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3D139DD5-4958-4842-9943-892FD015F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Liquidación 31-12-2022" sheetId="1" r:id="rId1"/>
  </sheets>
  <externalReferences>
    <externalReference r:id="rId2"/>
  </externalReferences>
  <definedNames>
    <definedName name="_xlnm._FilterDatabase" localSheetId="0" hidden="1">'Resumen Liquidación 31-12-2022'!$A$8:$WUF$16</definedName>
    <definedName name="programa">[1]Datos!$A$3:$A$15</definedName>
    <definedName name="_xlnm.Print_Titles" localSheetId="0">'Resumen Liquidación 31-12-2022'!$1:$8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<sst xmlns="http://schemas.openxmlformats.org/spreadsheetml/2006/main" count="43" uniqueCount="43">
  <si>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</si>
  <si>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</si>
  <si>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</si>
  <si>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</si>
  <si>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</si>
  <si>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</si>
  <si>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</si>
  <si>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</si>
  <si>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</si>
  <si>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</si>
  <si>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</si>
  <si>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</si>
  <si>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</si>
  <si>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</si>
  <si>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</si>
  <si>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</si>
  <si>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</si>
  <si>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</si>
  <si>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</si>
  <si>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</si>
  <si>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</si>
  <si>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</si>
  <si>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</si>
  <si>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</si>
  <si>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</si>
  <si>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</si>
  <si>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</si>
  <si>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</si>
  <si>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</si>
  <si>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</si>
  <si>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</si>
  <si>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</si>
  <si>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</si>
  <si>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</si>
  <si>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31-01-2022</t>
    </r>
  </si>
  <si>
    <t>CORTE AL 31 DE DICIEMBRE DEL 2022</t>
  </si>
  <si>
    <t>Monica Acosta Carballo</t>
  </si>
  <si>
    <t>Ana Maríela Abarca Restrepo</t>
  </si>
  <si>
    <t>Esteban Arroyo Pacheco</t>
  </si>
  <si>
    <t>Yorlenny Rocío Roas Jiménez</t>
  </si>
  <si>
    <t>José Roberto Padilla Rivera</t>
  </si>
  <si>
    <t>Johan Mena Cubero</t>
  </si>
  <si>
    <t>Lourdes Suárez Barboza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</si>
</sst>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6" zoomScale="89" zoomScaleNormal="89" workbookViewId="0">
      <pane xSplit="1" topLeftCell="B1" activePane="topRight" state="frozen"/>
      <selection pane="topRight" activeCell="A24" sqref="A24:G24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35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586740920973</v>
      </c>
      <c r="F9" s="16">
        <v>585533158774.08997</v>
      </c>
      <c r="G9" s="15">
        <f>+F9/E9</f>
        <v>0.99794157496820368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36</v>
      </c>
      <c r="E10" s="16">
        <v>51356871723</v>
      </c>
      <c r="F10" s="16">
        <v>44779645973.699997</v>
      </c>
      <c r="G10" s="15">
        <f t="shared" ref="G10:G22" si="0">+F10/E10</f>
        <v>0.87193095045245106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37</v>
      </c>
      <c r="E11" s="16">
        <v>13721781747</v>
      </c>
      <c r="F11" s="16">
        <v>11060306870.290001</v>
      </c>
      <c r="G11" s="15">
        <f t="shared" si="0"/>
        <v>0.80604013926311879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42</v>
      </c>
      <c r="E12" s="16">
        <v>16157838954</v>
      </c>
      <c r="F12" s="16">
        <v>13134364380.01</v>
      </c>
      <c r="G12" s="15">
        <f t="shared" si="0"/>
        <v>0.81287877775007067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38</v>
      </c>
      <c r="E13" s="16">
        <v>33749004931</v>
      </c>
      <c r="F13" s="16">
        <v>31132059373.98</v>
      </c>
      <c r="G13" s="15">
        <f t="shared" si="0"/>
        <v>0.92245858619030818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39</v>
      </c>
      <c r="E14" s="16">
        <v>4098493053</v>
      </c>
      <c r="F14" s="16">
        <v>2106997949.3699999</v>
      </c>
      <c r="G14" s="15">
        <f t="shared" si="0"/>
        <v>0.51409089197497293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40</v>
      </c>
      <c r="E15" s="16">
        <v>34293789940</v>
      </c>
      <c r="F15" s="16">
        <v>31524447205.810001</v>
      </c>
      <c r="G15" s="15">
        <f t="shared" si="0"/>
        <v>0.91924652425307296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41</v>
      </c>
      <c r="E16" s="16">
        <v>242171212269.89001</v>
      </c>
      <c r="F16" s="16">
        <v>241539528642.06</v>
      </c>
      <c r="G16" s="15">
        <f t="shared" si="0"/>
        <v>0.99739158250103632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1694416710968.3999</v>
      </c>
      <c r="F17" s="17">
        <f>+F18+F19+F20+F21+F22</f>
        <v>1554368983234.8101</v>
      </c>
      <c r="G17" s="15">
        <f t="shared" si="0"/>
        <v>0.91734752919572593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765481400133.80005</v>
      </c>
      <c r="F18" s="16">
        <v>737568666160.30005</v>
      </c>
      <c r="G18" s="15">
        <f t="shared" si="0"/>
        <v>0.96353571233916191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373696433141.28003</v>
      </c>
      <c r="F19" s="16">
        <v>345228262321.41998</v>
      </c>
      <c r="G19" s="15">
        <f t="shared" si="0"/>
        <v>0.92382006276977935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243334178113.67999</v>
      </c>
      <c r="F20" s="16">
        <v>216324789295.79001</v>
      </c>
      <c r="G20" s="15">
        <f t="shared" si="0"/>
        <v>0.88900289705594981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184057691352.22</v>
      </c>
      <c r="F21" s="16">
        <v>156295943654.92001</v>
      </c>
      <c r="G21" s="15">
        <f t="shared" si="0"/>
        <v>0.84916822821506532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127847008227.42</v>
      </c>
      <c r="F22" s="16">
        <v>98951321802.380005</v>
      </c>
      <c r="G22" s="15">
        <f t="shared" si="0"/>
        <v>0.77398230255307154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2676706624559.29</v>
      </c>
      <c r="F23" s="14">
        <f>+F9+F10+F11+F15+F12+F13+F14+F16+F17</f>
        <v>2515179492404.1201</v>
      </c>
      <c r="G23" s="15">
        <f>+F23/E23</f>
        <v>0.93965452520155635</v>
      </c>
    </row>
    <row r="24" spans="1:7" ht="15.75" thickTop="1" x14ac:dyDescent="0.25">
      <c r="A24" s="20" t="s">
        <v>34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31-12-2022</vt:lpstr>
      <vt:lpstr>'Resumen Liquidación 31-12-2022'!Títulos_a_imprimir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2023-02-16T17:33:44Z</dcterms:modified>
</cp:coreProperties>
</file>