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Aprobados y Reprobados\2017\"/>
    </mc:Choice>
  </mc:AlternateContent>
  <bookViews>
    <workbookView xWindow="0" yWindow="0" windowWidth="23970" windowHeight="3210" tabRatio="902"/>
  </bookViews>
  <sheets>
    <sheet name="INDICE" sheetId="32" r:id="rId1"/>
    <sheet name="PORTADA" sheetId="31" r:id="rId2"/>
    <sheet name="FUNCIONARIOS" sheetId="30" r:id="rId3"/>
    <sheet name="C1-2" sheetId="3" r:id="rId4"/>
    <sheet name="C3-4" sheetId="4" r:id="rId5"/>
    <sheet name="C5" sheetId="5" r:id="rId6"/>
    <sheet name="C6-7" sheetId="33" r:id="rId7"/>
    <sheet name="C8-9" sheetId="34" r:id="rId8"/>
    <sheet name="C10-11 " sheetId="35" r:id="rId9"/>
    <sheet name="C12-13 " sheetId="36" r:id="rId10"/>
    <sheet name="C14-15 " sheetId="37" r:id="rId11"/>
    <sheet name="C16-17" sheetId="10" r:id="rId12"/>
    <sheet name="C18-21" sheetId="11" r:id="rId13"/>
    <sheet name="C22-25" sheetId="12" r:id="rId14"/>
    <sheet name="C26-29" sheetId="13" r:id="rId15"/>
    <sheet name="C30- 31" sheetId="14" r:id="rId16"/>
    <sheet name="C32- 33" sheetId="15" r:id="rId17"/>
    <sheet name="C34-35" sheetId="16" r:id="rId18"/>
    <sheet name="C36-39" sheetId="17" r:id="rId19"/>
    <sheet name="C40-43" sheetId="18" r:id="rId20"/>
    <sheet name="C44-47" sheetId="19" r:id="rId21"/>
    <sheet name="C48- 49" sheetId="20" r:id="rId22"/>
    <sheet name="C50-51" sheetId="21" r:id="rId23"/>
    <sheet name="c52-55" sheetId="38" r:id="rId24"/>
    <sheet name="C50-53" sheetId="22" r:id="rId25"/>
    <sheet name="C54-55" sheetId="23" r:id="rId26"/>
    <sheet name="C56-57" sheetId="24" r:id="rId27"/>
    <sheet name="c58-61" sheetId="39" r:id="rId28"/>
    <sheet name="C62-63" sheetId="25" r:id="rId29"/>
    <sheet name="C64-67" sheetId="26" r:id="rId30"/>
    <sheet name="C68-69" sheetId="27" r:id="rId31"/>
    <sheet name="C70-73" sheetId="28" r:id="rId32"/>
  </sheets>
  <externalReferences>
    <externalReference r:id="rId33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Regression_Int" localSheetId="8" hidden="1">1</definedName>
    <definedName name="_Regression_Int" localSheetId="3" hidden="1">1</definedName>
    <definedName name="_Regression_Int" localSheetId="9" hidden="1">1</definedName>
    <definedName name="_Regression_Int" localSheetId="10" hidden="1">1</definedName>
    <definedName name="_Regression_Int" localSheetId="6" hidden="1">1</definedName>
    <definedName name="_Regression_Int" localSheetId="7" hidden="1">1</definedName>
    <definedName name="_xlnm.Print_Area" localSheetId="3">'C1-2'!$A$1:$R$70</definedName>
    <definedName name="_xlnm.Print_Area" localSheetId="4">'C3-4'!$A$1:$R$72</definedName>
    <definedName name="_xlnm.Print_Area" localSheetId="5">'C5'!$A$1:$R$37</definedName>
    <definedName name="_xlnm.Print_Area" localSheetId="0">INDICE!$A$1:$B$17</definedName>
    <definedName name="OLE_LINK1" localSheetId="2">FUNCIONARIOS!$D$7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4" i="28" l="1"/>
  <c r="AA164" i="28"/>
  <c r="Z164" i="28"/>
  <c r="X164" i="28"/>
  <c r="W164" i="28"/>
  <c r="V164" i="28"/>
  <c r="T164" i="28"/>
  <c r="S164" i="28"/>
  <c r="R164" i="28"/>
  <c r="D164" i="28"/>
  <c r="C164" i="28"/>
  <c r="B164" i="28"/>
  <c r="AB163" i="28"/>
  <c r="AA163" i="28"/>
  <c r="Z163" i="28"/>
  <c r="X163" i="28"/>
  <c r="W163" i="28"/>
  <c r="V163" i="28"/>
  <c r="T163" i="28"/>
  <c r="S163" i="28"/>
  <c r="R163" i="28"/>
  <c r="D163" i="28"/>
  <c r="C163" i="28"/>
  <c r="B163" i="28"/>
  <c r="AB162" i="28"/>
  <c r="AA162" i="28"/>
  <c r="Z162" i="28"/>
  <c r="X162" i="28"/>
  <c r="W162" i="28"/>
  <c r="V162" i="28"/>
  <c r="T162" i="28"/>
  <c r="S162" i="28"/>
  <c r="R162" i="28"/>
  <c r="D162" i="28"/>
  <c r="C162" i="28"/>
  <c r="B162" i="28"/>
  <c r="AB161" i="28"/>
  <c r="AA161" i="28"/>
  <c r="Z161" i="28"/>
  <c r="X161" i="28"/>
  <c r="W161" i="28"/>
  <c r="V161" i="28"/>
  <c r="T161" i="28"/>
  <c r="S161" i="28"/>
  <c r="R161" i="28"/>
  <c r="D161" i="28"/>
  <c r="C161" i="28"/>
  <c r="B161" i="28"/>
  <c r="AB160" i="28"/>
  <c r="AA160" i="28"/>
  <c r="Z160" i="28"/>
  <c r="X160" i="28"/>
  <c r="W160" i="28"/>
  <c r="V160" i="28"/>
  <c r="T160" i="28"/>
  <c r="S160" i="28"/>
  <c r="R160" i="28"/>
  <c r="D160" i="28"/>
  <c r="C160" i="28"/>
  <c r="B160" i="28"/>
  <c r="AB159" i="28"/>
  <c r="AA159" i="28"/>
  <c r="Z159" i="28"/>
  <c r="X159" i="28"/>
  <c r="W159" i="28"/>
  <c r="V159" i="28"/>
  <c r="T159" i="28"/>
  <c r="S159" i="28"/>
  <c r="R159" i="28"/>
  <c r="D159" i="28"/>
  <c r="C159" i="28"/>
  <c r="B159" i="28"/>
  <c r="AB158" i="28"/>
  <c r="AA158" i="28"/>
  <c r="Z158" i="28"/>
  <c r="X158" i="28"/>
  <c r="W158" i="28"/>
  <c r="V158" i="28"/>
  <c r="T158" i="28"/>
  <c r="S158" i="28"/>
  <c r="R158" i="28"/>
  <c r="D158" i="28"/>
  <c r="C158" i="28"/>
  <c r="B158" i="28"/>
  <c r="AB157" i="28"/>
  <c r="AA157" i="28"/>
  <c r="Z157" i="28"/>
  <c r="X157" i="28"/>
  <c r="W157" i="28"/>
  <c r="V157" i="28"/>
  <c r="T157" i="28"/>
  <c r="S157" i="28"/>
  <c r="R157" i="28"/>
  <c r="D157" i="28"/>
  <c r="C157" i="28"/>
  <c r="B157" i="28"/>
  <c r="AB156" i="28"/>
  <c r="AA156" i="28"/>
  <c r="Z156" i="28"/>
  <c r="X156" i="28"/>
  <c r="W156" i="28"/>
  <c r="V156" i="28"/>
  <c r="T156" i="28"/>
  <c r="S156" i="28"/>
  <c r="R156" i="28"/>
  <c r="D156" i="28"/>
  <c r="C156" i="28"/>
  <c r="B156" i="28"/>
  <c r="AB155" i="28"/>
  <c r="AA155" i="28"/>
  <c r="Z155" i="28"/>
  <c r="X155" i="28"/>
  <c r="W155" i="28"/>
  <c r="V155" i="28"/>
  <c r="T155" i="28"/>
  <c r="S155" i="28"/>
  <c r="R155" i="28"/>
  <c r="D155" i="28"/>
  <c r="C155" i="28"/>
  <c r="B155" i="28"/>
  <c r="AB154" i="28"/>
  <c r="AA154" i="28"/>
  <c r="Z154" i="28"/>
  <c r="X154" i="28"/>
  <c r="W154" i="28"/>
  <c r="V154" i="28"/>
  <c r="T154" i="28"/>
  <c r="S154" i="28"/>
  <c r="R154" i="28"/>
  <c r="D154" i="28"/>
  <c r="C154" i="28"/>
  <c r="B154" i="28"/>
  <c r="AB153" i="28"/>
  <c r="AA153" i="28"/>
  <c r="Z153" i="28"/>
  <c r="X153" i="28"/>
  <c r="W153" i="28"/>
  <c r="V153" i="28"/>
  <c r="T153" i="28"/>
  <c r="S153" i="28"/>
  <c r="R153" i="28"/>
  <c r="D153" i="28"/>
  <c r="C153" i="28"/>
  <c r="B153" i="28"/>
  <c r="AB152" i="28"/>
  <c r="AA152" i="28"/>
  <c r="Z152" i="28"/>
  <c r="X152" i="28"/>
  <c r="W152" i="28"/>
  <c r="V152" i="28"/>
  <c r="T152" i="28"/>
  <c r="S152" i="28"/>
  <c r="R152" i="28"/>
  <c r="D152" i="28"/>
  <c r="C152" i="28"/>
  <c r="B152" i="28"/>
  <c r="AB151" i="28"/>
  <c r="AA151" i="28"/>
  <c r="Z151" i="28"/>
  <c r="X151" i="28"/>
  <c r="V151" i="28"/>
  <c r="T151" i="28"/>
  <c r="S151" i="28"/>
  <c r="R151" i="28"/>
  <c r="D151" i="28"/>
  <c r="C151" i="28"/>
  <c r="B151" i="28"/>
  <c r="AB150" i="28"/>
  <c r="AA150" i="28"/>
  <c r="Z150" i="28"/>
  <c r="X150" i="28"/>
  <c r="W150" i="28"/>
  <c r="V150" i="28"/>
  <c r="T150" i="28"/>
  <c r="S150" i="28"/>
  <c r="R150" i="28"/>
  <c r="D150" i="28"/>
  <c r="C150" i="28"/>
  <c r="B150" i="28"/>
  <c r="AB149" i="28"/>
  <c r="AA149" i="28"/>
  <c r="Z149" i="28"/>
  <c r="X149" i="28"/>
  <c r="W149" i="28"/>
  <c r="V149" i="28"/>
  <c r="T149" i="28"/>
  <c r="S149" i="28"/>
  <c r="R149" i="28"/>
  <c r="D149" i="28"/>
  <c r="C149" i="28"/>
  <c r="B149" i="28"/>
  <c r="AB148" i="28"/>
  <c r="AA148" i="28"/>
  <c r="Z148" i="28"/>
  <c r="X148" i="28"/>
  <c r="W148" i="28"/>
  <c r="V148" i="28"/>
  <c r="T148" i="28"/>
  <c r="S148" i="28"/>
  <c r="R148" i="28"/>
  <c r="D148" i="28"/>
  <c r="C148" i="28"/>
  <c r="B148" i="28"/>
  <c r="AB147" i="28"/>
  <c r="AA147" i="28"/>
  <c r="Z147" i="28"/>
  <c r="X147" i="28"/>
  <c r="W147" i="28"/>
  <c r="V147" i="28"/>
  <c r="T147" i="28"/>
  <c r="S147" i="28"/>
  <c r="R147" i="28"/>
  <c r="D147" i="28"/>
  <c r="C147" i="28"/>
  <c r="B147" i="28"/>
  <c r="AB146" i="28"/>
  <c r="AA146" i="28"/>
  <c r="Z146" i="28"/>
  <c r="X146" i="28"/>
  <c r="W146" i="28"/>
  <c r="V146" i="28"/>
  <c r="T146" i="28"/>
  <c r="S146" i="28"/>
  <c r="R146" i="28"/>
  <c r="D146" i="28"/>
  <c r="C146" i="28"/>
  <c r="B146" i="28"/>
  <c r="AB145" i="28"/>
  <c r="AA145" i="28"/>
  <c r="Z145" i="28"/>
  <c r="X145" i="28"/>
  <c r="W145" i="28"/>
  <c r="V145" i="28"/>
  <c r="T145" i="28"/>
  <c r="S145" i="28"/>
  <c r="R145" i="28"/>
  <c r="D145" i="28"/>
  <c r="C145" i="28"/>
  <c r="B145" i="28"/>
  <c r="AB144" i="28"/>
  <c r="AA144" i="28"/>
  <c r="Z144" i="28"/>
  <c r="X144" i="28"/>
  <c r="W144" i="28"/>
  <c r="V144" i="28"/>
  <c r="T144" i="28"/>
  <c r="S144" i="28"/>
  <c r="R144" i="28"/>
  <c r="D144" i="28"/>
  <c r="C144" i="28"/>
  <c r="B144" i="28"/>
  <c r="AB143" i="28"/>
  <c r="AA143" i="28"/>
  <c r="Z143" i="28"/>
  <c r="X143" i="28"/>
  <c r="W143" i="28"/>
  <c r="V143" i="28"/>
  <c r="T143" i="28"/>
  <c r="S143" i="28"/>
  <c r="R143" i="28"/>
  <c r="D143" i="28"/>
  <c r="C143" i="28"/>
  <c r="B143" i="28"/>
  <c r="AB142" i="28"/>
  <c r="AA142" i="28"/>
  <c r="Z142" i="28"/>
  <c r="X142" i="28"/>
  <c r="W142" i="28"/>
  <c r="V142" i="28"/>
  <c r="T142" i="28"/>
  <c r="S142" i="28"/>
  <c r="R142" i="28"/>
  <c r="D142" i="28"/>
  <c r="C142" i="28"/>
  <c r="B142" i="28"/>
  <c r="AB141" i="28"/>
  <c r="AA141" i="28"/>
  <c r="Z141" i="28"/>
  <c r="X141" i="28"/>
  <c r="W141" i="28"/>
  <c r="V141" i="28"/>
  <c r="T141" i="28"/>
  <c r="S141" i="28"/>
  <c r="R141" i="28"/>
  <c r="D141" i="28"/>
  <c r="C141" i="28"/>
  <c r="B141" i="28"/>
  <c r="AB140" i="28"/>
  <c r="AA140" i="28"/>
  <c r="Z140" i="28"/>
  <c r="X140" i="28"/>
  <c r="W140" i="28"/>
  <c r="V140" i="28"/>
  <c r="T140" i="28"/>
  <c r="S140" i="28"/>
  <c r="R140" i="28"/>
  <c r="D140" i="28"/>
  <c r="C140" i="28"/>
  <c r="B140" i="28"/>
  <c r="AB139" i="28"/>
  <c r="AA139" i="28"/>
  <c r="Z139" i="28"/>
  <c r="X139" i="28"/>
  <c r="W139" i="28"/>
  <c r="V139" i="28"/>
  <c r="T139" i="28"/>
  <c r="S139" i="28"/>
  <c r="R139" i="28"/>
  <c r="D139" i="28"/>
  <c r="C139" i="28"/>
  <c r="B139" i="28"/>
  <c r="S137" i="28"/>
  <c r="AB122" i="28"/>
  <c r="AA122" i="28"/>
  <c r="Z122" i="28"/>
  <c r="X122" i="28"/>
  <c r="W122" i="28"/>
  <c r="V122" i="28"/>
  <c r="T122" i="28"/>
  <c r="S122" i="28"/>
  <c r="R122" i="28"/>
  <c r="D122" i="28"/>
  <c r="C122" i="28"/>
  <c r="B122" i="28"/>
  <c r="AB121" i="28"/>
  <c r="AA121" i="28"/>
  <c r="Z121" i="28"/>
  <c r="X121" i="28"/>
  <c r="W121" i="28"/>
  <c r="V121" i="28"/>
  <c r="T121" i="28"/>
  <c r="S121" i="28"/>
  <c r="R121" i="28"/>
  <c r="D121" i="28"/>
  <c r="C121" i="28"/>
  <c r="B121" i="28"/>
  <c r="AB120" i="28"/>
  <c r="AA120" i="28"/>
  <c r="Z120" i="28"/>
  <c r="X120" i="28"/>
  <c r="W120" i="28"/>
  <c r="V120" i="28"/>
  <c r="T120" i="28"/>
  <c r="S120" i="28"/>
  <c r="R120" i="28"/>
  <c r="D120" i="28"/>
  <c r="C120" i="28"/>
  <c r="B120" i="28"/>
  <c r="AB119" i="28"/>
  <c r="AA119" i="28"/>
  <c r="Z119" i="28"/>
  <c r="X119" i="28"/>
  <c r="W119" i="28"/>
  <c r="V119" i="28"/>
  <c r="T119" i="28"/>
  <c r="S119" i="28"/>
  <c r="R119" i="28"/>
  <c r="D119" i="28"/>
  <c r="C119" i="28"/>
  <c r="B119" i="28"/>
  <c r="AB118" i="28"/>
  <c r="AA118" i="28"/>
  <c r="Z118" i="28"/>
  <c r="X118" i="28"/>
  <c r="W118" i="28"/>
  <c r="V118" i="28"/>
  <c r="T118" i="28"/>
  <c r="S118" i="28"/>
  <c r="R118" i="28"/>
  <c r="D118" i="28"/>
  <c r="C118" i="28"/>
  <c r="B118" i="28"/>
  <c r="AB117" i="28"/>
  <c r="AA117" i="28"/>
  <c r="Z117" i="28"/>
  <c r="X117" i="28"/>
  <c r="W117" i="28"/>
  <c r="V117" i="28"/>
  <c r="T117" i="28"/>
  <c r="S117" i="28"/>
  <c r="R117" i="28"/>
  <c r="D117" i="28"/>
  <c r="C117" i="28"/>
  <c r="B117" i="28"/>
  <c r="AB116" i="28"/>
  <c r="AA116" i="28"/>
  <c r="Z116" i="28"/>
  <c r="X116" i="28"/>
  <c r="W116" i="28"/>
  <c r="V116" i="28"/>
  <c r="T116" i="28"/>
  <c r="S116" i="28"/>
  <c r="R116" i="28"/>
  <c r="D116" i="28"/>
  <c r="C116" i="28"/>
  <c r="B116" i="28"/>
  <c r="AB115" i="28"/>
  <c r="AA115" i="28"/>
  <c r="Z115" i="28"/>
  <c r="X115" i="28"/>
  <c r="W115" i="28"/>
  <c r="V115" i="28"/>
  <c r="T115" i="28"/>
  <c r="S115" i="28"/>
  <c r="R115" i="28"/>
  <c r="D115" i="28"/>
  <c r="C115" i="28"/>
  <c r="B115" i="28"/>
  <c r="AB114" i="28"/>
  <c r="AA114" i="28"/>
  <c r="Z114" i="28"/>
  <c r="X114" i="28"/>
  <c r="W114" i="28"/>
  <c r="V114" i="28"/>
  <c r="T114" i="28"/>
  <c r="S114" i="28"/>
  <c r="R114" i="28"/>
  <c r="D114" i="28"/>
  <c r="C114" i="28"/>
  <c r="B114" i="28"/>
  <c r="AB113" i="28"/>
  <c r="AA113" i="28"/>
  <c r="Z113" i="28"/>
  <c r="X113" i="28"/>
  <c r="W113" i="28"/>
  <c r="V113" i="28"/>
  <c r="T113" i="28"/>
  <c r="S113" i="28"/>
  <c r="R113" i="28"/>
  <c r="D113" i="28"/>
  <c r="C113" i="28"/>
  <c r="B113" i="28"/>
  <c r="AB112" i="28"/>
  <c r="AA112" i="28"/>
  <c r="Z112" i="28"/>
  <c r="X112" i="28"/>
  <c r="W112" i="28"/>
  <c r="V112" i="28"/>
  <c r="T112" i="28"/>
  <c r="S112" i="28"/>
  <c r="R112" i="28"/>
  <c r="D112" i="28"/>
  <c r="C112" i="28"/>
  <c r="B112" i="28"/>
  <c r="AB111" i="28"/>
  <c r="AA111" i="28"/>
  <c r="Z111" i="28"/>
  <c r="X111" i="28"/>
  <c r="W111" i="28"/>
  <c r="V111" i="28"/>
  <c r="T111" i="28"/>
  <c r="S111" i="28"/>
  <c r="R111" i="28"/>
  <c r="D111" i="28"/>
  <c r="C111" i="28"/>
  <c r="B111" i="28"/>
  <c r="AB110" i="28"/>
  <c r="AA110" i="28"/>
  <c r="Z110" i="28"/>
  <c r="X110" i="28"/>
  <c r="W110" i="28"/>
  <c r="V110" i="28"/>
  <c r="T110" i="28"/>
  <c r="S110" i="28"/>
  <c r="R110" i="28"/>
  <c r="D110" i="28"/>
  <c r="C110" i="28"/>
  <c r="B110" i="28"/>
  <c r="AB109" i="28"/>
  <c r="AA109" i="28"/>
  <c r="Z109" i="28"/>
  <c r="X109" i="28"/>
  <c r="V109" i="28"/>
  <c r="T109" i="28"/>
  <c r="S109" i="28"/>
  <c r="R109" i="28"/>
  <c r="D109" i="28"/>
  <c r="C109" i="28"/>
  <c r="B109" i="28"/>
  <c r="AB108" i="28"/>
  <c r="AA108" i="28"/>
  <c r="Z108" i="28"/>
  <c r="X108" i="28"/>
  <c r="W108" i="28"/>
  <c r="V108" i="28"/>
  <c r="T108" i="28"/>
  <c r="S108" i="28"/>
  <c r="R108" i="28"/>
  <c r="D108" i="28"/>
  <c r="C108" i="28"/>
  <c r="B108" i="28"/>
  <c r="AB107" i="28"/>
  <c r="AA107" i="28"/>
  <c r="Z107" i="28"/>
  <c r="X107" i="28"/>
  <c r="W107" i="28"/>
  <c r="V107" i="28"/>
  <c r="T107" i="28"/>
  <c r="S107" i="28"/>
  <c r="R107" i="28"/>
  <c r="D107" i="28"/>
  <c r="C107" i="28"/>
  <c r="B107" i="28"/>
  <c r="AB106" i="28"/>
  <c r="AA106" i="28"/>
  <c r="Z106" i="28"/>
  <c r="X106" i="28"/>
  <c r="W106" i="28"/>
  <c r="V106" i="28"/>
  <c r="T106" i="28"/>
  <c r="S106" i="28"/>
  <c r="R106" i="28"/>
  <c r="D106" i="28"/>
  <c r="C106" i="28"/>
  <c r="B106" i="28"/>
  <c r="AB105" i="28"/>
  <c r="AA105" i="28"/>
  <c r="Z105" i="28"/>
  <c r="X105" i="28"/>
  <c r="W105" i="28"/>
  <c r="V105" i="28"/>
  <c r="T105" i="28"/>
  <c r="S105" i="28"/>
  <c r="R105" i="28"/>
  <c r="D105" i="28"/>
  <c r="C105" i="28"/>
  <c r="B105" i="28"/>
  <c r="AB104" i="28"/>
  <c r="AA104" i="28"/>
  <c r="Z104" i="28"/>
  <c r="X104" i="28"/>
  <c r="W104" i="28"/>
  <c r="V104" i="28"/>
  <c r="T104" i="28"/>
  <c r="S104" i="28"/>
  <c r="R104" i="28"/>
  <c r="D104" i="28"/>
  <c r="C104" i="28"/>
  <c r="B104" i="28"/>
  <c r="AB103" i="28"/>
  <c r="AA103" i="28"/>
  <c r="Z103" i="28"/>
  <c r="X103" i="28"/>
  <c r="W103" i="28"/>
  <c r="V103" i="28"/>
  <c r="T103" i="28"/>
  <c r="S103" i="28"/>
  <c r="R103" i="28"/>
  <c r="D103" i="28"/>
  <c r="C103" i="28"/>
  <c r="B103" i="28"/>
  <c r="AB102" i="28"/>
  <c r="AA102" i="28"/>
  <c r="Z102" i="28"/>
  <c r="X102" i="28"/>
  <c r="W102" i="28"/>
  <c r="V102" i="28"/>
  <c r="T102" i="28"/>
  <c r="S102" i="28"/>
  <c r="R102" i="28"/>
  <c r="D102" i="28"/>
  <c r="C102" i="28"/>
  <c r="B102" i="28"/>
  <c r="AB101" i="28"/>
  <c r="AA101" i="28"/>
  <c r="Z101" i="28"/>
  <c r="X101" i="28"/>
  <c r="W101" i="28"/>
  <c r="V101" i="28"/>
  <c r="T101" i="28"/>
  <c r="S101" i="28"/>
  <c r="R101" i="28"/>
  <c r="D101" i="28"/>
  <c r="C101" i="28"/>
  <c r="B101" i="28"/>
  <c r="AB100" i="28"/>
  <c r="AA100" i="28"/>
  <c r="Z100" i="28"/>
  <c r="X100" i="28"/>
  <c r="W100" i="28"/>
  <c r="V100" i="28"/>
  <c r="T100" i="28"/>
  <c r="S100" i="28"/>
  <c r="R100" i="28"/>
  <c r="D100" i="28"/>
  <c r="C100" i="28"/>
  <c r="B100" i="28"/>
  <c r="AB99" i="28"/>
  <c r="AA99" i="28"/>
  <c r="Z99" i="28"/>
  <c r="X99" i="28"/>
  <c r="W99" i="28"/>
  <c r="V99" i="28"/>
  <c r="T99" i="28"/>
  <c r="S99" i="28"/>
  <c r="R99" i="28"/>
  <c r="D99" i="28"/>
  <c r="C99" i="28"/>
  <c r="B99" i="28"/>
  <c r="AB98" i="28"/>
  <c r="AA98" i="28"/>
  <c r="Z98" i="28"/>
  <c r="X98" i="28"/>
  <c r="W98" i="28"/>
  <c r="V98" i="28"/>
  <c r="T98" i="28"/>
  <c r="S98" i="28"/>
  <c r="R98" i="28"/>
  <c r="D98" i="28"/>
  <c r="C98" i="28"/>
  <c r="B98" i="28"/>
  <c r="AB97" i="28"/>
  <c r="AA97" i="28"/>
  <c r="Z97" i="28"/>
  <c r="X97" i="28"/>
  <c r="W97" i="28"/>
  <c r="V97" i="28"/>
  <c r="T97" i="28"/>
  <c r="S97" i="28"/>
  <c r="R97" i="28"/>
  <c r="D97" i="28"/>
  <c r="C97" i="28"/>
  <c r="B97" i="28"/>
  <c r="AB53" i="28"/>
  <c r="AB137" i="28" s="1"/>
  <c r="AA53" i="28"/>
  <c r="AA137" i="28" s="1"/>
  <c r="Z53" i="28"/>
  <c r="Z137" i="28" s="1"/>
  <c r="X53" i="28"/>
  <c r="X137" i="28" s="1"/>
  <c r="W53" i="28"/>
  <c r="W137" i="28" s="1"/>
  <c r="V53" i="28"/>
  <c r="V137" i="28" s="1"/>
  <c r="T53" i="28"/>
  <c r="T137" i="28" s="1"/>
  <c r="S53" i="28"/>
  <c r="R53" i="28"/>
  <c r="R137" i="28" s="1"/>
  <c r="D53" i="28"/>
  <c r="D137" i="28" s="1"/>
  <c r="C53" i="28"/>
  <c r="C137" i="28" s="1"/>
  <c r="B53" i="28"/>
  <c r="B137" i="28" s="1"/>
  <c r="AB11" i="28"/>
  <c r="AB95" i="28" s="1"/>
  <c r="AA11" i="28"/>
  <c r="AA95" i="28" s="1"/>
  <c r="Z11" i="28"/>
  <c r="Z95" i="28" s="1"/>
  <c r="X11" i="28"/>
  <c r="X95" i="28" s="1"/>
  <c r="W11" i="28"/>
  <c r="W95" i="28" s="1"/>
  <c r="V11" i="28"/>
  <c r="V95" i="28" s="1"/>
  <c r="T11" i="28"/>
  <c r="T95" i="28" s="1"/>
  <c r="S11" i="28"/>
  <c r="S95" i="28" s="1"/>
  <c r="R11" i="28"/>
  <c r="R95" i="28" s="1"/>
  <c r="D11" i="28"/>
  <c r="D95" i="28" s="1"/>
  <c r="C11" i="28"/>
  <c r="C95" i="28" s="1"/>
  <c r="B11" i="28"/>
  <c r="B95" i="28" s="1"/>
  <c r="AB94" i="27" l="1"/>
  <c r="AA94" i="27"/>
  <c r="Z94" i="27"/>
  <c r="X94" i="27"/>
  <c r="W94" i="27"/>
  <c r="V94" i="27"/>
  <c r="T94" i="27"/>
  <c r="S94" i="27"/>
  <c r="R94" i="27"/>
  <c r="D94" i="27"/>
  <c r="C94" i="27"/>
  <c r="B94" i="27"/>
  <c r="B93" i="27"/>
  <c r="AB90" i="27"/>
  <c r="AA90" i="27"/>
  <c r="Z90" i="27"/>
  <c r="X90" i="27"/>
  <c r="W90" i="27"/>
  <c r="V90" i="27"/>
  <c r="T90" i="27"/>
  <c r="S90" i="27"/>
  <c r="R90" i="27"/>
  <c r="D90" i="27"/>
  <c r="C90" i="27"/>
  <c r="B90" i="27"/>
  <c r="AB88" i="27"/>
  <c r="AA88" i="27"/>
  <c r="Z88" i="27"/>
  <c r="X88" i="27"/>
  <c r="W88" i="27"/>
  <c r="V88" i="27"/>
  <c r="T88" i="27"/>
  <c r="S88" i="27"/>
  <c r="R88" i="27"/>
  <c r="D88" i="27"/>
  <c r="C88" i="27"/>
  <c r="B88" i="27"/>
  <c r="S87" i="27"/>
  <c r="AB84" i="27"/>
  <c r="AA84" i="27"/>
  <c r="Z84" i="27"/>
  <c r="X84" i="27"/>
  <c r="R84" i="27"/>
  <c r="B84" i="27"/>
  <c r="V82" i="27"/>
  <c r="T82" i="27"/>
  <c r="S82" i="27"/>
  <c r="AB74" i="27"/>
  <c r="AA74" i="27"/>
  <c r="Z74" i="27"/>
  <c r="X74" i="27"/>
  <c r="W74" i="27"/>
  <c r="W93" i="27" s="1"/>
  <c r="V74" i="27"/>
  <c r="V93" i="27" s="1"/>
  <c r="T74" i="27"/>
  <c r="T93" i="27" s="1"/>
  <c r="S74" i="27"/>
  <c r="S93" i="27" s="1"/>
  <c r="R74" i="27"/>
  <c r="D74" i="27"/>
  <c r="C74" i="27"/>
  <c r="B74" i="27"/>
  <c r="AB68" i="27"/>
  <c r="AB87" i="27" s="1"/>
  <c r="AA68" i="27"/>
  <c r="AA87" i="27" s="1"/>
  <c r="Z68" i="27"/>
  <c r="Z87" i="27" s="1"/>
  <c r="X68" i="27"/>
  <c r="X87" i="27" s="1"/>
  <c r="W68" i="27"/>
  <c r="V68" i="27"/>
  <c r="T68" i="27"/>
  <c r="S68" i="27"/>
  <c r="R68" i="27"/>
  <c r="R87" i="27" s="1"/>
  <c r="D68" i="27"/>
  <c r="D87" i="27" s="1"/>
  <c r="C68" i="27"/>
  <c r="C87" i="27" s="1"/>
  <c r="B68" i="27"/>
  <c r="B87" i="27" s="1"/>
  <c r="AB65" i="27"/>
  <c r="AA65" i="27"/>
  <c r="Z65" i="27"/>
  <c r="X65" i="27"/>
  <c r="W65" i="27"/>
  <c r="W84" i="27" s="1"/>
  <c r="V65" i="27"/>
  <c r="V84" i="27" s="1"/>
  <c r="T65" i="27"/>
  <c r="T84" i="27" s="1"/>
  <c r="S65" i="27"/>
  <c r="S84" i="27" s="1"/>
  <c r="R65" i="27"/>
  <c r="D65" i="27"/>
  <c r="C65" i="27"/>
  <c r="B65" i="27"/>
  <c r="AB63" i="27"/>
  <c r="AB82" i="27" s="1"/>
  <c r="AA63" i="27"/>
  <c r="AA82" i="27" s="1"/>
  <c r="Z63" i="27"/>
  <c r="Z82" i="27" s="1"/>
  <c r="X63" i="27"/>
  <c r="X82" i="27" s="1"/>
  <c r="W63" i="27"/>
  <c r="V63" i="27"/>
  <c r="T63" i="27"/>
  <c r="S63" i="27"/>
  <c r="R63" i="27"/>
  <c r="R82" i="27" s="1"/>
  <c r="D63" i="27"/>
  <c r="D82" i="27" s="1"/>
  <c r="C63" i="27"/>
  <c r="C82" i="27" s="1"/>
  <c r="B63" i="27"/>
  <c r="B82" i="27" s="1"/>
  <c r="W62" i="27"/>
  <c r="W81" i="27" s="1"/>
  <c r="V62" i="27"/>
  <c r="V81" i="27" s="1"/>
  <c r="S62" i="27"/>
  <c r="AB44" i="27"/>
  <c r="AA44" i="27"/>
  <c r="Z44" i="27"/>
  <c r="X44" i="27"/>
  <c r="W44" i="27"/>
  <c r="V44" i="27"/>
  <c r="T44" i="27"/>
  <c r="S44" i="27"/>
  <c r="R44" i="27"/>
  <c r="D44" i="27"/>
  <c r="C44" i="27"/>
  <c r="B44" i="27"/>
  <c r="W43" i="27"/>
  <c r="V43" i="27"/>
  <c r="T43" i="27"/>
  <c r="S43" i="27"/>
  <c r="B43" i="27"/>
  <c r="AB40" i="27"/>
  <c r="AA40" i="27"/>
  <c r="Z40" i="27"/>
  <c r="X40" i="27"/>
  <c r="W40" i="27"/>
  <c r="V40" i="27"/>
  <c r="T40" i="27"/>
  <c r="S40" i="27"/>
  <c r="R40" i="27"/>
  <c r="D40" i="27"/>
  <c r="C40" i="27"/>
  <c r="B40" i="27"/>
  <c r="AB38" i="27"/>
  <c r="AA38" i="27"/>
  <c r="Z38" i="27"/>
  <c r="X38" i="27"/>
  <c r="W38" i="27"/>
  <c r="V38" i="27"/>
  <c r="T38" i="27"/>
  <c r="S38" i="27"/>
  <c r="R38" i="27"/>
  <c r="D38" i="27"/>
  <c r="C38" i="27"/>
  <c r="B38" i="27"/>
  <c r="AA37" i="27"/>
  <c r="Z37" i="27"/>
  <c r="X37" i="27"/>
  <c r="S37" i="27"/>
  <c r="D37" i="27"/>
  <c r="C37" i="27"/>
  <c r="B37" i="27"/>
  <c r="AB34" i="27"/>
  <c r="AA34" i="27"/>
  <c r="Z34" i="27"/>
  <c r="X34" i="27"/>
  <c r="W34" i="27"/>
  <c r="V34" i="27"/>
  <c r="T34" i="27"/>
  <c r="S34" i="27"/>
  <c r="R34" i="27"/>
  <c r="B34" i="27"/>
  <c r="X32" i="27"/>
  <c r="V32" i="27"/>
  <c r="B32" i="27"/>
  <c r="AB24" i="27"/>
  <c r="AB43" i="27" s="1"/>
  <c r="AA24" i="27"/>
  <c r="AA43" i="27" s="1"/>
  <c r="Z24" i="27"/>
  <c r="Z43" i="27" s="1"/>
  <c r="X24" i="27"/>
  <c r="X12" i="27" s="1"/>
  <c r="W24" i="27"/>
  <c r="V24" i="27"/>
  <c r="T24" i="27"/>
  <c r="S24" i="27"/>
  <c r="S12" i="27" s="1"/>
  <c r="S31" i="27" s="1"/>
  <c r="R24" i="27"/>
  <c r="R43" i="27" s="1"/>
  <c r="P24" i="27"/>
  <c r="O24" i="27"/>
  <c r="N24" i="27"/>
  <c r="L24" i="27"/>
  <c r="K24" i="27"/>
  <c r="J24" i="27"/>
  <c r="H24" i="27"/>
  <c r="G24" i="27"/>
  <c r="F24" i="27"/>
  <c r="D24" i="27"/>
  <c r="D93" i="27" s="1"/>
  <c r="C24" i="27"/>
  <c r="C93" i="27" s="1"/>
  <c r="B24" i="27"/>
  <c r="AB18" i="27"/>
  <c r="AB37" i="27" s="1"/>
  <c r="AA18" i="27"/>
  <c r="Z18" i="27"/>
  <c r="X18" i="27"/>
  <c r="W18" i="27"/>
  <c r="W37" i="27" s="1"/>
  <c r="V18" i="27"/>
  <c r="V37" i="27" s="1"/>
  <c r="T18" i="27"/>
  <c r="T37" i="27" s="1"/>
  <c r="S18" i="27"/>
  <c r="R18" i="27"/>
  <c r="R37" i="27" s="1"/>
  <c r="P18" i="27"/>
  <c r="O18" i="27"/>
  <c r="N18" i="27"/>
  <c r="L18" i="27"/>
  <c r="K18" i="27"/>
  <c r="J18" i="27"/>
  <c r="H18" i="27"/>
  <c r="G18" i="27"/>
  <c r="F18" i="27"/>
  <c r="D18" i="27"/>
  <c r="D12" i="27" s="1"/>
  <c r="C18" i="27"/>
  <c r="C12" i="27" s="1"/>
  <c r="B18" i="27"/>
  <c r="B12" i="27" s="1"/>
  <c r="D15" i="27"/>
  <c r="D34" i="27" s="1"/>
  <c r="C15" i="27"/>
  <c r="C84" i="27" s="1"/>
  <c r="B15" i="27"/>
  <c r="AB14" i="27"/>
  <c r="AA14" i="27"/>
  <c r="Z14" i="27"/>
  <c r="X14" i="27"/>
  <c r="W14" i="27"/>
  <c r="V14" i="27"/>
  <c r="T14" i="27"/>
  <c r="S14" i="27"/>
  <c r="R14" i="27"/>
  <c r="D14" i="27"/>
  <c r="C14" i="27"/>
  <c r="B14" i="27"/>
  <c r="AB13" i="27"/>
  <c r="AB32" i="27" s="1"/>
  <c r="AA13" i="27"/>
  <c r="AA32" i="27" s="1"/>
  <c r="Z13" i="27"/>
  <c r="Z32" i="27" s="1"/>
  <c r="X13" i="27"/>
  <c r="W13" i="27"/>
  <c r="W32" i="27" s="1"/>
  <c r="V13" i="27"/>
  <c r="T13" i="27"/>
  <c r="T32" i="27" s="1"/>
  <c r="S13" i="27"/>
  <c r="S32" i="27" s="1"/>
  <c r="R13" i="27"/>
  <c r="R32" i="27" s="1"/>
  <c r="D13" i="27"/>
  <c r="D32" i="27" s="1"/>
  <c r="C13" i="27"/>
  <c r="C32" i="27" s="1"/>
  <c r="B13" i="27"/>
  <c r="W12" i="27"/>
  <c r="W31" i="27" s="1"/>
  <c r="V12" i="27"/>
  <c r="V31" i="27" s="1"/>
  <c r="T12" i="27"/>
  <c r="S81" i="27" l="1"/>
  <c r="D84" i="27"/>
  <c r="W82" i="27"/>
  <c r="W87" i="27"/>
  <c r="R93" i="27"/>
  <c r="AB93" i="27"/>
  <c r="V87" i="27"/>
  <c r="AA93" i="27"/>
  <c r="Z12" i="27"/>
  <c r="Z31" i="27" s="1"/>
  <c r="X43" i="27"/>
  <c r="B62" i="27"/>
  <c r="B81" i="27" s="1"/>
  <c r="X62" i="27"/>
  <c r="X81" i="27" s="1"/>
  <c r="X93" i="27"/>
  <c r="T62" i="27"/>
  <c r="T81" i="27" s="1"/>
  <c r="T87" i="27"/>
  <c r="Z93" i="27"/>
  <c r="AA12" i="27"/>
  <c r="AA31" i="27" s="1"/>
  <c r="C34" i="27"/>
  <c r="C43" i="27"/>
  <c r="C62" i="27"/>
  <c r="C81" i="27" s="1"/>
  <c r="Z62" i="27"/>
  <c r="D43" i="27"/>
  <c r="D62" i="27"/>
  <c r="D81" i="27" s="1"/>
  <c r="AA62" i="27"/>
  <c r="AA81" i="27" s="1"/>
  <c r="R12" i="27"/>
  <c r="AB12" i="27"/>
  <c r="AB31" i="27" s="1"/>
  <c r="R62" i="27"/>
  <c r="R81" i="27" s="1"/>
  <c r="AB62" i="27"/>
  <c r="AB81" i="27" s="1"/>
  <c r="B31" i="27" l="1"/>
  <c r="D31" i="27"/>
  <c r="R31" i="27"/>
  <c r="X31" i="27"/>
  <c r="Z81" i="27"/>
  <c r="T31" i="27"/>
  <c r="C31" i="27"/>
  <c r="X148" i="26" l="1"/>
  <c r="W148" i="26"/>
  <c r="V148" i="26"/>
  <c r="T148" i="26"/>
  <c r="S148" i="26"/>
  <c r="R148" i="26"/>
  <c r="P148" i="26"/>
  <c r="O148" i="26"/>
  <c r="N148" i="26"/>
  <c r="L148" i="26"/>
  <c r="K148" i="26"/>
  <c r="J148" i="26"/>
  <c r="H148" i="26"/>
  <c r="G148" i="26"/>
  <c r="F148" i="26"/>
  <c r="D148" i="26"/>
  <c r="C148" i="26"/>
  <c r="B148" i="26"/>
  <c r="X147" i="26"/>
  <c r="W147" i="26"/>
  <c r="V147" i="26"/>
  <c r="T147" i="26"/>
  <c r="S147" i="26"/>
  <c r="R147" i="26"/>
  <c r="P147" i="26"/>
  <c r="O147" i="26"/>
  <c r="N147" i="26"/>
  <c r="L147" i="26"/>
  <c r="K147" i="26"/>
  <c r="J147" i="26"/>
  <c r="H147" i="26"/>
  <c r="G147" i="26"/>
  <c r="F147" i="26"/>
  <c r="D147" i="26"/>
  <c r="C147" i="26"/>
  <c r="B147" i="26"/>
  <c r="X146" i="26"/>
  <c r="W146" i="26"/>
  <c r="V146" i="26"/>
  <c r="T146" i="26"/>
  <c r="S146" i="26"/>
  <c r="R146" i="26"/>
  <c r="P146" i="26"/>
  <c r="O146" i="26"/>
  <c r="N146" i="26"/>
  <c r="L146" i="26"/>
  <c r="K146" i="26"/>
  <c r="J146" i="26"/>
  <c r="H146" i="26"/>
  <c r="G146" i="26"/>
  <c r="F146" i="26"/>
  <c r="D146" i="26"/>
  <c r="C146" i="26"/>
  <c r="B146" i="26"/>
  <c r="X145" i="26"/>
  <c r="W145" i="26"/>
  <c r="V145" i="26"/>
  <c r="T145" i="26"/>
  <c r="S145" i="26"/>
  <c r="R145" i="26"/>
  <c r="P145" i="26"/>
  <c r="O145" i="26"/>
  <c r="N145" i="26"/>
  <c r="L145" i="26"/>
  <c r="K145" i="26"/>
  <c r="J145" i="26"/>
  <c r="H145" i="26"/>
  <c r="G145" i="26"/>
  <c r="F145" i="26"/>
  <c r="D145" i="26"/>
  <c r="C145" i="26"/>
  <c r="B145" i="26"/>
  <c r="X144" i="26"/>
  <c r="W144" i="26"/>
  <c r="V144" i="26"/>
  <c r="T144" i="26"/>
  <c r="S144" i="26"/>
  <c r="R144" i="26"/>
  <c r="P144" i="26"/>
  <c r="O144" i="26"/>
  <c r="N144" i="26"/>
  <c r="L144" i="26"/>
  <c r="K144" i="26"/>
  <c r="J144" i="26"/>
  <c r="H144" i="26"/>
  <c r="G144" i="26"/>
  <c r="F144" i="26"/>
  <c r="D144" i="26"/>
  <c r="C144" i="26"/>
  <c r="B144" i="26"/>
  <c r="X143" i="26"/>
  <c r="W143" i="26"/>
  <c r="V143" i="26"/>
  <c r="T143" i="26"/>
  <c r="S143" i="26"/>
  <c r="R143" i="26"/>
  <c r="P143" i="26"/>
  <c r="O143" i="26"/>
  <c r="N143" i="26"/>
  <c r="L143" i="26"/>
  <c r="K143" i="26"/>
  <c r="J143" i="26"/>
  <c r="H143" i="26"/>
  <c r="G143" i="26"/>
  <c r="F143" i="26"/>
  <c r="D143" i="26"/>
  <c r="C143" i="26"/>
  <c r="B143" i="26"/>
  <c r="X142" i="26"/>
  <c r="W142" i="26"/>
  <c r="V142" i="26"/>
  <c r="T142" i="26"/>
  <c r="S142" i="26"/>
  <c r="R142" i="26"/>
  <c r="P142" i="26"/>
  <c r="O142" i="26"/>
  <c r="N142" i="26"/>
  <c r="L142" i="26"/>
  <c r="K142" i="26"/>
  <c r="J142" i="26"/>
  <c r="H142" i="26"/>
  <c r="G142" i="26"/>
  <c r="F142" i="26"/>
  <c r="D142" i="26"/>
  <c r="C142" i="26"/>
  <c r="B142" i="26"/>
  <c r="X141" i="26"/>
  <c r="W141" i="26"/>
  <c r="V141" i="26"/>
  <c r="T141" i="26"/>
  <c r="S141" i="26"/>
  <c r="R141" i="26"/>
  <c r="P141" i="26"/>
  <c r="O141" i="26"/>
  <c r="N141" i="26"/>
  <c r="L141" i="26"/>
  <c r="K141" i="26"/>
  <c r="J141" i="26"/>
  <c r="H141" i="26"/>
  <c r="G141" i="26"/>
  <c r="F141" i="26"/>
  <c r="D141" i="26"/>
  <c r="C141" i="26"/>
  <c r="B141" i="26"/>
  <c r="X140" i="26"/>
  <c r="W140" i="26"/>
  <c r="V140" i="26"/>
  <c r="T140" i="26"/>
  <c r="S140" i="26"/>
  <c r="R140" i="26"/>
  <c r="P140" i="26"/>
  <c r="O140" i="26"/>
  <c r="N140" i="26"/>
  <c r="L140" i="26"/>
  <c r="K140" i="26"/>
  <c r="J140" i="26"/>
  <c r="H140" i="26"/>
  <c r="G140" i="26"/>
  <c r="F140" i="26"/>
  <c r="D140" i="26"/>
  <c r="C140" i="26"/>
  <c r="B140" i="26"/>
  <c r="X139" i="26"/>
  <c r="W139" i="26"/>
  <c r="V139" i="26"/>
  <c r="T139" i="26"/>
  <c r="S139" i="26"/>
  <c r="R139" i="26"/>
  <c r="P139" i="26"/>
  <c r="O139" i="26"/>
  <c r="N139" i="26"/>
  <c r="L139" i="26"/>
  <c r="K139" i="26"/>
  <c r="J139" i="26"/>
  <c r="H139" i="26"/>
  <c r="G139" i="26"/>
  <c r="F139" i="26"/>
  <c r="D139" i="26"/>
  <c r="C139" i="26"/>
  <c r="B139" i="26"/>
  <c r="X138" i="26"/>
  <c r="W138" i="26"/>
  <c r="V138" i="26"/>
  <c r="T138" i="26"/>
  <c r="S138" i="26"/>
  <c r="R138" i="26"/>
  <c r="P138" i="26"/>
  <c r="O138" i="26"/>
  <c r="N138" i="26"/>
  <c r="L138" i="26"/>
  <c r="K138" i="26"/>
  <c r="J138" i="26"/>
  <c r="H138" i="26"/>
  <c r="G138" i="26"/>
  <c r="F138" i="26"/>
  <c r="D138" i="26"/>
  <c r="C138" i="26"/>
  <c r="B138" i="26"/>
  <c r="X137" i="26"/>
  <c r="W137" i="26"/>
  <c r="V137" i="26"/>
  <c r="T137" i="26"/>
  <c r="S137" i="26"/>
  <c r="R137" i="26"/>
  <c r="P137" i="26"/>
  <c r="O137" i="26"/>
  <c r="N137" i="26"/>
  <c r="L137" i="26"/>
  <c r="K137" i="26"/>
  <c r="J137" i="26"/>
  <c r="H137" i="26"/>
  <c r="G137" i="26"/>
  <c r="F137" i="26"/>
  <c r="D137" i="26"/>
  <c r="C137" i="26"/>
  <c r="B137" i="26"/>
  <c r="X136" i="26"/>
  <c r="W136" i="26"/>
  <c r="V136" i="26"/>
  <c r="T136" i="26"/>
  <c r="S136" i="26"/>
  <c r="R136" i="26"/>
  <c r="P136" i="26"/>
  <c r="O136" i="26"/>
  <c r="N136" i="26"/>
  <c r="L136" i="26"/>
  <c r="K136" i="26"/>
  <c r="J136" i="26"/>
  <c r="H136" i="26"/>
  <c r="G136" i="26"/>
  <c r="F136" i="26"/>
  <c r="D136" i="26"/>
  <c r="C136" i="26"/>
  <c r="B136" i="26"/>
  <c r="X135" i="26"/>
  <c r="W135" i="26"/>
  <c r="V135" i="26"/>
  <c r="T135" i="26"/>
  <c r="S135" i="26"/>
  <c r="R135" i="26"/>
  <c r="P135" i="26"/>
  <c r="O135" i="26"/>
  <c r="N135" i="26"/>
  <c r="L135" i="26"/>
  <c r="K135" i="26"/>
  <c r="J135" i="26"/>
  <c r="H135" i="26"/>
  <c r="G135" i="26"/>
  <c r="F135" i="26"/>
  <c r="D135" i="26"/>
  <c r="C135" i="26"/>
  <c r="B135" i="26"/>
  <c r="X134" i="26"/>
  <c r="W134" i="26"/>
  <c r="V134" i="26"/>
  <c r="T134" i="26"/>
  <c r="S134" i="26"/>
  <c r="R134" i="26"/>
  <c r="P134" i="26"/>
  <c r="O134" i="26"/>
  <c r="N134" i="26"/>
  <c r="L134" i="26"/>
  <c r="K134" i="26"/>
  <c r="J134" i="26"/>
  <c r="H134" i="26"/>
  <c r="G134" i="26"/>
  <c r="F134" i="26"/>
  <c r="D134" i="26"/>
  <c r="C134" i="26"/>
  <c r="B134" i="26"/>
  <c r="X133" i="26"/>
  <c r="W133" i="26"/>
  <c r="V133" i="26"/>
  <c r="T133" i="26"/>
  <c r="S133" i="26"/>
  <c r="R133" i="26"/>
  <c r="P133" i="26"/>
  <c r="O133" i="26"/>
  <c r="N133" i="26"/>
  <c r="L133" i="26"/>
  <c r="K133" i="26"/>
  <c r="J133" i="26"/>
  <c r="H133" i="26"/>
  <c r="G133" i="26"/>
  <c r="F133" i="26"/>
  <c r="D133" i="26"/>
  <c r="C133" i="26"/>
  <c r="B133" i="26"/>
  <c r="X132" i="26"/>
  <c r="W132" i="26"/>
  <c r="V132" i="26"/>
  <c r="T132" i="26"/>
  <c r="S132" i="26"/>
  <c r="R132" i="26"/>
  <c r="P132" i="26"/>
  <c r="O132" i="26"/>
  <c r="N132" i="26"/>
  <c r="L132" i="26"/>
  <c r="K132" i="26"/>
  <c r="J132" i="26"/>
  <c r="H132" i="26"/>
  <c r="G132" i="26"/>
  <c r="F132" i="26"/>
  <c r="D132" i="26"/>
  <c r="C132" i="26"/>
  <c r="B132" i="26"/>
  <c r="X131" i="26"/>
  <c r="W131" i="26"/>
  <c r="V131" i="26"/>
  <c r="T131" i="26"/>
  <c r="S131" i="26"/>
  <c r="R131" i="26"/>
  <c r="P131" i="26"/>
  <c r="O131" i="26"/>
  <c r="N131" i="26"/>
  <c r="L131" i="26"/>
  <c r="K131" i="26"/>
  <c r="J131" i="26"/>
  <c r="H131" i="26"/>
  <c r="G131" i="26"/>
  <c r="F131" i="26"/>
  <c r="D131" i="26"/>
  <c r="C131" i="26"/>
  <c r="B131" i="26"/>
  <c r="X130" i="26"/>
  <c r="W130" i="26"/>
  <c r="V130" i="26"/>
  <c r="T130" i="26"/>
  <c r="S130" i="26"/>
  <c r="R130" i="26"/>
  <c r="P130" i="26"/>
  <c r="O130" i="26"/>
  <c r="N130" i="26"/>
  <c r="L130" i="26"/>
  <c r="K130" i="26"/>
  <c r="J130" i="26"/>
  <c r="H130" i="26"/>
  <c r="G130" i="26"/>
  <c r="F130" i="26"/>
  <c r="D130" i="26"/>
  <c r="C130" i="26"/>
  <c r="B130" i="26"/>
  <c r="X129" i="26"/>
  <c r="W129" i="26"/>
  <c r="V129" i="26"/>
  <c r="T129" i="26"/>
  <c r="S129" i="26"/>
  <c r="R129" i="26"/>
  <c r="P129" i="26"/>
  <c r="O129" i="26"/>
  <c r="N129" i="26"/>
  <c r="L129" i="26"/>
  <c r="K129" i="26"/>
  <c r="J129" i="26"/>
  <c r="H129" i="26"/>
  <c r="G129" i="26"/>
  <c r="F129" i="26"/>
  <c r="D129" i="26"/>
  <c r="C129" i="26"/>
  <c r="B129" i="26"/>
  <c r="X128" i="26"/>
  <c r="W128" i="26"/>
  <c r="V128" i="26"/>
  <c r="T128" i="26"/>
  <c r="S128" i="26"/>
  <c r="R128" i="26"/>
  <c r="P128" i="26"/>
  <c r="O128" i="26"/>
  <c r="N128" i="26"/>
  <c r="L128" i="26"/>
  <c r="K128" i="26"/>
  <c r="J128" i="26"/>
  <c r="H128" i="26"/>
  <c r="G128" i="26"/>
  <c r="F128" i="26"/>
  <c r="D128" i="26"/>
  <c r="C128" i="26"/>
  <c r="B128" i="26"/>
  <c r="X127" i="26"/>
  <c r="W127" i="26"/>
  <c r="V127" i="26"/>
  <c r="T127" i="26"/>
  <c r="S127" i="26"/>
  <c r="R127" i="26"/>
  <c r="P127" i="26"/>
  <c r="O127" i="26"/>
  <c r="N127" i="26"/>
  <c r="L127" i="26"/>
  <c r="K127" i="26"/>
  <c r="J127" i="26"/>
  <c r="H127" i="26"/>
  <c r="G127" i="26"/>
  <c r="F127" i="26"/>
  <c r="D127" i="26"/>
  <c r="C127" i="26"/>
  <c r="B127" i="26"/>
  <c r="X110" i="26"/>
  <c r="W110" i="26"/>
  <c r="V110" i="26"/>
  <c r="T110" i="26"/>
  <c r="S110" i="26"/>
  <c r="R110" i="26"/>
  <c r="P110" i="26"/>
  <c r="O110" i="26"/>
  <c r="N110" i="26"/>
  <c r="L110" i="26"/>
  <c r="K110" i="26"/>
  <c r="J110" i="26"/>
  <c r="H110" i="26"/>
  <c r="G110" i="26"/>
  <c r="F110" i="26"/>
  <c r="D110" i="26"/>
  <c r="C110" i="26"/>
  <c r="B110" i="26"/>
  <c r="X109" i="26"/>
  <c r="W109" i="26"/>
  <c r="V109" i="26"/>
  <c r="T109" i="26"/>
  <c r="S109" i="26"/>
  <c r="R109" i="26"/>
  <c r="P109" i="26"/>
  <c r="O109" i="26"/>
  <c r="N109" i="26"/>
  <c r="L109" i="26"/>
  <c r="K109" i="26"/>
  <c r="J109" i="26"/>
  <c r="H109" i="26"/>
  <c r="G109" i="26"/>
  <c r="F109" i="26"/>
  <c r="D109" i="26"/>
  <c r="C109" i="26"/>
  <c r="B109" i="26"/>
  <c r="X108" i="26"/>
  <c r="W108" i="26"/>
  <c r="V108" i="26"/>
  <c r="T108" i="26"/>
  <c r="S108" i="26"/>
  <c r="R108" i="26"/>
  <c r="P108" i="26"/>
  <c r="O108" i="26"/>
  <c r="N108" i="26"/>
  <c r="L108" i="26"/>
  <c r="K108" i="26"/>
  <c r="J108" i="26"/>
  <c r="H108" i="26"/>
  <c r="G108" i="26"/>
  <c r="F108" i="26"/>
  <c r="D108" i="26"/>
  <c r="C108" i="26"/>
  <c r="B108" i="26"/>
  <c r="X107" i="26"/>
  <c r="W107" i="26"/>
  <c r="V107" i="26"/>
  <c r="T107" i="26"/>
  <c r="S107" i="26"/>
  <c r="R107" i="26"/>
  <c r="P107" i="26"/>
  <c r="O107" i="26"/>
  <c r="N107" i="26"/>
  <c r="L107" i="26"/>
  <c r="K107" i="26"/>
  <c r="J107" i="26"/>
  <c r="H107" i="26"/>
  <c r="G107" i="26"/>
  <c r="F107" i="26"/>
  <c r="D107" i="26"/>
  <c r="C107" i="26"/>
  <c r="B107" i="26"/>
  <c r="X106" i="26"/>
  <c r="W106" i="26"/>
  <c r="V106" i="26"/>
  <c r="T106" i="26"/>
  <c r="S106" i="26"/>
  <c r="R106" i="26"/>
  <c r="P106" i="26"/>
  <c r="O106" i="26"/>
  <c r="N106" i="26"/>
  <c r="L106" i="26"/>
  <c r="K106" i="26"/>
  <c r="J106" i="26"/>
  <c r="H106" i="26"/>
  <c r="G106" i="26"/>
  <c r="F106" i="26"/>
  <c r="D106" i="26"/>
  <c r="C106" i="26"/>
  <c r="B106" i="26"/>
  <c r="X105" i="26"/>
  <c r="W105" i="26"/>
  <c r="V105" i="26"/>
  <c r="T105" i="26"/>
  <c r="S105" i="26"/>
  <c r="R105" i="26"/>
  <c r="P105" i="26"/>
  <c r="O105" i="26"/>
  <c r="N105" i="26"/>
  <c r="L105" i="26"/>
  <c r="K105" i="26"/>
  <c r="J105" i="26"/>
  <c r="H105" i="26"/>
  <c r="G105" i="26"/>
  <c r="F105" i="26"/>
  <c r="D105" i="26"/>
  <c r="C105" i="26"/>
  <c r="B105" i="26"/>
  <c r="X104" i="26"/>
  <c r="W104" i="26"/>
  <c r="V104" i="26"/>
  <c r="T104" i="26"/>
  <c r="S104" i="26"/>
  <c r="R104" i="26"/>
  <c r="P104" i="26"/>
  <c r="O104" i="26"/>
  <c r="N104" i="26"/>
  <c r="L104" i="26"/>
  <c r="K104" i="26"/>
  <c r="J104" i="26"/>
  <c r="H104" i="26"/>
  <c r="G104" i="26"/>
  <c r="F104" i="26"/>
  <c r="D104" i="26"/>
  <c r="C104" i="26"/>
  <c r="B104" i="26"/>
  <c r="X103" i="26"/>
  <c r="W103" i="26"/>
  <c r="V103" i="26"/>
  <c r="T103" i="26"/>
  <c r="S103" i="26"/>
  <c r="R103" i="26"/>
  <c r="P103" i="26"/>
  <c r="O103" i="26"/>
  <c r="N103" i="26"/>
  <c r="L103" i="26"/>
  <c r="K103" i="26"/>
  <c r="J103" i="26"/>
  <c r="H103" i="26"/>
  <c r="G103" i="26"/>
  <c r="F103" i="26"/>
  <c r="D103" i="26"/>
  <c r="C103" i="26"/>
  <c r="B103" i="26"/>
  <c r="X102" i="26"/>
  <c r="W102" i="26"/>
  <c r="V102" i="26"/>
  <c r="T102" i="26"/>
  <c r="S102" i="26"/>
  <c r="R102" i="26"/>
  <c r="P102" i="26"/>
  <c r="O102" i="26"/>
  <c r="N102" i="26"/>
  <c r="L102" i="26"/>
  <c r="K102" i="26"/>
  <c r="J102" i="26"/>
  <c r="H102" i="26"/>
  <c r="G102" i="26"/>
  <c r="F102" i="26"/>
  <c r="D102" i="26"/>
  <c r="C102" i="26"/>
  <c r="B102" i="26"/>
  <c r="X101" i="26"/>
  <c r="W101" i="26"/>
  <c r="V101" i="26"/>
  <c r="T101" i="26"/>
  <c r="S101" i="26"/>
  <c r="R101" i="26"/>
  <c r="P101" i="26"/>
  <c r="O101" i="26"/>
  <c r="N101" i="26"/>
  <c r="L101" i="26"/>
  <c r="K101" i="26"/>
  <c r="J101" i="26"/>
  <c r="H101" i="26"/>
  <c r="G101" i="26"/>
  <c r="F101" i="26"/>
  <c r="D101" i="26"/>
  <c r="C101" i="26"/>
  <c r="B101" i="26"/>
  <c r="X100" i="26"/>
  <c r="W100" i="26"/>
  <c r="V100" i="26"/>
  <c r="T100" i="26"/>
  <c r="S100" i="26"/>
  <c r="R100" i="26"/>
  <c r="P100" i="26"/>
  <c r="O100" i="26"/>
  <c r="N100" i="26"/>
  <c r="L100" i="26"/>
  <c r="K100" i="26"/>
  <c r="J100" i="26"/>
  <c r="H100" i="26"/>
  <c r="G100" i="26"/>
  <c r="F100" i="26"/>
  <c r="D100" i="26"/>
  <c r="C100" i="26"/>
  <c r="B100" i="26"/>
  <c r="X99" i="26"/>
  <c r="W99" i="26"/>
  <c r="V99" i="26"/>
  <c r="T99" i="26"/>
  <c r="S99" i="26"/>
  <c r="R99" i="26"/>
  <c r="P99" i="26"/>
  <c r="O99" i="26"/>
  <c r="N99" i="26"/>
  <c r="L99" i="26"/>
  <c r="K99" i="26"/>
  <c r="J99" i="26"/>
  <c r="H99" i="26"/>
  <c r="G99" i="26"/>
  <c r="F99" i="26"/>
  <c r="D99" i="26"/>
  <c r="C99" i="26"/>
  <c r="B99" i="26"/>
  <c r="X98" i="26"/>
  <c r="W98" i="26"/>
  <c r="V98" i="26"/>
  <c r="T98" i="26"/>
  <c r="S98" i="26"/>
  <c r="R98" i="26"/>
  <c r="P98" i="26"/>
  <c r="O98" i="26"/>
  <c r="N98" i="26"/>
  <c r="L98" i="26"/>
  <c r="K98" i="26"/>
  <c r="J98" i="26"/>
  <c r="H98" i="26"/>
  <c r="G98" i="26"/>
  <c r="F98" i="26"/>
  <c r="D98" i="26"/>
  <c r="C98" i="26"/>
  <c r="B98" i="26"/>
  <c r="X97" i="26"/>
  <c r="W97" i="26"/>
  <c r="V97" i="26"/>
  <c r="T97" i="26"/>
  <c r="S97" i="26"/>
  <c r="R97" i="26"/>
  <c r="P97" i="26"/>
  <c r="O97" i="26"/>
  <c r="N97" i="26"/>
  <c r="L97" i="26"/>
  <c r="K97" i="26"/>
  <c r="J97" i="26"/>
  <c r="H97" i="26"/>
  <c r="G97" i="26"/>
  <c r="F97" i="26"/>
  <c r="D97" i="26"/>
  <c r="C97" i="26"/>
  <c r="B97" i="26"/>
  <c r="X96" i="26"/>
  <c r="W96" i="26"/>
  <c r="V96" i="26"/>
  <c r="T96" i="26"/>
  <c r="S96" i="26"/>
  <c r="R96" i="26"/>
  <c r="P96" i="26"/>
  <c r="O96" i="26"/>
  <c r="N96" i="26"/>
  <c r="L96" i="26"/>
  <c r="K96" i="26"/>
  <c r="J96" i="26"/>
  <c r="H96" i="26"/>
  <c r="G96" i="26"/>
  <c r="F96" i="26"/>
  <c r="D96" i="26"/>
  <c r="C96" i="26"/>
  <c r="B96" i="26"/>
  <c r="X95" i="26"/>
  <c r="W95" i="26"/>
  <c r="V95" i="26"/>
  <c r="T95" i="26"/>
  <c r="S95" i="26"/>
  <c r="R95" i="26"/>
  <c r="P95" i="26"/>
  <c r="O95" i="26"/>
  <c r="N95" i="26"/>
  <c r="L95" i="26"/>
  <c r="K95" i="26"/>
  <c r="J95" i="26"/>
  <c r="H95" i="26"/>
  <c r="G95" i="26"/>
  <c r="F95" i="26"/>
  <c r="D95" i="26"/>
  <c r="C95" i="26"/>
  <c r="B95" i="26"/>
  <c r="X94" i="26"/>
  <c r="W94" i="26"/>
  <c r="V94" i="26"/>
  <c r="T94" i="26"/>
  <c r="S94" i="26"/>
  <c r="R94" i="26"/>
  <c r="P94" i="26"/>
  <c r="O94" i="26"/>
  <c r="N94" i="26"/>
  <c r="L94" i="26"/>
  <c r="K94" i="26"/>
  <c r="J94" i="26"/>
  <c r="H94" i="26"/>
  <c r="G94" i="26"/>
  <c r="F94" i="26"/>
  <c r="D94" i="26"/>
  <c r="C94" i="26"/>
  <c r="B94" i="26"/>
  <c r="X93" i="26"/>
  <c r="W93" i="26"/>
  <c r="V93" i="26"/>
  <c r="T93" i="26"/>
  <c r="S93" i="26"/>
  <c r="R93" i="26"/>
  <c r="P93" i="26"/>
  <c r="O93" i="26"/>
  <c r="N93" i="26"/>
  <c r="L93" i="26"/>
  <c r="K93" i="26"/>
  <c r="J93" i="26"/>
  <c r="H93" i="26"/>
  <c r="G93" i="26"/>
  <c r="F93" i="26"/>
  <c r="D93" i="26"/>
  <c r="C93" i="26"/>
  <c r="B93" i="26"/>
  <c r="X92" i="26"/>
  <c r="W92" i="26"/>
  <c r="V92" i="26"/>
  <c r="T92" i="26"/>
  <c r="S92" i="26"/>
  <c r="R92" i="26"/>
  <c r="P92" i="26"/>
  <c r="O92" i="26"/>
  <c r="N92" i="26"/>
  <c r="L92" i="26"/>
  <c r="K92" i="26"/>
  <c r="J92" i="26"/>
  <c r="H92" i="26"/>
  <c r="G92" i="26"/>
  <c r="F92" i="26"/>
  <c r="D92" i="26"/>
  <c r="C92" i="26"/>
  <c r="B92" i="26"/>
  <c r="X91" i="26"/>
  <c r="W91" i="26"/>
  <c r="V91" i="26"/>
  <c r="T91" i="26"/>
  <c r="S91" i="26"/>
  <c r="R91" i="26"/>
  <c r="P91" i="26"/>
  <c r="O91" i="26"/>
  <c r="N91" i="26"/>
  <c r="L91" i="26"/>
  <c r="K91" i="26"/>
  <c r="J91" i="26"/>
  <c r="H91" i="26"/>
  <c r="G91" i="26"/>
  <c r="F91" i="26"/>
  <c r="D91" i="26"/>
  <c r="C91" i="26"/>
  <c r="B91" i="26"/>
  <c r="X90" i="26"/>
  <c r="W90" i="26"/>
  <c r="V90" i="26"/>
  <c r="T90" i="26"/>
  <c r="S90" i="26"/>
  <c r="R90" i="26"/>
  <c r="P90" i="26"/>
  <c r="O90" i="26"/>
  <c r="N90" i="26"/>
  <c r="L90" i="26"/>
  <c r="K90" i="26"/>
  <c r="J90" i="26"/>
  <c r="H90" i="26"/>
  <c r="G90" i="26"/>
  <c r="F90" i="26"/>
  <c r="D90" i="26"/>
  <c r="C90" i="26"/>
  <c r="B90" i="26"/>
  <c r="X89" i="26"/>
  <c r="W89" i="26"/>
  <c r="V89" i="26"/>
  <c r="T89" i="26"/>
  <c r="S89" i="26"/>
  <c r="R89" i="26"/>
  <c r="P89" i="26"/>
  <c r="O89" i="26"/>
  <c r="N89" i="26"/>
  <c r="L89" i="26"/>
  <c r="K89" i="26"/>
  <c r="J89" i="26"/>
  <c r="H89" i="26"/>
  <c r="G89" i="26"/>
  <c r="F89" i="26"/>
  <c r="D89" i="26"/>
  <c r="C89" i="26"/>
  <c r="B89" i="26"/>
  <c r="R87" i="26"/>
  <c r="G87" i="26"/>
  <c r="X49" i="26"/>
  <c r="X125" i="26" s="1"/>
  <c r="W49" i="26"/>
  <c r="W125" i="26" s="1"/>
  <c r="V49" i="26"/>
  <c r="V125" i="26" s="1"/>
  <c r="T49" i="26"/>
  <c r="T125" i="26" s="1"/>
  <c r="S49" i="26"/>
  <c r="S125" i="26" s="1"/>
  <c r="R49" i="26"/>
  <c r="R125" i="26" s="1"/>
  <c r="P49" i="26"/>
  <c r="P125" i="26" s="1"/>
  <c r="O49" i="26"/>
  <c r="O125" i="26" s="1"/>
  <c r="N49" i="26"/>
  <c r="N125" i="26" s="1"/>
  <c r="L49" i="26"/>
  <c r="L125" i="26" s="1"/>
  <c r="K49" i="26"/>
  <c r="K125" i="26" s="1"/>
  <c r="J49" i="26"/>
  <c r="J125" i="26" s="1"/>
  <c r="H49" i="26"/>
  <c r="H125" i="26" s="1"/>
  <c r="G49" i="26"/>
  <c r="G125" i="26" s="1"/>
  <c r="F49" i="26"/>
  <c r="F125" i="26" s="1"/>
  <c r="D49" i="26"/>
  <c r="D125" i="26" s="1"/>
  <c r="C49" i="26"/>
  <c r="C125" i="26" s="1"/>
  <c r="B49" i="26"/>
  <c r="B125" i="26" s="1"/>
  <c r="X11" i="26"/>
  <c r="X87" i="26" s="1"/>
  <c r="W11" i="26"/>
  <c r="W87" i="26" s="1"/>
  <c r="V11" i="26"/>
  <c r="V87" i="26" s="1"/>
  <c r="T11" i="26"/>
  <c r="T87" i="26" s="1"/>
  <c r="S11" i="26"/>
  <c r="S87" i="26" s="1"/>
  <c r="R11" i="26"/>
  <c r="P11" i="26"/>
  <c r="P87" i="26" s="1"/>
  <c r="O11" i="26"/>
  <c r="O87" i="26" s="1"/>
  <c r="N11" i="26"/>
  <c r="N87" i="26" s="1"/>
  <c r="L11" i="26"/>
  <c r="L87" i="26" s="1"/>
  <c r="K11" i="26"/>
  <c r="K87" i="26" s="1"/>
  <c r="J11" i="26"/>
  <c r="J87" i="26" s="1"/>
  <c r="H11" i="26"/>
  <c r="H87" i="26" s="1"/>
  <c r="G11" i="26"/>
  <c r="F11" i="26"/>
  <c r="F87" i="26" s="1"/>
  <c r="D11" i="26"/>
  <c r="D87" i="26" s="1"/>
  <c r="C11" i="26"/>
  <c r="C87" i="26" s="1"/>
  <c r="B11" i="26"/>
  <c r="B87" i="26" s="1"/>
  <c r="X93" i="25" l="1"/>
  <c r="W93" i="25"/>
  <c r="V93" i="25"/>
  <c r="T93" i="25"/>
  <c r="S93" i="25"/>
  <c r="R93" i="25"/>
  <c r="P93" i="25"/>
  <c r="O93" i="25"/>
  <c r="N93" i="25"/>
  <c r="L93" i="25"/>
  <c r="K93" i="25"/>
  <c r="J93" i="25"/>
  <c r="H93" i="25"/>
  <c r="G93" i="25"/>
  <c r="F93" i="25"/>
  <c r="D93" i="25"/>
  <c r="C93" i="25"/>
  <c r="B93" i="25"/>
  <c r="S92" i="25"/>
  <c r="H92" i="25"/>
  <c r="X88" i="25"/>
  <c r="W88" i="25"/>
  <c r="V88" i="25"/>
  <c r="T88" i="25"/>
  <c r="S88" i="25"/>
  <c r="R88" i="25"/>
  <c r="P88" i="25"/>
  <c r="O88" i="25"/>
  <c r="N88" i="25"/>
  <c r="L88" i="25"/>
  <c r="K88" i="25"/>
  <c r="J88" i="25"/>
  <c r="H88" i="25"/>
  <c r="G88" i="25"/>
  <c r="F88" i="25"/>
  <c r="D88" i="25"/>
  <c r="C88" i="25"/>
  <c r="B88" i="25"/>
  <c r="X87" i="25"/>
  <c r="W87" i="25"/>
  <c r="V87" i="25"/>
  <c r="T87" i="25"/>
  <c r="S87" i="25"/>
  <c r="R87" i="25"/>
  <c r="P87" i="25"/>
  <c r="O87" i="25"/>
  <c r="N87" i="25"/>
  <c r="L87" i="25"/>
  <c r="K87" i="25"/>
  <c r="J87" i="25"/>
  <c r="H87" i="25"/>
  <c r="G87" i="25"/>
  <c r="F87" i="25"/>
  <c r="D87" i="25"/>
  <c r="C87" i="25"/>
  <c r="B87" i="25"/>
  <c r="P86" i="25"/>
  <c r="F86" i="25"/>
  <c r="S82" i="25"/>
  <c r="H82" i="25"/>
  <c r="V81" i="25"/>
  <c r="K81" i="25"/>
  <c r="X73" i="25"/>
  <c r="W73" i="25"/>
  <c r="W92" i="25" s="1"/>
  <c r="V73" i="25"/>
  <c r="V92" i="25" s="1"/>
  <c r="T73" i="25"/>
  <c r="T92" i="25" s="1"/>
  <c r="S73" i="25"/>
  <c r="R73" i="25"/>
  <c r="R92" i="25" s="1"/>
  <c r="P73" i="25"/>
  <c r="P92" i="25" s="1"/>
  <c r="O73" i="25"/>
  <c r="N73" i="25"/>
  <c r="L73" i="25"/>
  <c r="L92" i="25" s="1"/>
  <c r="K73" i="25"/>
  <c r="K92" i="25" s="1"/>
  <c r="J73" i="25"/>
  <c r="H73" i="25"/>
  <c r="G73" i="25"/>
  <c r="G92" i="25" s="1"/>
  <c r="F73" i="25"/>
  <c r="F92" i="25" s="1"/>
  <c r="D73" i="25"/>
  <c r="C73" i="25"/>
  <c r="B73" i="25"/>
  <c r="B92" i="25" s="1"/>
  <c r="X67" i="25"/>
  <c r="X86" i="25" s="1"/>
  <c r="W67" i="25"/>
  <c r="V67" i="25"/>
  <c r="T67" i="25"/>
  <c r="T86" i="25" s="1"/>
  <c r="S67" i="25"/>
  <c r="S86" i="25" s="1"/>
  <c r="R67" i="25"/>
  <c r="P67" i="25"/>
  <c r="O67" i="25"/>
  <c r="O86" i="25" s="1"/>
  <c r="N67" i="25"/>
  <c r="N86" i="25" s="1"/>
  <c r="L67" i="25"/>
  <c r="K67" i="25"/>
  <c r="J67" i="25"/>
  <c r="J86" i="25" s="1"/>
  <c r="H67" i="25"/>
  <c r="H86" i="25" s="1"/>
  <c r="G67" i="25"/>
  <c r="F67" i="25"/>
  <c r="D67" i="25"/>
  <c r="D86" i="25" s="1"/>
  <c r="C67" i="25"/>
  <c r="C86" i="25" s="1"/>
  <c r="B67" i="25"/>
  <c r="X63" i="25"/>
  <c r="W63" i="25"/>
  <c r="W82" i="25" s="1"/>
  <c r="V63" i="25"/>
  <c r="V82" i="25" s="1"/>
  <c r="T63" i="25"/>
  <c r="S63" i="25"/>
  <c r="R63" i="25"/>
  <c r="R82" i="25" s="1"/>
  <c r="P63" i="25"/>
  <c r="P82" i="25" s="1"/>
  <c r="O63" i="25"/>
  <c r="N63" i="25"/>
  <c r="L63" i="25"/>
  <c r="L82" i="25" s="1"/>
  <c r="K63" i="25"/>
  <c r="K82" i="25" s="1"/>
  <c r="J63" i="25"/>
  <c r="H63" i="25"/>
  <c r="G63" i="25"/>
  <c r="G82" i="25" s="1"/>
  <c r="F63" i="25"/>
  <c r="F82" i="25" s="1"/>
  <c r="D63" i="25"/>
  <c r="C63" i="25"/>
  <c r="B63" i="25"/>
  <c r="B82" i="25" s="1"/>
  <c r="X62" i="25"/>
  <c r="X81" i="25" s="1"/>
  <c r="W62" i="25"/>
  <c r="V62" i="25"/>
  <c r="T62" i="25"/>
  <c r="T81" i="25" s="1"/>
  <c r="S62" i="25"/>
  <c r="S81" i="25" s="1"/>
  <c r="R62" i="25"/>
  <c r="P62" i="25"/>
  <c r="O62" i="25"/>
  <c r="O81" i="25" s="1"/>
  <c r="N62" i="25"/>
  <c r="N81" i="25" s="1"/>
  <c r="L62" i="25"/>
  <c r="K62" i="25"/>
  <c r="J62" i="25"/>
  <c r="J81" i="25" s="1"/>
  <c r="H62" i="25"/>
  <c r="H81" i="25" s="1"/>
  <c r="G62" i="25"/>
  <c r="F62" i="25"/>
  <c r="D62" i="25"/>
  <c r="D81" i="25" s="1"/>
  <c r="C62" i="25"/>
  <c r="C81" i="25" s="1"/>
  <c r="B62" i="25"/>
  <c r="W61" i="25"/>
  <c r="W80" i="25" s="1"/>
  <c r="V61" i="25"/>
  <c r="V80" i="25" s="1"/>
  <c r="R61" i="25"/>
  <c r="R80" i="25" s="1"/>
  <c r="P61" i="25"/>
  <c r="P80" i="25" s="1"/>
  <c r="L61" i="25"/>
  <c r="L80" i="25" s="1"/>
  <c r="K61" i="25"/>
  <c r="K80" i="25" s="1"/>
  <c r="G61" i="25"/>
  <c r="G80" i="25" s="1"/>
  <c r="F61" i="25"/>
  <c r="F80" i="25" s="1"/>
  <c r="B61" i="25"/>
  <c r="B80" i="25" s="1"/>
  <c r="X44" i="25"/>
  <c r="W44" i="25"/>
  <c r="V44" i="25"/>
  <c r="T44" i="25"/>
  <c r="S44" i="25"/>
  <c r="R44" i="25"/>
  <c r="P44" i="25"/>
  <c r="O44" i="25"/>
  <c r="N44" i="25"/>
  <c r="L44" i="25"/>
  <c r="K44" i="25"/>
  <c r="J44" i="25"/>
  <c r="H44" i="25"/>
  <c r="G44" i="25"/>
  <c r="F44" i="25"/>
  <c r="D44" i="25"/>
  <c r="C44" i="25"/>
  <c r="B44" i="25"/>
  <c r="V43" i="25"/>
  <c r="R43" i="25"/>
  <c r="K43" i="25"/>
  <c r="G43" i="25"/>
  <c r="X39" i="25"/>
  <c r="W39" i="25"/>
  <c r="V39" i="25"/>
  <c r="T39" i="25"/>
  <c r="S39" i="25"/>
  <c r="R39" i="25"/>
  <c r="O39" i="25"/>
  <c r="N39" i="25"/>
  <c r="L39" i="25"/>
  <c r="K39" i="25"/>
  <c r="J39" i="25"/>
  <c r="H39" i="25"/>
  <c r="G39" i="25"/>
  <c r="F39" i="25"/>
  <c r="D39" i="25"/>
  <c r="C39" i="25"/>
  <c r="B39" i="25"/>
  <c r="X38" i="25"/>
  <c r="W38" i="25"/>
  <c r="V38" i="25"/>
  <c r="T38" i="25"/>
  <c r="S38" i="25"/>
  <c r="R38" i="25"/>
  <c r="P38" i="25"/>
  <c r="O38" i="25"/>
  <c r="N38" i="25"/>
  <c r="L38" i="25"/>
  <c r="K38" i="25"/>
  <c r="J38" i="25"/>
  <c r="H38" i="25"/>
  <c r="G38" i="25"/>
  <c r="F38" i="25"/>
  <c r="D38" i="25"/>
  <c r="C38" i="25"/>
  <c r="B38" i="25"/>
  <c r="W37" i="25"/>
  <c r="R37" i="25"/>
  <c r="L37" i="25"/>
  <c r="G37" i="25"/>
  <c r="B37" i="25"/>
  <c r="T33" i="25"/>
  <c r="O33" i="25"/>
  <c r="N33" i="25"/>
  <c r="J33" i="25"/>
  <c r="H33" i="25"/>
  <c r="D33" i="25"/>
  <c r="C33" i="25"/>
  <c r="W32" i="25"/>
  <c r="V32" i="25"/>
  <c r="R32" i="25"/>
  <c r="P32" i="25"/>
  <c r="L32" i="25"/>
  <c r="K32" i="25"/>
  <c r="G32" i="25"/>
  <c r="F32" i="25"/>
  <c r="B32" i="25"/>
  <c r="X24" i="25"/>
  <c r="X92" i="25" s="1"/>
  <c r="W24" i="25"/>
  <c r="W43" i="25" s="1"/>
  <c r="V24" i="25"/>
  <c r="T24" i="25"/>
  <c r="T43" i="25" s="1"/>
  <c r="S24" i="25"/>
  <c r="S43" i="25" s="1"/>
  <c r="R24" i="25"/>
  <c r="P24" i="25"/>
  <c r="P43" i="25" s="1"/>
  <c r="O24" i="25"/>
  <c r="O92" i="25" s="1"/>
  <c r="N24" i="25"/>
  <c r="N92" i="25" s="1"/>
  <c r="L24" i="25"/>
  <c r="L43" i="25" s="1"/>
  <c r="K24" i="25"/>
  <c r="J24" i="25"/>
  <c r="J92" i="25" s="1"/>
  <c r="H24" i="25"/>
  <c r="H43" i="25" s="1"/>
  <c r="G24" i="25"/>
  <c r="F24" i="25"/>
  <c r="F43" i="25" s="1"/>
  <c r="D24" i="25"/>
  <c r="D92" i="25" s="1"/>
  <c r="C24" i="25"/>
  <c r="C92" i="25" s="1"/>
  <c r="B24" i="25"/>
  <c r="B43" i="25" s="1"/>
  <c r="X18" i="25"/>
  <c r="X12" i="25" s="1"/>
  <c r="W18" i="25"/>
  <c r="W86" i="25" s="1"/>
  <c r="V18" i="25"/>
  <c r="V86" i="25" s="1"/>
  <c r="T18" i="25"/>
  <c r="T12" i="25" s="1"/>
  <c r="S18" i="25"/>
  <c r="S12" i="25" s="1"/>
  <c r="R18" i="25"/>
  <c r="R86" i="25" s="1"/>
  <c r="P18" i="25"/>
  <c r="P37" i="25" s="1"/>
  <c r="O18" i="25"/>
  <c r="O37" i="25" s="1"/>
  <c r="N18" i="25"/>
  <c r="N12" i="25" s="1"/>
  <c r="L18" i="25"/>
  <c r="L86" i="25" s="1"/>
  <c r="K18" i="25"/>
  <c r="K86" i="25" s="1"/>
  <c r="J18" i="25"/>
  <c r="J12" i="25" s="1"/>
  <c r="H18" i="25"/>
  <c r="H12" i="25" s="1"/>
  <c r="G18" i="25"/>
  <c r="G86" i="25" s="1"/>
  <c r="F18" i="25"/>
  <c r="F37" i="25" s="1"/>
  <c r="D18" i="25"/>
  <c r="D37" i="25" s="1"/>
  <c r="C18" i="25"/>
  <c r="C37" i="25" s="1"/>
  <c r="B18" i="25"/>
  <c r="B86" i="25" s="1"/>
  <c r="X14" i="25"/>
  <c r="X82" i="25" s="1"/>
  <c r="W14" i="25"/>
  <c r="W33" i="25" s="1"/>
  <c r="V14" i="25"/>
  <c r="V33" i="25" s="1"/>
  <c r="T14" i="25"/>
  <c r="T82" i="25" s="1"/>
  <c r="S14" i="25"/>
  <c r="S33" i="25" s="1"/>
  <c r="R14" i="25"/>
  <c r="R33" i="25" s="1"/>
  <c r="P14" i="25"/>
  <c r="O14" i="25"/>
  <c r="O82" i="25" s="1"/>
  <c r="N14" i="25"/>
  <c r="N82" i="25" s="1"/>
  <c r="L14" i="25"/>
  <c r="L33" i="25" s="1"/>
  <c r="K14" i="25"/>
  <c r="K33" i="25" s="1"/>
  <c r="J14" i="25"/>
  <c r="J82" i="25" s="1"/>
  <c r="H14" i="25"/>
  <c r="G14" i="25"/>
  <c r="G33" i="25" s="1"/>
  <c r="F14" i="25"/>
  <c r="F33" i="25" s="1"/>
  <c r="D14" i="25"/>
  <c r="D82" i="25" s="1"/>
  <c r="C14" i="25"/>
  <c r="C82" i="25" s="1"/>
  <c r="B14" i="25"/>
  <c r="B33" i="25" s="1"/>
  <c r="X13" i="25"/>
  <c r="X32" i="25" s="1"/>
  <c r="W13" i="25"/>
  <c r="W81" i="25" s="1"/>
  <c r="V13" i="25"/>
  <c r="T13" i="25"/>
  <c r="T32" i="25" s="1"/>
  <c r="S13" i="25"/>
  <c r="S32" i="25" s="1"/>
  <c r="R13" i="25"/>
  <c r="R81" i="25" s="1"/>
  <c r="P13" i="25"/>
  <c r="P81" i="25" s="1"/>
  <c r="O13" i="25"/>
  <c r="O32" i="25" s="1"/>
  <c r="N13" i="25"/>
  <c r="N32" i="25" s="1"/>
  <c r="L13" i="25"/>
  <c r="L81" i="25" s="1"/>
  <c r="K13" i="25"/>
  <c r="J13" i="25"/>
  <c r="J32" i="25" s="1"/>
  <c r="H13" i="25"/>
  <c r="H32" i="25" s="1"/>
  <c r="G13" i="25"/>
  <c r="G81" i="25" s="1"/>
  <c r="F13" i="25"/>
  <c r="F81" i="25" s="1"/>
  <c r="D13" i="25"/>
  <c r="D32" i="25" s="1"/>
  <c r="C13" i="25"/>
  <c r="C32" i="25" s="1"/>
  <c r="B13" i="25"/>
  <c r="B81" i="25" s="1"/>
  <c r="W12" i="25"/>
  <c r="W31" i="25" s="1"/>
  <c r="V12" i="25"/>
  <c r="V31" i="25" s="1"/>
  <c r="R12" i="25"/>
  <c r="R31" i="25" s="1"/>
  <c r="P12" i="25"/>
  <c r="P31" i="25" s="1"/>
  <c r="L12" i="25"/>
  <c r="L31" i="25" s="1"/>
  <c r="K12" i="25"/>
  <c r="K31" i="25" s="1"/>
  <c r="G12" i="25"/>
  <c r="G31" i="25" s="1"/>
  <c r="F12" i="25"/>
  <c r="F31" i="25" s="1"/>
  <c r="B12" i="25"/>
  <c r="B31" i="25" s="1"/>
  <c r="H31" i="25" l="1"/>
  <c r="N37" i="25"/>
  <c r="C12" i="25"/>
  <c r="D12" i="25"/>
  <c r="D31" i="25" s="1"/>
  <c r="O12" i="25"/>
  <c r="O31" i="25" s="1"/>
  <c r="J43" i="25"/>
  <c r="D61" i="25"/>
  <c r="O61" i="25"/>
  <c r="H37" i="25"/>
  <c r="S37" i="25"/>
  <c r="J37" i="25"/>
  <c r="T37" i="25"/>
  <c r="C43" i="25"/>
  <c r="N43" i="25"/>
  <c r="X43" i="25"/>
  <c r="H61" i="25"/>
  <c r="H80" i="25" s="1"/>
  <c r="S61" i="25"/>
  <c r="S80" i="25" s="1"/>
  <c r="X33" i="25"/>
  <c r="K37" i="25"/>
  <c r="V37" i="25"/>
  <c r="D43" i="25"/>
  <c r="O43" i="25"/>
  <c r="J61" i="25"/>
  <c r="J80" i="25" s="1"/>
  <c r="T61" i="25"/>
  <c r="T80" i="25" s="1"/>
  <c r="X37" i="25"/>
  <c r="C61" i="25"/>
  <c r="C80" i="25" s="1"/>
  <c r="N61" i="25"/>
  <c r="N80" i="25" s="1"/>
  <c r="X61" i="25"/>
  <c r="X80" i="25" s="1"/>
  <c r="C31" i="25" l="1"/>
  <c r="O80" i="25"/>
  <c r="T31" i="25"/>
  <c r="D80" i="25"/>
  <c r="J31" i="25"/>
  <c r="S31" i="25"/>
  <c r="X31" i="25"/>
  <c r="N31" i="25"/>
  <c r="AB168" i="39" l="1"/>
  <c r="AA168" i="39"/>
  <c r="Z168" i="39"/>
  <c r="X168" i="39"/>
  <c r="W168" i="39"/>
  <c r="V168" i="39"/>
  <c r="T168" i="39"/>
  <c r="S168" i="39"/>
  <c r="R168" i="39"/>
  <c r="P168" i="39"/>
  <c r="O168" i="39"/>
  <c r="N168" i="39"/>
  <c r="L168" i="39"/>
  <c r="K168" i="39"/>
  <c r="J168" i="39"/>
  <c r="H168" i="39"/>
  <c r="G168" i="39"/>
  <c r="F168" i="39"/>
  <c r="D168" i="39"/>
  <c r="C168" i="39"/>
  <c r="B168" i="39"/>
  <c r="AB167" i="39"/>
  <c r="AA167" i="39"/>
  <c r="Z167" i="39"/>
  <c r="X167" i="39"/>
  <c r="W167" i="39"/>
  <c r="V167" i="39"/>
  <c r="T167" i="39"/>
  <c r="S167" i="39"/>
  <c r="R167" i="39"/>
  <c r="P167" i="39"/>
  <c r="O167" i="39"/>
  <c r="N167" i="39"/>
  <c r="L167" i="39"/>
  <c r="K167" i="39"/>
  <c r="J167" i="39"/>
  <c r="H167" i="39"/>
  <c r="G167" i="39"/>
  <c r="F167" i="39"/>
  <c r="D167" i="39"/>
  <c r="C167" i="39"/>
  <c r="B167" i="39"/>
  <c r="AB166" i="39"/>
  <c r="AA166" i="39"/>
  <c r="Z166" i="39"/>
  <c r="X166" i="39"/>
  <c r="W166" i="39"/>
  <c r="V166" i="39"/>
  <c r="T166" i="39"/>
  <c r="S166" i="39"/>
  <c r="R166" i="39"/>
  <c r="P166" i="39"/>
  <c r="O166" i="39"/>
  <c r="N166" i="39"/>
  <c r="L166" i="39"/>
  <c r="K166" i="39"/>
  <c r="J166" i="39"/>
  <c r="H166" i="39"/>
  <c r="G166" i="39"/>
  <c r="F166" i="39"/>
  <c r="D166" i="39"/>
  <c r="C166" i="39"/>
  <c r="B166" i="39"/>
  <c r="AB165" i="39"/>
  <c r="AA165" i="39"/>
  <c r="Z165" i="39"/>
  <c r="X165" i="39"/>
  <c r="W165" i="39"/>
  <c r="V165" i="39"/>
  <c r="T165" i="39"/>
  <c r="S165" i="39"/>
  <c r="R165" i="39"/>
  <c r="P165" i="39"/>
  <c r="O165" i="39"/>
  <c r="N165" i="39"/>
  <c r="L165" i="39"/>
  <c r="K165" i="39"/>
  <c r="J165" i="39"/>
  <c r="H165" i="39"/>
  <c r="G165" i="39"/>
  <c r="F165" i="39"/>
  <c r="D165" i="39"/>
  <c r="C165" i="39"/>
  <c r="B165" i="39"/>
  <c r="AB164" i="39"/>
  <c r="AA164" i="39"/>
  <c r="Z164" i="39"/>
  <c r="X164" i="39"/>
  <c r="W164" i="39"/>
  <c r="V164" i="39"/>
  <c r="T164" i="39"/>
  <c r="S164" i="39"/>
  <c r="R164" i="39"/>
  <c r="P164" i="39"/>
  <c r="O164" i="39"/>
  <c r="N164" i="39"/>
  <c r="L164" i="39"/>
  <c r="K164" i="39"/>
  <c r="J164" i="39"/>
  <c r="H164" i="39"/>
  <c r="G164" i="39"/>
  <c r="F164" i="39"/>
  <c r="D164" i="39"/>
  <c r="C164" i="39"/>
  <c r="B164" i="39"/>
  <c r="AB163" i="39"/>
  <c r="AA163" i="39"/>
  <c r="Z163" i="39"/>
  <c r="X163" i="39"/>
  <c r="W163" i="39"/>
  <c r="V163" i="39"/>
  <c r="T163" i="39"/>
  <c r="S163" i="39"/>
  <c r="R163" i="39"/>
  <c r="P163" i="39"/>
  <c r="O163" i="39"/>
  <c r="N163" i="39"/>
  <c r="L163" i="39"/>
  <c r="K163" i="39"/>
  <c r="J163" i="39"/>
  <c r="H163" i="39"/>
  <c r="G163" i="39"/>
  <c r="F163" i="39"/>
  <c r="D163" i="39"/>
  <c r="C163" i="39"/>
  <c r="B163" i="39"/>
  <c r="AB162" i="39"/>
  <c r="AA162" i="39"/>
  <c r="Z162" i="39"/>
  <c r="X162" i="39"/>
  <c r="W162" i="39"/>
  <c r="V162" i="39"/>
  <c r="T162" i="39"/>
  <c r="S162" i="39"/>
  <c r="R162" i="39"/>
  <c r="P162" i="39"/>
  <c r="O162" i="39"/>
  <c r="N162" i="39"/>
  <c r="L162" i="39"/>
  <c r="K162" i="39"/>
  <c r="J162" i="39"/>
  <c r="H162" i="39"/>
  <c r="G162" i="39"/>
  <c r="F162" i="39"/>
  <c r="D162" i="39"/>
  <c r="C162" i="39"/>
  <c r="B162" i="39"/>
  <c r="AB161" i="39"/>
  <c r="AA161" i="39"/>
  <c r="Z161" i="39"/>
  <c r="X161" i="39"/>
  <c r="W161" i="39"/>
  <c r="V161" i="39"/>
  <c r="T161" i="39"/>
  <c r="S161" i="39"/>
  <c r="R161" i="39"/>
  <c r="P161" i="39"/>
  <c r="O161" i="39"/>
  <c r="N161" i="39"/>
  <c r="L161" i="39"/>
  <c r="K161" i="39"/>
  <c r="J161" i="39"/>
  <c r="H161" i="39"/>
  <c r="G161" i="39"/>
  <c r="F161" i="39"/>
  <c r="D161" i="39"/>
  <c r="C161" i="39"/>
  <c r="B161" i="39"/>
  <c r="AB160" i="39"/>
  <c r="AA160" i="39"/>
  <c r="Z160" i="39"/>
  <c r="X160" i="39"/>
  <c r="W160" i="39"/>
  <c r="V160" i="39"/>
  <c r="T160" i="39"/>
  <c r="S160" i="39"/>
  <c r="R160" i="39"/>
  <c r="P160" i="39"/>
  <c r="O160" i="39"/>
  <c r="N160" i="39"/>
  <c r="L160" i="39"/>
  <c r="K160" i="39"/>
  <c r="J160" i="39"/>
  <c r="H160" i="39"/>
  <c r="G160" i="39"/>
  <c r="F160" i="39"/>
  <c r="D160" i="39"/>
  <c r="C160" i="39"/>
  <c r="B160" i="39"/>
  <c r="AB159" i="39"/>
  <c r="AA159" i="39"/>
  <c r="Z159" i="39"/>
  <c r="X159" i="39"/>
  <c r="W159" i="39"/>
  <c r="V159" i="39"/>
  <c r="T159" i="39"/>
  <c r="S159" i="39"/>
  <c r="R159" i="39"/>
  <c r="P159" i="39"/>
  <c r="O159" i="39"/>
  <c r="N159" i="39"/>
  <c r="L159" i="39"/>
  <c r="K159" i="39"/>
  <c r="J159" i="39"/>
  <c r="H159" i="39"/>
  <c r="G159" i="39"/>
  <c r="F159" i="39"/>
  <c r="D159" i="39"/>
  <c r="C159" i="39"/>
  <c r="B159" i="39"/>
  <c r="AB158" i="39"/>
  <c r="AA158" i="39"/>
  <c r="Z158" i="39"/>
  <c r="X158" i="39"/>
  <c r="W158" i="39"/>
  <c r="V158" i="39"/>
  <c r="T158" i="39"/>
  <c r="S158" i="39"/>
  <c r="R158" i="39"/>
  <c r="P158" i="39"/>
  <c r="O158" i="39"/>
  <c r="N158" i="39"/>
  <c r="L158" i="39"/>
  <c r="K158" i="39"/>
  <c r="J158" i="39"/>
  <c r="H158" i="39"/>
  <c r="G158" i="39"/>
  <c r="F158" i="39"/>
  <c r="D158" i="39"/>
  <c r="C158" i="39"/>
  <c r="B158" i="39"/>
  <c r="AB157" i="39"/>
  <c r="AA157" i="39"/>
  <c r="Z157" i="39"/>
  <c r="X157" i="39"/>
  <c r="W157" i="39"/>
  <c r="V157" i="39"/>
  <c r="T157" i="39"/>
  <c r="S157" i="39"/>
  <c r="R157" i="39"/>
  <c r="P157" i="39"/>
  <c r="O157" i="39"/>
  <c r="N157" i="39"/>
  <c r="L157" i="39"/>
  <c r="K157" i="39"/>
  <c r="J157" i="39"/>
  <c r="H157" i="39"/>
  <c r="G157" i="39"/>
  <c r="F157" i="39"/>
  <c r="D157" i="39"/>
  <c r="C157" i="39"/>
  <c r="B157" i="39"/>
  <c r="AB156" i="39"/>
  <c r="AA156" i="39"/>
  <c r="Z156" i="39"/>
  <c r="X156" i="39"/>
  <c r="W156" i="39"/>
  <c r="V156" i="39"/>
  <c r="T156" i="39"/>
  <c r="S156" i="39"/>
  <c r="R156" i="39"/>
  <c r="P156" i="39"/>
  <c r="O156" i="39"/>
  <c r="N156" i="39"/>
  <c r="L156" i="39"/>
  <c r="K156" i="39"/>
  <c r="J156" i="39"/>
  <c r="H156" i="39"/>
  <c r="G156" i="39"/>
  <c r="F156" i="39"/>
  <c r="D156" i="39"/>
  <c r="C156" i="39"/>
  <c r="B156" i="39"/>
  <c r="AB155" i="39"/>
  <c r="AA155" i="39"/>
  <c r="Z155" i="39"/>
  <c r="X155" i="39"/>
  <c r="W155" i="39"/>
  <c r="V155" i="39"/>
  <c r="T155" i="39"/>
  <c r="S155" i="39"/>
  <c r="R155" i="39"/>
  <c r="P155" i="39"/>
  <c r="O155" i="39"/>
  <c r="N155" i="39"/>
  <c r="L155" i="39"/>
  <c r="K155" i="39"/>
  <c r="J155" i="39"/>
  <c r="H155" i="39"/>
  <c r="G155" i="39"/>
  <c r="F155" i="39"/>
  <c r="D155" i="39"/>
  <c r="C155" i="39"/>
  <c r="B155" i="39"/>
  <c r="AB154" i="39"/>
  <c r="AA154" i="39"/>
  <c r="Z154" i="39"/>
  <c r="X154" i="39"/>
  <c r="W154" i="39"/>
  <c r="V154" i="39"/>
  <c r="T154" i="39"/>
  <c r="S154" i="39"/>
  <c r="R154" i="39"/>
  <c r="P154" i="39"/>
  <c r="O154" i="39"/>
  <c r="N154" i="39"/>
  <c r="L154" i="39"/>
  <c r="K154" i="39"/>
  <c r="J154" i="39"/>
  <c r="H154" i="39"/>
  <c r="G154" i="39"/>
  <c r="F154" i="39"/>
  <c r="D154" i="39"/>
  <c r="C154" i="39"/>
  <c r="B154" i="39"/>
  <c r="AB153" i="39"/>
  <c r="AA153" i="39"/>
  <c r="Z153" i="39"/>
  <c r="X153" i="39"/>
  <c r="W153" i="39"/>
  <c r="V153" i="39"/>
  <c r="T153" i="39"/>
  <c r="S153" i="39"/>
  <c r="R153" i="39"/>
  <c r="P153" i="39"/>
  <c r="O153" i="39"/>
  <c r="N153" i="39"/>
  <c r="L153" i="39"/>
  <c r="K153" i="39"/>
  <c r="J153" i="39"/>
  <c r="H153" i="39"/>
  <c r="G153" i="39"/>
  <c r="F153" i="39"/>
  <c r="D153" i="39"/>
  <c r="C153" i="39"/>
  <c r="B153" i="39"/>
  <c r="AB152" i="39"/>
  <c r="AA152" i="39"/>
  <c r="Z152" i="39"/>
  <c r="X152" i="39"/>
  <c r="W152" i="39"/>
  <c r="V152" i="39"/>
  <c r="T152" i="39"/>
  <c r="S152" i="39"/>
  <c r="R152" i="39"/>
  <c r="P152" i="39"/>
  <c r="O152" i="39"/>
  <c r="N152" i="39"/>
  <c r="L152" i="39"/>
  <c r="K152" i="39"/>
  <c r="J152" i="39"/>
  <c r="H152" i="39"/>
  <c r="G152" i="39"/>
  <c r="F152" i="39"/>
  <c r="D152" i="39"/>
  <c r="C152" i="39"/>
  <c r="B152" i="39"/>
  <c r="AB151" i="39"/>
  <c r="AA151" i="39"/>
  <c r="Z151" i="39"/>
  <c r="X151" i="39"/>
  <c r="W151" i="39"/>
  <c r="V151" i="39"/>
  <c r="T151" i="39"/>
  <c r="S151" i="39"/>
  <c r="R151" i="39"/>
  <c r="P151" i="39"/>
  <c r="O151" i="39"/>
  <c r="N151" i="39"/>
  <c r="L151" i="39"/>
  <c r="K151" i="39"/>
  <c r="J151" i="39"/>
  <c r="H151" i="39"/>
  <c r="G151" i="39"/>
  <c r="F151" i="39"/>
  <c r="D151" i="39"/>
  <c r="C151" i="39"/>
  <c r="B151" i="39"/>
  <c r="AB150" i="39"/>
  <c r="AA150" i="39"/>
  <c r="Z150" i="39"/>
  <c r="X150" i="39"/>
  <c r="W150" i="39"/>
  <c r="V150" i="39"/>
  <c r="T150" i="39"/>
  <c r="S150" i="39"/>
  <c r="R150" i="39"/>
  <c r="P150" i="39"/>
  <c r="O150" i="39"/>
  <c r="N150" i="39"/>
  <c r="L150" i="39"/>
  <c r="K150" i="39"/>
  <c r="J150" i="39"/>
  <c r="H150" i="39"/>
  <c r="G150" i="39"/>
  <c r="F150" i="39"/>
  <c r="D150" i="39"/>
  <c r="C150" i="39"/>
  <c r="B150" i="39"/>
  <c r="AB149" i="39"/>
  <c r="AA149" i="39"/>
  <c r="Z149" i="39"/>
  <c r="X149" i="39"/>
  <c r="W149" i="39"/>
  <c r="V149" i="39"/>
  <c r="T149" i="39"/>
  <c r="S149" i="39"/>
  <c r="R149" i="39"/>
  <c r="P149" i="39"/>
  <c r="O149" i="39"/>
  <c r="N149" i="39"/>
  <c r="L149" i="39"/>
  <c r="K149" i="39"/>
  <c r="J149" i="39"/>
  <c r="H149" i="39"/>
  <c r="G149" i="39"/>
  <c r="F149" i="39"/>
  <c r="D149" i="39"/>
  <c r="C149" i="39"/>
  <c r="B149" i="39"/>
  <c r="AB148" i="39"/>
  <c r="AA148" i="39"/>
  <c r="Z148" i="39"/>
  <c r="X148" i="39"/>
  <c r="W148" i="39"/>
  <c r="V148" i="39"/>
  <c r="T148" i="39"/>
  <c r="S148" i="39"/>
  <c r="R148" i="39"/>
  <c r="P148" i="39"/>
  <c r="O148" i="39"/>
  <c r="N148" i="39"/>
  <c r="L148" i="39"/>
  <c r="K148" i="39"/>
  <c r="J148" i="39"/>
  <c r="H148" i="39"/>
  <c r="G148" i="39"/>
  <c r="F148" i="39"/>
  <c r="D148" i="39"/>
  <c r="C148" i="39"/>
  <c r="B148" i="39"/>
  <c r="AB147" i="39"/>
  <c r="AA147" i="39"/>
  <c r="Z147" i="39"/>
  <c r="X147" i="39"/>
  <c r="W147" i="39"/>
  <c r="V147" i="39"/>
  <c r="T147" i="39"/>
  <c r="S147" i="39"/>
  <c r="R147" i="39"/>
  <c r="P147" i="39"/>
  <c r="O147" i="39"/>
  <c r="N147" i="39"/>
  <c r="L147" i="39"/>
  <c r="K147" i="39"/>
  <c r="J147" i="39"/>
  <c r="H147" i="39"/>
  <c r="G147" i="39"/>
  <c r="F147" i="39"/>
  <c r="D147" i="39"/>
  <c r="C147" i="39"/>
  <c r="B147" i="39"/>
  <c r="AB146" i="39"/>
  <c r="AA146" i="39"/>
  <c r="Z146" i="39"/>
  <c r="X146" i="39"/>
  <c r="W146" i="39"/>
  <c r="V146" i="39"/>
  <c r="T146" i="39"/>
  <c r="S146" i="39"/>
  <c r="R146" i="39"/>
  <c r="P146" i="39"/>
  <c r="O146" i="39"/>
  <c r="N146" i="39"/>
  <c r="L146" i="39"/>
  <c r="K146" i="39"/>
  <c r="J146" i="39"/>
  <c r="H146" i="39"/>
  <c r="G146" i="39"/>
  <c r="F146" i="39"/>
  <c r="D146" i="39"/>
  <c r="C146" i="39"/>
  <c r="B146" i="39"/>
  <c r="AB145" i="39"/>
  <c r="AA145" i="39"/>
  <c r="Z145" i="39"/>
  <c r="X145" i="39"/>
  <c r="W145" i="39"/>
  <c r="V145" i="39"/>
  <c r="T145" i="39"/>
  <c r="S145" i="39"/>
  <c r="R145" i="39"/>
  <c r="P145" i="39"/>
  <c r="O145" i="39"/>
  <c r="N145" i="39"/>
  <c r="L145" i="39"/>
  <c r="K145" i="39"/>
  <c r="J145" i="39"/>
  <c r="H145" i="39"/>
  <c r="G145" i="39"/>
  <c r="F145" i="39"/>
  <c r="D145" i="39"/>
  <c r="C145" i="39"/>
  <c r="B145" i="39"/>
  <c r="AB144" i="39"/>
  <c r="AA144" i="39"/>
  <c r="Z144" i="39"/>
  <c r="X144" i="39"/>
  <c r="W144" i="39"/>
  <c r="V144" i="39"/>
  <c r="T144" i="39"/>
  <c r="S144" i="39"/>
  <c r="R144" i="39"/>
  <c r="H144" i="39"/>
  <c r="G144" i="39"/>
  <c r="F144" i="39"/>
  <c r="D144" i="39"/>
  <c r="C144" i="39"/>
  <c r="B144" i="39"/>
  <c r="AB143" i="39"/>
  <c r="AA143" i="39"/>
  <c r="Z143" i="39"/>
  <c r="X143" i="39"/>
  <c r="W143" i="39"/>
  <c r="V143" i="39"/>
  <c r="T143" i="39"/>
  <c r="S143" i="39"/>
  <c r="R143" i="39"/>
  <c r="P143" i="39"/>
  <c r="O143" i="39"/>
  <c r="N143" i="39"/>
  <c r="L143" i="39"/>
  <c r="K143" i="39"/>
  <c r="J143" i="39"/>
  <c r="H143" i="39"/>
  <c r="G143" i="39"/>
  <c r="F143" i="39"/>
  <c r="D143" i="39"/>
  <c r="C143" i="39"/>
  <c r="B143" i="39"/>
  <c r="AB142" i="39"/>
  <c r="AA142" i="39"/>
  <c r="Z142" i="39"/>
  <c r="X142" i="39"/>
  <c r="W142" i="39"/>
  <c r="V142" i="39"/>
  <c r="T142" i="39"/>
  <c r="S142" i="39"/>
  <c r="R142" i="39"/>
  <c r="P142" i="39"/>
  <c r="O142" i="39"/>
  <c r="N142" i="39"/>
  <c r="L142" i="39"/>
  <c r="K142" i="39"/>
  <c r="J142" i="39"/>
  <c r="H142" i="39"/>
  <c r="G142" i="39"/>
  <c r="F142" i="39"/>
  <c r="D142" i="39"/>
  <c r="C142" i="39"/>
  <c r="B142" i="39"/>
  <c r="AB125" i="39"/>
  <c r="AA125" i="39"/>
  <c r="Z125" i="39"/>
  <c r="X125" i="39"/>
  <c r="W125" i="39"/>
  <c r="V125" i="39"/>
  <c r="T125" i="39"/>
  <c r="S125" i="39"/>
  <c r="R125" i="39"/>
  <c r="P125" i="39"/>
  <c r="O125" i="39"/>
  <c r="N125" i="39"/>
  <c r="L125" i="39"/>
  <c r="K125" i="39"/>
  <c r="J125" i="39"/>
  <c r="H125" i="39"/>
  <c r="G125" i="39"/>
  <c r="F125" i="39"/>
  <c r="D125" i="39"/>
  <c r="C125" i="39"/>
  <c r="B125" i="39"/>
  <c r="AB124" i="39"/>
  <c r="AA124" i="39"/>
  <c r="Z124" i="39"/>
  <c r="X124" i="39"/>
  <c r="W124" i="39"/>
  <c r="V124" i="39"/>
  <c r="T124" i="39"/>
  <c r="S124" i="39"/>
  <c r="R124" i="39"/>
  <c r="P124" i="39"/>
  <c r="O124" i="39"/>
  <c r="N124" i="39"/>
  <c r="L124" i="39"/>
  <c r="K124" i="39"/>
  <c r="J124" i="39"/>
  <c r="H124" i="39"/>
  <c r="G124" i="39"/>
  <c r="F124" i="39"/>
  <c r="D124" i="39"/>
  <c r="C124" i="39"/>
  <c r="B124" i="39"/>
  <c r="AB123" i="39"/>
  <c r="AA123" i="39"/>
  <c r="Z123" i="39"/>
  <c r="X123" i="39"/>
  <c r="W123" i="39"/>
  <c r="V123" i="39"/>
  <c r="T123" i="39"/>
  <c r="S123" i="39"/>
  <c r="R123" i="39"/>
  <c r="P123" i="39"/>
  <c r="O123" i="39"/>
  <c r="N123" i="39"/>
  <c r="L123" i="39"/>
  <c r="K123" i="39"/>
  <c r="J123" i="39"/>
  <c r="H123" i="39"/>
  <c r="G123" i="39"/>
  <c r="F123" i="39"/>
  <c r="D123" i="39"/>
  <c r="C123" i="39"/>
  <c r="B123" i="39"/>
  <c r="AB122" i="39"/>
  <c r="AA122" i="39"/>
  <c r="Z122" i="39"/>
  <c r="X122" i="39"/>
  <c r="W122" i="39"/>
  <c r="V122" i="39"/>
  <c r="T122" i="39"/>
  <c r="S122" i="39"/>
  <c r="R122" i="39"/>
  <c r="P122" i="39"/>
  <c r="O122" i="39"/>
  <c r="N122" i="39"/>
  <c r="L122" i="39"/>
  <c r="K122" i="39"/>
  <c r="J122" i="39"/>
  <c r="H122" i="39"/>
  <c r="G122" i="39"/>
  <c r="F122" i="39"/>
  <c r="D122" i="39"/>
  <c r="C122" i="39"/>
  <c r="B122" i="39"/>
  <c r="AB121" i="39"/>
  <c r="AA121" i="39"/>
  <c r="Z121" i="39"/>
  <c r="X121" i="39"/>
  <c r="W121" i="39"/>
  <c r="V121" i="39"/>
  <c r="T121" i="39"/>
  <c r="S121" i="39"/>
  <c r="R121" i="39"/>
  <c r="P121" i="39"/>
  <c r="O121" i="39"/>
  <c r="N121" i="39"/>
  <c r="L121" i="39"/>
  <c r="K121" i="39"/>
  <c r="J121" i="39"/>
  <c r="H121" i="39"/>
  <c r="G121" i="39"/>
  <c r="F121" i="39"/>
  <c r="D121" i="39"/>
  <c r="C121" i="39"/>
  <c r="B121" i="39"/>
  <c r="AB120" i="39"/>
  <c r="AA120" i="39"/>
  <c r="Z120" i="39"/>
  <c r="X120" i="39"/>
  <c r="W120" i="39"/>
  <c r="V120" i="39"/>
  <c r="T120" i="39"/>
  <c r="S120" i="39"/>
  <c r="R120" i="39"/>
  <c r="P120" i="39"/>
  <c r="O120" i="39"/>
  <c r="N120" i="39"/>
  <c r="L120" i="39"/>
  <c r="K120" i="39"/>
  <c r="J120" i="39"/>
  <c r="H120" i="39"/>
  <c r="G120" i="39"/>
  <c r="F120" i="39"/>
  <c r="D120" i="39"/>
  <c r="C120" i="39"/>
  <c r="B120" i="39"/>
  <c r="AB119" i="39"/>
  <c r="AA119" i="39"/>
  <c r="Z119" i="39"/>
  <c r="X119" i="39"/>
  <c r="W119" i="39"/>
  <c r="V119" i="39"/>
  <c r="T119" i="39"/>
  <c r="S119" i="39"/>
  <c r="R119" i="39"/>
  <c r="P119" i="39"/>
  <c r="O119" i="39"/>
  <c r="N119" i="39"/>
  <c r="L119" i="39"/>
  <c r="K119" i="39"/>
  <c r="J119" i="39"/>
  <c r="H119" i="39"/>
  <c r="G119" i="39"/>
  <c r="F119" i="39"/>
  <c r="D119" i="39"/>
  <c r="C119" i="39"/>
  <c r="B119" i="39"/>
  <c r="AB118" i="39"/>
  <c r="AA118" i="39"/>
  <c r="Z118" i="39"/>
  <c r="X118" i="39"/>
  <c r="W118" i="39"/>
  <c r="V118" i="39"/>
  <c r="T118" i="39"/>
  <c r="S118" i="39"/>
  <c r="R118" i="39"/>
  <c r="P118" i="39"/>
  <c r="O118" i="39"/>
  <c r="N118" i="39"/>
  <c r="L118" i="39"/>
  <c r="K118" i="39"/>
  <c r="J118" i="39"/>
  <c r="H118" i="39"/>
  <c r="G118" i="39"/>
  <c r="F118" i="39"/>
  <c r="D118" i="39"/>
  <c r="C118" i="39"/>
  <c r="B118" i="39"/>
  <c r="AB117" i="39"/>
  <c r="AA117" i="39"/>
  <c r="Z117" i="39"/>
  <c r="X117" i="39"/>
  <c r="W117" i="39"/>
  <c r="V117" i="39"/>
  <c r="T117" i="39"/>
  <c r="S117" i="39"/>
  <c r="R117" i="39"/>
  <c r="P117" i="39"/>
  <c r="O117" i="39"/>
  <c r="N117" i="39"/>
  <c r="L117" i="39"/>
  <c r="K117" i="39"/>
  <c r="J117" i="39"/>
  <c r="H117" i="39"/>
  <c r="G117" i="39"/>
  <c r="F117" i="39"/>
  <c r="D117" i="39"/>
  <c r="C117" i="39"/>
  <c r="B117" i="39"/>
  <c r="AB116" i="39"/>
  <c r="AA116" i="39"/>
  <c r="Z116" i="39"/>
  <c r="X116" i="39"/>
  <c r="W116" i="39"/>
  <c r="V116" i="39"/>
  <c r="T116" i="39"/>
  <c r="S116" i="39"/>
  <c r="R116" i="39"/>
  <c r="P116" i="39"/>
  <c r="O116" i="39"/>
  <c r="N116" i="39"/>
  <c r="L116" i="39"/>
  <c r="K116" i="39"/>
  <c r="J116" i="39"/>
  <c r="H116" i="39"/>
  <c r="G116" i="39"/>
  <c r="F116" i="39"/>
  <c r="D116" i="39"/>
  <c r="C116" i="39"/>
  <c r="B116" i="39"/>
  <c r="AB115" i="39"/>
  <c r="AA115" i="39"/>
  <c r="Z115" i="39"/>
  <c r="X115" i="39"/>
  <c r="W115" i="39"/>
  <c r="V115" i="39"/>
  <c r="T115" i="39"/>
  <c r="S115" i="39"/>
  <c r="R115" i="39"/>
  <c r="P115" i="39"/>
  <c r="O115" i="39"/>
  <c r="N115" i="39"/>
  <c r="L115" i="39"/>
  <c r="K115" i="39"/>
  <c r="J115" i="39"/>
  <c r="H115" i="39"/>
  <c r="G115" i="39"/>
  <c r="F115" i="39"/>
  <c r="D115" i="39"/>
  <c r="C115" i="39"/>
  <c r="B115" i="39"/>
  <c r="AB114" i="39"/>
  <c r="AA114" i="39"/>
  <c r="Z114" i="39"/>
  <c r="X114" i="39"/>
  <c r="W114" i="39"/>
  <c r="V114" i="39"/>
  <c r="T114" i="39"/>
  <c r="S114" i="39"/>
  <c r="R114" i="39"/>
  <c r="P114" i="39"/>
  <c r="O114" i="39"/>
  <c r="N114" i="39"/>
  <c r="L114" i="39"/>
  <c r="K114" i="39"/>
  <c r="J114" i="39"/>
  <c r="H114" i="39"/>
  <c r="G114" i="39"/>
  <c r="F114" i="39"/>
  <c r="D114" i="39"/>
  <c r="C114" i="39"/>
  <c r="B114" i="39"/>
  <c r="AB113" i="39"/>
  <c r="AA113" i="39"/>
  <c r="Z113" i="39"/>
  <c r="X113" i="39"/>
  <c r="W113" i="39"/>
  <c r="V113" i="39"/>
  <c r="T113" i="39"/>
  <c r="S113" i="39"/>
  <c r="R113" i="39"/>
  <c r="P113" i="39"/>
  <c r="O113" i="39"/>
  <c r="N113" i="39"/>
  <c r="L113" i="39"/>
  <c r="K113" i="39"/>
  <c r="J113" i="39"/>
  <c r="H113" i="39"/>
  <c r="G113" i="39"/>
  <c r="F113" i="39"/>
  <c r="D113" i="39"/>
  <c r="C113" i="39"/>
  <c r="B113" i="39"/>
  <c r="AB112" i="39"/>
  <c r="AA112" i="39"/>
  <c r="Z112" i="39"/>
  <c r="X112" i="39"/>
  <c r="W112" i="39"/>
  <c r="V112" i="39"/>
  <c r="T112" i="39"/>
  <c r="S112" i="39"/>
  <c r="R112" i="39"/>
  <c r="P112" i="39"/>
  <c r="O112" i="39"/>
  <c r="N112" i="39"/>
  <c r="L112" i="39"/>
  <c r="K112" i="39"/>
  <c r="J112" i="39"/>
  <c r="H112" i="39"/>
  <c r="G112" i="39"/>
  <c r="F112" i="39"/>
  <c r="D112" i="39"/>
  <c r="C112" i="39"/>
  <c r="B112" i="39"/>
  <c r="AB111" i="39"/>
  <c r="AA111" i="39"/>
  <c r="Z111" i="39"/>
  <c r="X111" i="39"/>
  <c r="W111" i="39"/>
  <c r="V111" i="39"/>
  <c r="T111" i="39"/>
  <c r="S111" i="39"/>
  <c r="R111" i="39"/>
  <c r="P111" i="39"/>
  <c r="O111" i="39"/>
  <c r="N111" i="39"/>
  <c r="L111" i="39"/>
  <c r="K111" i="39"/>
  <c r="J111" i="39"/>
  <c r="H111" i="39"/>
  <c r="G111" i="39"/>
  <c r="F111" i="39"/>
  <c r="D111" i="39"/>
  <c r="C111" i="39"/>
  <c r="B111" i="39"/>
  <c r="AB110" i="39"/>
  <c r="AA110" i="39"/>
  <c r="Z110" i="39"/>
  <c r="X110" i="39"/>
  <c r="W110" i="39"/>
  <c r="V110" i="39"/>
  <c r="T110" i="39"/>
  <c r="S110" i="39"/>
  <c r="R110" i="39"/>
  <c r="P110" i="39"/>
  <c r="O110" i="39"/>
  <c r="N110" i="39"/>
  <c r="L110" i="39"/>
  <c r="K110" i="39"/>
  <c r="J110" i="39"/>
  <c r="H110" i="39"/>
  <c r="G110" i="39"/>
  <c r="F110" i="39"/>
  <c r="D110" i="39"/>
  <c r="C110" i="39"/>
  <c r="B110" i="39"/>
  <c r="AB109" i="39"/>
  <c r="AA109" i="39"/>
  <c r="Z109" i="39"/>
  <c r="X109" i="39"/>
  <c r="W109" i="39"/>
  <c r="V109" i="39"/>
  <c r="T109" i="39"/>
  <c r="S109" i="39"/>
  <c r="R109" i="39"/>
  <c r="P109" i="39"/>
  <c r="O109" i="39"/>
  <c r="N109" i="39"/>
  <c r="L109" i="39"/>
  <c r="K109" i="39"/>
  <c r="J109" i="39"/>
  <c r="H109" i="39"/>
  <c r="G109" i="39"/>
  <c r="F109" i="39"/>
  <c r="D109" i="39"/>
  <c r="C109" i="39"/>
  <c r="B109" i="39"/>
  <c r="AB108" i="39"/>
  <c r="AA108" i="39"/>
  <c r="Z108" i="39"/>
  <c r="X108" i="39"/>
  <c r="W108" i="39"/>
  <c r="V108" i="39"/>
  <c r="T108" i="39"/>
  <c r="S108" i="39"/>
  <c r="R108" i="39"/>
  <c r="P108" i="39"/>
  <c r="O108" i="39"/>
  <c r="N108" i="39"/>
  <c r="L108" i="39"/>
  <c r="K108" i="39"/>
  <c r="J108" i="39"/>
  <c r="H108" i="39"/>
  <c r="G108" i="39"/>
  <c r="F108" i="39"/>
  <c r="D108" i="39"/>
  <c r="C108" i="39"/>
  <c r="B108" i="39"/>
  <c r="AB107" i="39"/>
  <c r="AA107" i="39"/>
  <c r="Z107" i="39"/>
  <c r="X107" i="39"/>
  <c r="W107" i="39"/>
  <c r="V107" i="39"/>
  <c r="T107" i="39"/>
  <c r="S107" i="39"/>
  <c r="R107" i="39"/>
  <c r="P107" i="39"/>
  <c r="O107" i="39"/>
  <c r="N107" i="39"/>
  <c r="L107" i="39"/>
  <c r="K107" i="39"/>
  <c r="J107" i="39"/>
  <c r="H107" i="39"/>
  <c r="G107" i="39"/>
  <c r="F107" i="39"/>
  <c r="D107" i="39"/>
  <c r="C107" i="39"/>
  <c r="B107" i="39"/>
  <c r="AB106" i="39"/>
  <c r="AA106" i="39"/>
  <c r="Z106" i="39"/>
  <c r="X106" i="39"/>
  <c r="W106" i="39"/>
  <c r="V106" i="39"/>
  <c r="T106" i="39"/>
  <c r="S106" i="39"/>
  <c r="R106" i="39"/>
  <c r="P106" i="39"/>
  <c r="O106" i="39"/>
  <c r="N106" i="39"/>
  <c r="L106" i="39"/>
  <c r="K106" i="39"/>
  <c r="J106" i="39"/>
  <c r="H106" i="39"/>
  <c r="G106" i="39"/>
  <c r="F106" i="39"/>
  <c r="D106" i="39"/>
  <c r="C106" i="39"/>
  <c r="B106" i="39"/>
  <c r="AB105" i="39"/>
  <c r="AA105" i="39"/>
  <c r="Z105" i="39"/>
  <c r="X105" i="39"/>
  <c r="W105" i="39"/>
  <c r="V105" i="39"/>
  <c r="T105" i="39"/>
  <c r="S105" i="39"/>
  <c r="R105" i="39"/>
  <c r="P105" i="39"/>
  <c r="O105" i="39"/>
  <c r="N105" i="39"/>
  <c r="L105" i="39"/>
  <c r="K105" i="39"/>
  <c r="J105" i="39"/>
  <c r="H105" i="39"/>
  <c r="G105" i="39"/>
  <c r="F105" i="39"/>
  <c r="D105" i="39"/>
  <c r="C105" i="39"/>
  <c r="B105" i="39"/>
  <c r="AB104" i="39"/>
  <c r="AA104" i="39"/>
  <c r="Z104" i="39"/>
  <c r="X104" i="39"/>
  <c r="W104" i="39"/>
  <c r="V104" i="39"/>
  <c r="T104" i="39"/>
  <c r="S104" i="39"/>
  <c r="R104" i="39"/>
  <c r="P104" i="39"/>
  <c r="O104" i="39"/>
  <c r="N104" i="39"/>
  <c r="L104" i="39"/>
  <c r="K104" i="39"/>
  <c r="J104" i="39"/>
  <c r="H104" i="39"/>
  <c r="G104" i="39"/>
  <c r="F104" i="39"/>
  <c r="D104" i="39"/>
  <c r="C104" i="39"/>
  <c r="B104" i="39"/>
  <c r="AB103" i="39"/>
  <c r="AA103" i="39"/>
  <c r="Z103" i="39"/>
  <c r="X103" i="39"/>
  <c r="W103" i="39"/>
  <c r="V103" i="39"/>
  <c r="T103" i="39"/>
  <c r="S103" i="39"/>
  <c r="R103" i="39"/>
  <c r="P103" i="39"/>
  <c r="O103" i="39"/>
  <c r="N103" i="39"/>
  <c r="L103" i="39"/>
  <c r="K103" i="39"/>
  <c r="J103" i="39"/>
  <c r="H103" i="39"/>
  <c r="G103" i="39"/>
  <c r="F103" i="39"/>
  <c r="D103" i="39"/>
  <c r="C103" i="39"/>
  <c r="B103" i="39"/>
  <c r="AB102" i="39"/>
  <c r="AA102" i="39"/>
  <c r="Z102" i="39"/>
  <c r="X102" i="39"/>
  <c r="W102" i="39"/>
  <c r="V102" i="39"/>
  <c r="T102" i="39"/>
  <c r="S102" i="39"/>
  <c r="R102" i="39"/>
  <c r="P102" i="39"/>
  <c r="O102" i="39"/>
  <c r="N102" i="39"/>
  <c r="L102" i="39"/>
  <c r="K102" i="39"/>
  <c r="J102" i="39"/>
  <c r="H102" i="39"/>
  <c r="G102" i="39"/>
  <c r="F102" i="39"/>
  <c r="D102" i="39"/>
  <c r="C102" i="39"/>
  <c r="B102" i="39"/>
  <c r="AB101" i="39"/>
  <c r="AA101" i="39"/>
  <c r="Z101" i="39"/>
  <c r="X101" i="39"/>
  <c r="W101" i="39"/>
  <c r="V101" i="39"/>
  <c r="T101" i="39"/>
  <c r="S101" i="39"/>
  <c r="R101" i="39"/>
  <c r="H101" i="39"/>
  <c r="G101" i="39"/>
  <c r="F101" i="39"/>
  <c r="D101" i="39"/>
  <c r="C101" i="39"/>
  <c r="B101" i="39"/>
  <c r="AB100" i="39"/>
  <c r="AA100" i="39"/>
  <c r="Z100" i="39"/>
  <c r="X100" i="39"/>
  <c r="W100" i="39"/>
  <c r="V100" i="39"/>
  <c r="T100" i="39"/>
  <c r="S100" i="39"/>
  <c r="R100" i="39"/>
  <c r="P100" i="39"/>
  <c r="O100" i="39"/>
  <c r="N100" i="39"/>
  <c r="L100" i="39"/>
  <c r="K100" i="39"/>
  <c r="J100" i="39"/>
  <c r="H100" i="39"/>
  <c r="G100" i="39"/>
  <c r="F100" i="39"/>
  <c r="D100" i="39"/>
  <c r="C100" i="39"/>
  <c r="B100" i="39"/>
  <c r="AB99" i="39"/>
  <c r="AA99" i="39"/>
  <c r="Z99" i="39"/>
  <c r="X99" i="39"/>
  <c r="W99" i="39"/>
  <c r="V99" i="39"/>
  <c r="T99" i="39"/>
  <c r="S99" i="39"/>
  <c r="R99" i="39"/>
  <c r="P99" i="39"/>
  <c r="O99" i="39"/>
  <c r="N99" i="39"/>
  <c r="L99" i="39"/>
  <c r="K99" i="39"/>
  <c r="J99" i="39"/>
  <c r="H99" i="39"/>
  <c r="G99" i="39"/>
  <c r="F99" i="39"/>
  <c r="D99" i="39"/>
  <c r="C99" i="39"/>
  <c r="B99" i="39"/>
  <c r="AA97" i="39"/>
  <c r="P97" i="39"/>
  <c r="F97" i="39"/>
  <c r="AB54" i="39"/>
  <c r="AB140" i="39" s="1"/>
  <c r="AA54" i="39"/>
  <c r="AA140" i="39" s="1"/>
  <c r="Z54" i="39"/>
  <c r="Z140" i="39" s="1"/>
  <c r="X54" i="39"/>
  <c r="X140" i="39" s="1"/>
  <c r="W54" i="39"/>
  <c r="W140" i="39" s="1"/>
  <c r="V54" i="39"/>
  <c r="V140" i="39" s="1"/>
  <c r="T54" i="39"/>
  <c r="T140" i="39" s="1"/>
  <c r="S54" i="39"/>
  <c r="R54" i="39"/>
  <c r="R140" i="39" s="1"/>
  <c r="P54" i="39"/>
  <c r="P140" i="39" s="1"/>
  <c r="O54" i="39"/>
  <c r="O140" i="39" s="1"/>
  <c r="N54" i="39"/>
  <c r="N140" i="39" s="1"/>
  <c r="L54" i="39"/>
  <c r="L140" i="39" s="1"/>
  <c r="K54" i="39"/>
  <c r="K140" i="39" s="1"/>
  <c r="J54" i="39"/>
  <c r="J140" i="39" s="1"/>
  <c r="H54" i="39"/>
  <c r="G54" i="39"/>
  <c r="G140" i="39" s="1"/>
  <c r="F54" i="39"/>
  <c r="F140" i="39" s="1"/>
  <c r="D54" i="39"/>
  <c r="D140" i="39" s="1"/>
  <c r="C54" i="39"/>
  <c r="C140" i="39" s="1"/>
  <c r="B54" i="39"/>
  <c r="B140" i="39" s="1"/>
  <c r="AB11" i="39"/>
  <c r="AB97" i="39" s="1"/>
  <c r="AA11" i="39"/>
  <c r="Z11" i="39"/>
  <c r="Z97" i="39" s="1"/>
  <c r="X11" i="39"/>
  <c r="X97" i="39" s="1"/>
  <c r="W11" i="39"/>
  <c r="W97" i="39" s="1"/>
  <c r="V11" i="39"/>
  <c r="V97" i="39" s="1"/>
  <c r="T11" i="39"/>
  <c r="T97" i="39" s="1"/>
  <c r="S11" i="39"/>
  <c r="S140" i="39" s="1"/>
  <c r="R11" i="39"/>
  <c r="R97" i="39" s="1"/>
  <c r="P11" i="39"/>
  <c r="O11" i="39"/>
  <c r="O97" i="39" s="1"/>
  <c r="N11" i="39"/>
  <c r="N97" i="39" s="1"/>
  <c r="L11" i="39"/>
  <c r="L97" i="39" s="1"/>
  <c r="K11" i="39"/>
  <c r="K97" i="39" s="1"/>
  <c r="J11" i="39"/>
  <c r="J97" i="39" s="1"/>
  <c r="H11" i="39"/>
  <c r="H140" i="39" s="1"/>
  <c r="G11" i="39"/>
  <c r="G97" i="39" s="1"/>
  <c r="F11" i="39"/>
  <c r="D11" i="39"/>
  <c r="D97" i="39" s="1"/>
  <c r="C11" i="39"/>
  <c r="C97" i="39" s="1"/>
  <c r="B11" i="39"/>
  <c r="B97" i="39" s="1"/>
  <c r="H97" i="39" l="1"/>
  <c r="S97" i="39"/>
  <c r="AB94" i="24" l="1"/>
  <c r="AA94" i="24"/>
  <c r="Z94" i="24"/>
  <c r="X94" i="24"/>
  <c r="W94" i="24"/>
  <c r="V94" i="24"/>
  <c r="T94" i="24"/>
  <c r="S94" i="24"/>
  <c r="R94" i="24"/>
  <c r="P94" i="24"/>
  <c r="O94" i="24"/>
  <c r="N94" i="24"/>
  <c r="L94" i="24"/>
  <c r="K94" i="24"/>
  <c r="J94" i="24"/>
  <c r="H94" i="24"/>
  <c r="G94" i="24"/>
  <c r="F94" i="24"/>
  <c r="D94" i="24"/>
  <c r="C94" i="24"/>
  <c r="B94" i="24"/>
  <c r="X93" i="24"/>
  <c r="N93" i="24"/>
  <c r="C93" i="24"/>
  <c r="AB90" i="24"/>
  <c r="AA90" i="24"/>
  <c r="Z90" i="24"/>
  <c r="X90" i="24"/>
  <c r="W90" i="24"/>
  <c r="V90" i="24"/>
  <c r="T90" i="24"/>
  <c r="S90" i="24"/>
  <c r="R90" i="24"/>
  <c r="P90" i="24"/>
  <c r="O90" i="24"/>
  <c r="N90" i="24"/>
  <c r="L90" i="24"/>
  <c r="K90" i="24"/>
  <c r="J90" i="24"/>
  <c r="H90" i="24"/>
  <c r="G90" i="24"/>
  <c r="F90" i="24"/>
  <c r="D90" i="24"/>
  <c r="C90" i="24"/>
  <c r="B90" i="24"/>
  <c r="AB89" i="24"/>
  <c r="AA89" i="24"/>
  <c r="Z89" i="24"/>
  <c r="X89" i="24"/>
  <c r="W89" i="24"/>
  <c r="V89" i="24"/>
  <c r="T89" i="24"/>
  <c r="S89" i="24"/>
  <c r="R89" i="24"/>
  <c r="P89" i="24"/>
  <c r="O89" i="24"/>
  <c r="N89" i="24"/>
  <c r="L89" i="24"/>
  <c r="K89" i="24"/>
  <c r="J89" i="24"/>
  <c r="H89" i="24"/>
  <c r="G89" i="24"/>
  <c r="F89" i="24"/>
  <c r="D89" i="24"/>
  <c r="C89" i="24"/>
  <c r="B89" i="24"/>
  <c r="AB88" i="24"/>
  <c r="AA88" i="24"/>
  <c r="Z88" i="24"/>
  <c r="X88" i="24"/>
  <c r="W88" i="24"/>
  <c r="V88" i="24"/>
  <c r="T88" i="24"/>
  <c r="S88" i="24"/>
  <c r="R88" i="24"/>
  <c r="P88" i="24"/>
  <c r="O88" i="24"/>
  <c r="N88" i="24"/>
  <c r="L88" i="24"/>
  <c r="K88" i="24"/>
  <c r="J88" i="24"/>
  <c r="H88" i="24"/>
  <c r="G88" i="24"/>
  <c r="F88" i="24"/>
  <c r="D88" i="24"/>
  <c r="C88" i="24"/>
  <c r="B88" i="24"/>
  <c r="Z87" i="24"/>
  <c r="S87" i="24"/>
  <c r="O87" i="24"/>
  <c r="H87" i="24"/>
  <c r="D87" i="24"/>
  <c r="Z84" i="24"/>
  <c r="V84" i="24"/>
  <c r="O84" i="24"/>
  <c r="K84" i="24"/>
  <c r="D84" i="24"/>
  <c r="AB83" i="24"/>
  <c r="V83" i="24"/>
  <c r="R83" i="24"/>
  <c r="K83" i="24"/>
  <c r="G83" i="24"/>
  <c r="AB82" i="24"/>
  <c r="X82" i="24"/>
  <c r="R82" i="24"/>
  <c r="N82" i="24"/>
  <c r="G82" i="24"/>
  <c r="C82" i="24"/>
  <c r="AB74" i="24"/>
  <c r="AA74" i="24"/>
  <c r="AA93" i="24" s="1"/>
  <c r="Z74" i="24"/>
  <c r="X74" i="24"/>
  <c r="X62" i="24" s="1"/>
  <c r="W74" i="24"/>
  <c r="W93" i="24" s="1"/>
  <c r="V74" i="24"/>
  <c r="V93" i="24" s="1"/>
  <c r="T74" i="24"/>
  <c r="T93" i="24" s="1"/>
  <c r="S74" i="24"/>
  <c r="S93" i="24" s="1"/>
  <c r="R74" i="24"/>
  <c r="P74" i="24"/>
  <c r="P93" i="24" s="1"/>
  <c r="O74" i="24"/>
  <c r="N74" i="24"/>
  <c r="N62" i="24" s="1"/>
  <c r="L74" i="24"/>
  <c r="L93" i="24" s="1"/>
  <c r="K74" i="24"/>
  <c r="K93" i="24" s="1"/>
  <c r="J74" i="24"/>
  <c r="J93" i="24" s="1"/>
  <c r="H74" i="24"/>
  <c r="H93" i="24" s="1"/>
  <c r="G74" i="24"/>
  <c r="F74" i="24"/>
  <c r="F93" i="24" s="1"/>
  <c r="D74" i="24"/>
  <c r="C74" i="24"/>
  <c r="C62" i="24" s="1"/>
  <c r="B74" i="24"/>
  <c r="B93" i="24" s="1"/>
  <c r="AB68" i="24"/>
  <c r="AB87" i="24" s="1"/>
  <c r="AA68" i="24"/>
  <c r="AA87" i="24" s="1"/>
  <c r="Z68" i="24"/>
  <c r="X68" i="24"/>
  <c r="X87" i="24" s="1"/>
  <c r="W68" i="24"/>
  <c r="W87" i="24" s="1"/>
  <c r="V68" i="24"/>
  <c r="V87" i="24" s="1"/>
  <c r="T68" i="24"/>
  <c r="T62" i="24" s="1"/>
  <c r="S68" i="24"/>
  <c r="R68" i="24"/>
  <c r="R87" i="24" s="1"/>
  <c r="P68" i="24"/>
  <c r="P87" i="24" s="1"/>
  <c r="O68" i="24"/>
  <c r="N68" i="24"/>
  <c r="N87" i="24" s="1"/>
  <c r="L68" i="24"/>
  <c r="L87" i="24" s="1"/>
  <c r="K68" i="24"/>
  <c r="K87" i="24" s="1"/>
  <c r="J68" i="24"/>
  <c r="J62" i="24" s="1"/>
  <c r="H68" i="24"/>
  <c r="G68" i="24"/>
  <c r="G87" i="24" s="1"/>
  <c r="F68" i="24"/>
  <c r="F87" i="24" s="1"/>
  <c r="D68" i="24"/>
  <c r="C68" i="24"/>
  <c r="C87" i="24" s="1"/>
  <c r="B68" i="24"/>
  <c r="B87" i="24" s="1"/>
  <c r="AB65" i="24"/>
  <c r="AB84" i="24" s="1"/>
  <c r="AA65" i="24"/>
  <c r="AA84" i="24" s="1"/>
  <c r="Z65" i="24"/>
  <c r="X65" i="24"/>
  <c r="X84" i="24" s="1"/>
  <c r="W65" i="24"/>
  <c r="W84" i="24" s="1"/>
  <c r="V65" i="24"/>
  <c r="T65" i="24"/>
  <c r="T84" i="24" s="1"/>
  <c r="S65" i="24"/>
  <c r="S84" i="24" s="1"/>
  <c r="R65" i="24"/>
  <c r="R84" i="24" s="1"/>
  <c r="P65" i="24"/>
  <c r="P84" i="24" s="1"/>
  <c r="O65" i="24"/>
  <c r="N65" i="24"/>
  <c r="N84" i="24" s="1"/>
  <c r="L65" i="24"/>
  <c r="L84" i="24" s="1"/>
  <c r="K65" i="24"/>
  <c r="J65" i="24"/>
  <c r="J84" i="24" s="1"/>
  <c r="H65" i="24"/>
  <c r="H84" i="24" s="1"/>
  <c r="G65" i="24"/>
  <c r="G84" i="24" s="1"/>
  <c r="F65" i="24"/>
  <c r="F84" i="24" s="1"/>
  <c r="D65" i="24"/>
  <c r="C65" i="24"/>
  <c r="C84" i="24" s="1"/>
  <c r="B65" i="24"/>
  <c r="B84" i="24" s="1"/>
  <c r="AB64" i="24"/>
  <c r="AA64" i="24"/>
  <c r="AA83" i="24" s="1"/>
  <c r="Z64" i="24"/>
  <c r="Z83" i="24" s="1"/>
  <c r="X64" i="24"/>
  <c r="X83" i="24" s="1"/>
  <c r="W64" i="24"/>
  <c r="W83" i="24" s="1"/>
  <c r="V64" i="24"/>
  <c r="T64" i="24"/>
  <c r="T83" i="24" s="1"/>
  <c r="S64" i="24"/>
  <c r="S83" i="24" s="1"/>
  <c r="R64" i="24"/>
  <c r="P64" i="24"/>
  <c r="P83" i="24" s="1"/>
  <c r="O64" i="24"/>
  <c r="O83" i="24" s="1"/>
  <c r="N64" i="24"/>
  <c r="N83" i="24" s="1"/>
  <c r="L64" i="24"/>
  <c r="L83" i="24" s="1"/>
  <c r="K64" i="24"/>
  <c r="J64" i="24"/>
  <c r="J83" i="24" s="1"/>
  <c r="H64" i="24"/>
  <c r="H83" i="24" s="1"/>
  <c r="G64" i="24"/>
  <c r="F64" i="24"/>
  <c r="F83" i="24" s="1"/>
  <c r="D64" i="24"/>
  <c r="D83" i="24" s="1"/>
  <c r="C64" i="24"/>
  <c r="C83" i="24" s="1"/>
  <c r="B64" i="24"/>
  <c r="B83" i="24" s="1"/>
  <c r="AB63" i="24"/>
  <c r="AA63" i="24"/>
  <c r="AA82" i="24" s="1"/>
  <c r="Z63" i="24"/>
  <c r="Z82" i="24" s="1"/>
  <c r="X63" i="24"/>
  <c r="W63" i="24"/>
  <c r="W82" i="24" s="1"/>
  <c r="V63" i="24"/>
  <c r="V82" i="24" s="1"/>
  <c r="T63" i="24"/>
  <c r="T82" i="24" s="1"/>
  <c r="S63" i="24"/>
  <c r="S82" i="24" s="1"/>
  <c r="R63" i="24"/>
  <c r="P63" i="24"/>
  <c r="P82" i="24" s="1"/>
  <c r="O63" i="24"/>
  <c r="O82" i="24" s="1"/>
  <c r="N63" i="24"/>
  <c r="L63" i="24"/>
  <c r="L82" i="24" s="1"/>
  <c r="K63" i="24"/>
  <c r="K82" i="24" s="1"/>
  <c r="J63" i="24"/>
  <c r="J82" i="24" s="1"/>
  <c r="H63" i="24"/>
  <c r="H82" i="24" s="1"/>
  <c r="G63" i="24"/>
  <c r="F63" i="24"/>
  <c r="F82" i="24" s="1"/>
  <c r="D63" i="24"/>
  <c r="D82" i="24" s="1"/>
  <c r="C63" i="24"/>
  <c r="B63" i="24"/>
  <c r="B82" i="24" s="1"/>
  <c r="AB62" i="24"/>
  <c r="AB81" i="24" s="1"/>
  <c r="Z62" i="24"/>
  <c r="Z81" i="24" s="1"/>
  <c r="V62" i="24"/>
  <c r="V81" i="24" s="1"/>
  <c r="S62" i="24"/>
  <c r="S81" i="24" s="1"/>
  <c r="R62" i="24"/>
  <c r="R81" i="24" s="1"/>
  <c r="O62" i="24"/>
  <c r="O81" i="24" s="1"/>
  <c r="K62" i="24"/>
  <c r="K81" i="24" s="1"/>
  <c r="H62" i="24"/>
  <c r="H81" i="24" s="1"/>
  <c r="G62" i="24"/>
  <c r="G81" i="24" s="1"/>
  <c r="D62" i="24"/>
  <c r="D81" i="24" s="1"/>
  <c r="AB44" i="24"/>
  <c r="AA44" i="24"/>
  <c r="Z44" i="24"/>
  <c r="X44" i="24"/>
  <c r="W44" i="24"/>
  <c r="V44" i="24"/>
  <c r="T44" i="24"/>
  <c r="S44" i="24"/>
  <c r="R44" i="24"/>
  <c r="P44" i="24"/>
  <c r="O44" i="24"/>
  <c r="N44" i="24"/>
  <c r="L44" i="24"/>
  <c r="K44" i="24"/>
  <c r="J44" i="24"/>
  <c r="H44" i="24"/>
  <c r="G44" i="24"/>
  <c r="F44" i="24"/>
  <c r="D44" i="24"/>
  <c r="C44" i="24"/>
  <c r="B44" i="24"/>
  <c r="AB43" i="24"/>
  <c r="Z43" i="24"/>
  <c r="X43" i="24"/>
  <c r="R43" i="24"/>
  <c r="O43" i="24"/>
  <c r="N43" i="24"/>
  <c r="G43" i="24"/>
  <c r="D43" i="24"/>
  <c r="C43" i="24"/>
  <c r="AB40" i="24"/>
  <c r="AA40" i="24"/>
  <c r="Z40" i="24"/>
  <c r="X40" i="24"/>
  <c r="W40" i="24"/>
  <c r="V40" i="24"/>
  <c r="T40" i="24"/>
  <c r="S40" i="24"/>
  <c r="R40" i="24"/>
  <c r="P40" i="24"/>
  <c r="O40" i="24"/>
  <c r="N40" i="24"/>
  <c r="L40" i="24"/>
  <c r="K40" i="24"/>
  <c r="J40" i="24"/>
  <c r="H40" i="24"/>
  <c r="G40" i="24"/>
  <c r="F40" i="24"/>
  <c r="D40" i="24"/>
  <c r="C40" i="24"/>
  <c r="B40" i="24"/>
  <c r="AB39" i="24"/>
  <c r="AA39" i="24"/>
  <c r="Z39" i="24"/>
  <c r="X39" i="24"/>
  <c r="W39" i="24"/>
  <c r="V39" i="24"/>
  <c r="T39" i="24"/>
  <c r="S39" i="24"/>
  <c r="R39" i="24"/>
  <c r="P39" i="24"/>
  <c r="O39" i="24"/>
  <c r="N39" i="24"/>
  <c r="L39" i="24"/>
  <c r="K39" i="24"/>
  <c r="J39" i="24"/>
  <c r="H39" i="24"/>
  <c r="G39" i="24"/>
  <c r="F39" i="24"/>
  <c r="D39" i="24"/>
  <c r="C39" i="24"/>
  <c r="B39" i="24"/>
  <c r="AB38" i="24"/>
  <c r="AA38" i="24"/>
  <c r="Z38" i="24"/>
  <c r="X38" i="24"/>
  <c r="W38" i="24"/>
  <c r="V38" i="24"/>
  <c r="T38" i="24"/>
  <c r="S38" i="24"/>
  <c r="R38" i="24"/>
  <c r="P38" i="24"/>
  <c r="O38" i="24"/>
  <c r="N38" i="24"/>
  <c r="L38" i="24"/>
  <c r="K38" i="24"/>
  <c r="J38" i="24"/>
  <c r="H38" i="24"/>
  <c r="G38" i="24"/>
  <c r="F38" i="24"/>
  <c r="D38" i="24"/>
  <c r="C38" i="24"/>
  <c r="B38" i="24"/>
  <c r="Z37" i="24"/>
  <c r="S37" i="24"/>
  <c r="O37" i="24"/>
  <c r="H37" i="24"/>
  <c r="D37" i="24"/>
  <c r="Z34" i="24"/>
  <c r="V34" i="24"/>
  <c r="O34" i="24"/>
  <c r="K34" i="24"/>
  <c r="D34" i="24"/>
  <c r="AB33" i="24"/>
  <c r="V33" i="24"/>
  <c r="R33" i="24"/>
  <c r="K33" i="24"/>
  <c r="G33" i="24"/>
  <c r="AB32" i="24"/>
  <c r="X32" i="24"/>
  <c r="R32" i="24"/>
  <c r="N32" i="24"/>
  <c r="G32" i="24"/>
  <c r="C32" i="24"/>
  <c r="AB24" i="24"/>
  <c r="AB93" i="24" s="1"/>
  <c r="AA24" i="24"/>
  <c r="AA43" i="24" s="1"/>
  <c r="Z24" i="24"/>
  <c r="Z93" i="24" s="1"/>
  <c r="X24" i="24"/>
  <c r="X12" i="24" s="1"/>
  <c r="X31" i="24" s="1"/>
  <c r="W24" i="24"/>
  <c r="W43" i="24" s="1"/>
  <c r="V24" i="24"/>
  <c r="V43" i="24" s="1"/>
  <c r="T24" i="24"/>
  <c r="T43" i="24" s="1"/>
  <c r="S24" i="24"/>
  <c r="S43" i="24" s="1"/>
  <c r="R24" i="24"/>
  <c r="R93" i="24" s="1"/>
  <c r="P24" i="24"/>
  <c r="P43" i="24" s="1"/>
  <c r="O24" i="24"/>
  <c r="O93" i="24" s="1"/>
  <c r="N24" i="24"/>
  <c r="N12" i="24" s="1"/>
  <c r="N31" i="24" s="1"/>
  <c r="L24" i="24"/>
  <c r="L43" i="24" s="1"/>
  <c r="K24" i="24"/>
  <c r="K43" i="24" s="1"/>
  <c r="J24" i="24"/>
  <c r="J43" i="24" s="1"/>
  <c r="H24" i="24"/>
  <c r="H43" i="24" s="1"/>
  <c r="G24" i="24"/>
  <c r="G93" i="24" s="1"/>
  <c r="F24" i="24"/>
  <c r="F43" i="24" s="1"/>
  <c r="D24" i="24"/>
  <c r="D93" i="24" s="1"/>
  <c r="C24" i="24"/>
  <c r="C12" i="24" s="1"/>
  <c r="C31" i="24" s="1"/>
  <c r="B24" i="24"/>
  <c r="B43" i="24" s="1"/>
  <c r="AB18" i="24"/>
  <c r="AB37" i="24" s="1"/>
  <c r="AA18" i="24"/>
  <c r="AA37" i="24" s="1"/>
  <c r="Z18" i="24"/>
  <c r="X18" i="24"/>
  <c r="X37" i="24" s="1"/>
  <c r="W18" i="24"/>
  <c r="W37" i="24" s="1"/>
  <c r="V18" i="24"/>
  <c r="V37" i="24" s="1"/>
  <c r="T18" i="24"/>
  <c r="T12" i="24" s="1"/>
  <c r="T31" i="24" s="1"/>
  <c r="S18" i="24"/>
  <c r="R18" i="24"/>
  <c r="R37" i="24" s="1"/>
  <c r="P18" i="24"/>
  <c r="P37" i="24" s="1"/>
  <c r="O18" i="24"/>
  <c r="N18" i="24"/>
  <c r="N37" i="24" s="1"/>
  <c r="L18" i="24"/>
  <c r="L37" i="24" s="1"/>
  <c r="K18" i="24"/>
  <c r="K37" i="24" s="1"/>
  <c r="J18" i="24"/>
  <c r="J12" i="24" s="1"/>
  <c r="J31" i="24" s="1"/>
  <c r="H18" i="24"/>
  <c r="G18" i="24"/>
  <c r="G37" i="24" s="1"/>
  <c r="F18" i="24"/>
  <c r="F37" i="24" s="1"/>
  <c r="D18" i="24"/>
  <c r="C18" i="24"/>
  <c r="C37" i="24" s="1"/>
  <c r="B18" i="24"/>
  <c r="B37" i="24" s="1"/>
  <c r="AB15" i="24"/>
  <c r="AB34" i="24" s="1"/>
  <c r="AA15" i="24"/>
  <c r="AA34" i="24" s="1"/>
  <c r="Z15" i="24"/>
  <c r="X15" i="24"/>
  <c r="X34" i="24" s="1"/>
  <c r="W15" i="24"/>
  <c r="W34" i="24" s="1"/>
  <c r="V15" i="24"/>
  <c r="T15" i="24"/>
  <c r="T34" i="24" s="1"/>
  <c r="S15" i="24"/>
  <c r="S34" i="24" s="1"/>
  <c r="R15" i="24"/>
  <c r="R34" i="24" s="1"/>
  <c r="P15" i="24"/>
  <c r="P34" i="24" s="1"/>
  <c r="O15" i="24"/>
  <c r="N15" i="24"/>
  <c r="N34" i="24" s="1"/>
  <c r="L15" i="24"/>
  <c r="L34" i="24" s="1"/>
  <c r="K15" i="24"/>
  <c r="J15" i="24"/>
  <c r="J34" i="24" s="1"/>
  <c r="H15" i="24"/>
  <c r="H34" i="24" s="1"/>
  <c r="G15" i="24"/>
  <c r="G34" i="24" s="1"/>
  <c r="F15" i="24"/>
  <c r="F34" i="24" s="1"/>
  <c r="D15" i="24"/>
  <c r="C15" i="24"/>
  <c r="C34" i="24" s="1"/>
  <c r="B15" i="24"/>
  <c r="B34" i="24" s="1"/>
  <c r="AB14" i="24"/>
  <c r="AA14" i="24"/>
  <c r="AA33" i="24" s="1"/>
  <c r="Z14" i="24"/>
  <c r="Z33" i="24" s="1"/>
  <c r="X14" i="24"/>
  <c r="X33" i="24" s="1"/>
  <c r="W14" i="24"/>
  <c r="W33" i="24" s="1"/>
  <c r="V14" i="24"/>
  <c r="T14" i="24"/>
  <c r="T33" i="24" s="1"/>
  <c r="S14" i="24"/>
  <c r="S33" i="24" s="1"/>
  <c r="R14" i="24"/>
  <c r="P14" i="24"/>
  <c r="P33" i="24" s="1"/>
  <c r="O14" i="24"/>
  <c r="O33" i="24" s="1"/>
  <c r="N14" i="24"/>
  <c r="N33" i="24" s="1"/>
  <c r="L14" i="24"/>
  <c r="L33" i="24" s="1"/>
  <c r="K14" i="24"/>
  <c r="J14" i="24"/>
  <c r="J33" i="24" s="1"/>
  <c r="H14" i="24"/>
  <c r="H33" i="24" s="1"/>
  <c r="G14" i="24"/>
  <c r="F14" i="24"/>
  <c r="F33" i="24" s="1"/>
  <c r="D14" i="24"/>
  <c r="D33" i="24" s="1"/>
  <c r="C14" i="24"/>
  <c r="C33" i="24" s="1"/>
  <c r="B14" i="24"/>
  <c r="B33" i="24" s="1"/>
  <c r="AB13" i="24"/>
  <c r="AA13" i="24"/>
  <c r="AA32" i="24" s="1"/>
  <c r="Z13" i="24"/>
  <c r="Z32" i="24" s="1"/>
  <c r="X13" i="24"/>
  <c r="W13" i="24"/>
  <c r="W32" i="24" s="1"/>
  <c r="V13" i="24"/>
  <c r="V32" i="24" s="1"/>
  <c r="T13" i="24"/>
  <c r="T32" i="24" s="1"/>
  <c r="S13" i="24"/>
  <c r="S32" i="24" s="1"/>
  <c r="R13" i="24"/>
  <c r="P13" i="24"/>
  <c r="P32" i="24" s="1"/>
  <c r="O13" i="24"/>
  <c r="O32" i="24" s="1"/>
  <c r="N13" i="24"/>
  <c r="L13" i="24"/>
  <c r="L32" i="24" s="1"/>
  <c r="K13" i="24"/>
  <c r="K32" i="24" s="1"/>
  <c r="J13" i="24"/>
  <c r="J32" i="24" s="1"/>
  <c r="H13" i="24"/>
  <c r="H32" i="24" s="1"/>
  <c r="G13" i="24"/>
  <c r="F13" i="24"/>
  <c r="F32" i="24" s="1"/>
  <c r="D13" i="24"/>
  <c r="D32" i="24" s="1"/>
  <c r="C13" i="24"/>
  <c r="B13" i="24"/>
  <c r="B32" i="24" s="1"/>
  <c r="AB12" i="24"/>
  <c r="AB31" i="24" s="1"/>
  <c r="Z12" i="24"/>
  <c r="Z31" i="24" s="1"/>
  <c r="V12" i="24"/>
  <c r="V31" i="24" s="1"/>
  <c r="S12" i="24"/>
  <c r="S31" i="24" s="1"/>
  <c r="R12" i="24"/>
  <c r="R31" i="24" s="1"/>
  <c r="O12" i="24"/>
  <c r="O31" i="24" s="1"/>
  <c r="K12" i="24"/>
  <c r="K31" i="24" s="1"/>
  <c r="H12" i="24"/>
  <c r="H31" i="24" s="1"/>
  <c r="G12" i="24"/>
  <c r="G31" i="24" s="1"/>
  <c r="D12" i="24"/>
  <c r="D31" i="24" s="1"/>
  <c r="J81" i="24" l="1"/>
  <c r="T81" i="24"/>
  <c r="C81" i="24"/>
  <c r="N81" i="24"/>
  <c r="X81" i="24"/>
  <c r="J37" i="24"/>
  <c r="B62" i="24"/>
  <c r="B81" i="24" s="1"/>
  <c r="L62" i="24"/>
  <c r="L81" i="24" s="1"/>
  <c r="W62" i="24"/>
  <c r="J87" i="24"/>
  <c r="T87" i="24"/>
  <c r="B12" i="24"/>
  <c r="L12" i="24"/>
  <c r="W12" i="24"/>
  <c r="W31" i="24" s="1"/>
  <c r="T37" i="24"/>
  <c r="F12" i="24"/>
  <c r="F31" i="24" s="1"/>
  <c r="P12" i="24"/>
  <c r="AA12" i="24"/>
  <c r="F62" i="24"/>
  <c r="P62" i="24"/>
  <c r="P81" i="24" s="1"/>
  <c r="AA62" i="24"/>
  <c r="AA81" i="24" s="1"/>
  <c r="L31" i="24" l="1"/>
  <c r="B31" i="24"/>
  <c r="F81" i="24"/>
  <c r="AA31" i="24"/>
  <c r="P31" i="24"/>
  <c r="W81" i="24"/>
  <c r="X168" i="38" l="1"/>
  <c r="W168" i="38"/>
  <c r="V168" i="38"/>
  <c r="T168" i="38"/>
  <c r="S168" i="38"/>
  <c r="R168" i="38"/>
  <c r="P168" i="38"/>
  <c r="O168" i="38"/>
  <c r="N168" i="38"/>
  <c r="L168" i="38"/>
  <c r="K168" i="38"/>
  <c r="J168" i="38"/>
  <c r="H168" i="38"/>
  <c r="G168" i="38"/>
  <c r="F168" i="38"/>
  <c r="D168" i="38"/>
  <c r="C168" i="38"/>
  <c r="B168" i="38"/>
  <c r="X167" i="38"/>
  <c r="W167" i="38"/>
  <c r="V167" i="38"/>
  <c r="T167" i="38"/>
  <c r="S167" i="38"/>
  <c r="R167" i="38"/>
  <c r="P167" i="38"/>
  <c r="O167" i="38"/>
  <c r="N167" i="38"/>
  <c r="L167" i="38"/>
  <c r="K167" i="38"/>
  <c r="J167" i="38"/>
  <c r="H167" i="38"/>
  <c r="G167" i="38"/>
  <c r="F167" i="38"/>
  <c r="D167" i="38"/>
  <c r="C167" i="38"/>
  <c r="B167" i="38"/>
  <c r="X166" i="38"/>
  <c r="W166" i="38"/>
  <c r="V166" i="38"/>
  <c r="T166" i="38"/>
  <c r="S166" i="38"/>
  <c r="R166" i="38"/>
  <c r="P166" i="38"/>
  <c r="O166" i="38"/>
  <c r="N166" i="38"/>
  <c r="L166" i="38"/>
  <c r="K166" i="38"/>
  <c r="J166" i="38"/>
  <c r="H166" i="38"/>
  <c r="G166" i="38"/>
  <c r="F166" i="38"/>
  <c r="D166" i="38"/>
  <c r="C166" i="38"/>
  <c r="B166" i="38"/>
  <c r="X165" i="38"/>
  <c r="W165" i="38"/>
  <c r="V165" i="38"/>
  <c r="T165" i="38"/>
  <c r="S165" i="38"/>
  <c r="R165" i="38"/>
  <c r="P165" i="38"/>
  <c r="O165" i="38"/>
  <c r="N165" i="38"/>
  <c r="L165" i="38"/>
  <c r="K165" i="38"/>
  <c r="J165" i="38"/>
  <c r="H165" i="38"/>
  <c r="G165" i="38"/>
  <c r="F165" i="38"/>
  <c r="D165" i="38"/>
  <c r="C165" i="38"/>
  <c r="B165" i="38"/>
  <c r="X164" i="38"/>
  <c r="W164" i="38"/>
  <c r="V164" i="38"/>
  <c r="T164" i="38"/>
  <c r="S164" i="38"/>
  <c r="R164" i="38"/>
  <c r="P164" i="38"/>
  <c r="O164" i="38"/>
  <c r="N164" i="38"/>
  <c r="L164" i="38"/>
  <c r="K164" i="38"/>
  <c r="J164" i="38"/>
  <c r="H164" i="38"/>
  <c r="G164" i="38"/>
  <c r="F164" i="38"/>
  <c r="D164" i="38"/>
  <c r="C164" i="38"/>
  <c r="B164" i="38"/>
  <c r="X163" i="38"/>
  <c r="W163" i="38"/>
  <c r="V163" i="38"/>
  <c r="T163" i="38"/>
  <c r="S163" i="38"/>
  <c r="R163" i="38"/>
  <c r="P163" i="38"/>
  <c r="O163" i="38"/>
  <c r="N163" i="38"/>
  <c r="L163" i="38"/>
  <c r="K163" i="38"/>
  <c r="J163" i="38"/>
  <c r="H163" i="38"/>
  <c r="G163" i="38"/>
  <c r="F163" i="38"/>
  <c r="D163" i="38"/>
  <c r="C163" i="38"/>
  <c r="B163" i="38"/>
  <c r="X162" i="38"/>
  <c r="W162" i="38"/>
  <c r="V162" i="38"/>
  <c r="T162" i="38"/>
  <c r="S162" i="38"/>
  <c r="R162" i="38"/>
  <c r="P162" i="38"/>
  <c r="O162" i="38"/>
  <c r="N162" i="38"/>
  <c r="L162" i="38"/>
  <c r="K162" i="38"/>
  <c r="J162" i="38"/>
  <c r="H162" i="38"/>
  <c r="G162" i="38"/>
  <c r="F162" i="38"/>
  <c r="D162" i="38"/>
  <c r="C162" i="38"/>
  <c r="B162" i="38"/>
  <c r="X161" i="38"/>
  <c r="W161" i="38"/>
  <c r="V161" i="38"/>
  <c r="T161" i="38"/>
  <c r="S161" i="38"/>
  <c r="R161" i="38"/>
  <c r="P161" i="38"/>
  <c r="O161" i="38"/>
  <c r="N161" i="38"/>
  <c r="L161" i="38"/>
  <c r="K161" i="38"/>
  <c r="J161" i="38"/>
  <c r="H161" i="38"/>
  <c r="G161" i="38"/>
  <c r="F161" i="38"/>
  <c r="D161" i="38"/>
  <c r="C161" i="38"/>
  <c r="B161" i="38"/>
  <c r="X160" i="38"/>
  <c r="W160" i="38"/>
  <c r="V160" i="38"/>
  <c r="T160" i="38"/>
  <c r="S160" i="38"/>
  <c r="R160" i="38"/>
  <c r="P160" i="38"/>
  <c r="O160" i="38"/>
  <c r="N160" i="38"/>
  <c r="L160" i="38"/>
  <c r="K160" i="38"/>
  <c r="J160" i="38"/>
  <c r="H160" i="38"/>
  <c r="G160" i="38"/>
  <c r="F160" i="38"/>
  <c r="D160" i="38"/>
  <c r="C160" i="38"/>
  <c r="B160" i="38"/>
  <c r="X159" i="38"/>
  <c r="W159" i="38"/>
  <c r="V159" i="38"/>
  <c r="T159" i="38"/>
  <c r="S159" i="38"/>
  <c r="R159" i="38"/>
  <c r="P159" i="38"/>
  <c r="O159" i="38"/>
  <c r="N159" i="38"/>
  <c r="L159" i="38"/>
  <c r="K159" i="38"/>
  <c r="J159" i="38"/>
  <c r="H159" i="38"/>
  <c r="G159" i="38"/>
  <c r="F159" i="38"/>
  <c r="D159" i="38"/>
  <c r="C159" i="38"/>
  <c r="B159" i="38"/>
  <c r="X158" i="38"/>
  <c r="W158" i="38"/>
  <c r="V158" i="38"/>
  <c r="T158" i="38"/>
  <c r="S158" i="38"/>
  <c r="R158" i="38"/>
  <c r="P158" i="38"/>
  <c r="O158" i="38"/>
  <c r="N158" i="38"/>
  <c r="L158" i="38"/>
  <c r="K158" i="38"/>
  <c r="J158" i="38"/>
  <c r="H158" i="38"/>
  <c r="G158" i="38"/>
  <c r="F158" i="38"/>
  <c r="D158" i="38"/>
  <c r="C158" i="38"/>
  <c r="B158" i="38"/>
  <c r="X157" i="38"/>
  <c r="W157" i="38"/>
  <c r="V157" i="38"/>
  <c r="T157" i="38"/>
  <c r="S157" i="38"/>
  <c r="R157" i="38"/>
  <c r="P157" i="38"/>
  <c r="O157" i="38"/>
  <c r="N157" i="38"/>
  <c r="L157" i="38"/>
  <c r="K157" i="38"/>
  <c r="J157" i="38"/>
  <c r="H157" i="38"/>
  <c r="G157" i="38"/>
  <c r="F157" i="38"/>
  <c r="D157" i="38"/>
  <c r="C157" i="38"/>
  <c r="B157" i="38"/>
  <c r="X156" i="38"/>
  <c r="W156" i="38"/>
  <c r="V156" i="38"/>
  <c r="T156" i="38"/>
  <c r="S156" i="38"/>
  <c r="R156" i="38"/>
  <c r="P156" i="38"/>
  <c r="O156" i="38"/>
  <c r="N156" i="38"/>
  <c r="L156" i="38"/>
  <c r="K156" i="38"/>
  <c r="J156" i="38"/>
  <c r="H156" i="38"/>
  <c r="G156" i="38"/>
  <c r="F156" i="38"/>
  <c r="D156" i="38"/>
  <c r="C156" i="38"/>
  <c r="B156" i="38"/>
  <c r="X155" i="38"/>
  <c r="W155" i="38"/>
  <c r="V155" i="38"/>
  <c r="T155" i="38"/>
  <c r="S155" i="38"/>
  <c r="R155" i="38"/>
  <c r="P155" i="38"/>
  <c r="O155" i="38"/>
  <c r="N155" i="38"/>
  <c r="L155" i="38"/>
  <c r="K155" i="38"/>
  <c r="J155" i="38"/>
  <c r="H155" i="38"/>
  <c r="G155" i="38"/>
  <c r="F155" i="38"/>
  <c r="D155" i="38"/>
  <c r="C155" i="38"/>
  <c r="B155" i="38"/>
  <c r="X154" i="38"/>
  <c r="W154" i="38"/>
  <c r="V154" i="38"/>
  <c r="T154" i="38"/>
  <c r="S154" i="38"/>
  <c r="R154" i="38"/>
  <c r="P154" i="38"/>
  <c r="O154" i="38"/>
  <c r="N154" i="38"/>
  <c r="L154" i="38"/>
  <c r="K154" i="38"/>
  <c r="J154" i="38"/>
  <c r="H154" i="38"/>
  <c r="G154" i="38"/>
  <c r="F154" i="38"/>
  <c r="D154" i="38"/>
  <c r="C154" i="38"/>
  <c r="B154" i="38"/>
  <c r="X153" i="38"/>
  <c r="W153" i="38"/>
  <c r="V153" i="38"/>
  <c r="T153" i="38"/>
  <c r="S153" i="38"/>
  <c r="R153" i="38"/>
  <c r="P153" i="38"/>
  <c r="O153" i="38"/>
  <c r="N153" i="38"/>
  <c r="L153" i="38"/>
  <c r="K153" i="38"/>
  <c r="J153" i="38"/>
  <c r="H153" i="38"/>
  <c r="G153" i="38"/>
  <c r="F153" i="38"/>
  <c r="D153" i="38"/>
  <c r="C153" i="38"/>
  <c r="B153" i="38"/>
  <c r="X152" i="38"/>
  <c r="W152" i="38"/>
  <c r="V152" i="38"/>
  <c r="T152" i="38"/>
  <c r="S152" i="38"/>
  <c r="R152" i="38"/>
  <c r="P152" i="38"/>
  <c r="O152" i="38"/>
  <c r="N152" i="38"/>
  <c r="L152" i="38"/>
  <c r="K152" i="38"/>
  <c r="J152" i="38"/>
  <c r="H152" i="38"/>
  <c r="G152" i="38"/>
  <c r="F152" i="38"/>
  <c r="D152" i="38"/>
  <c r="C152" i="38"/>
  <c r="B152" i="38"/>
  <c r="X151" i="38"/>
  <c r="W151" i="38"/>
  <c r="V151" i="38"/>
  <c r="T151" i="38"/>
  <c r="S151" i="38"/>
  <c r="R151" i="38"/>
  <c r="P151" i="38"/>
  <c r="O151" i="38"/>
  <c r="N151" i="38"/>
  <c r="L151" i="38"/>
  <c r="K151" i="38"/>
  <c r="J151" i="38"/>
  <c r="H151" i="38"/>
  <c r="G151" i="38"/>
  <c r="F151" i="38"/>
  <c r="D151" i="38"/>
  <c r="C151" i="38"/>
  <c r="B151" i="38"/>
  <c r="X150" i="38"/>
  <c r="W150" i="38"/>
  <c r="V150" i="38"/>
  <c r="T150" i="38"/>
  <c r="S150" i="38"/>
  <c r="R150" i="38"/>
  <c r="P150" i="38"/>
  <c r="O150" i="38"/>
  <c r="N150" i="38"/>
  <c r="L150" i="38"/>
  <c r="K150" i="38"/>
  <c r="J150" i="38"/>
  <c r="H150" i="38"/>
  <c r="G150" i="38"/>
  <c r="F150" i="38"/>
  <c r="D150" i="38"/>
  <c r="C150" i="38"/>
  <c r="B150" i="38"/>
  <c r="X149" i="38"/>
  <c r="W149" i="38"/>
  <c r="V149" i="38"/>
  <c r="T149" i="38"/>
  <c r="S149" i="38"/>
  <c r="R149" i="38"/>
  <c r="P149" i="38"/>
  <c r="O149" i="38"/>
  <c r="N149" i="38"/>
  <c r="L149" i="38"/>
  <c r="K149" i="38"/>
  <c r="J149" i="38"/>
  <c r="H149" i="38"/>
  <c r="G149" i="38"/>
  <c r="F149" i="38"/>
  <c r="D149" i="38"/>
  <c r="C149" i="38"/>
  <c r="B149" i="38"/>
  <c r="X148" i="38"/>
  <c r="W148" i="38"/>
  <c r="V148" i="38"/>
  <c r="T148" i="38"/>
  <c r="S148" i="38"/>
  <c r="R148" i="38"/>
  <c r="P148" i="38"/>
  <c r="O148" i="38"/>
  <c r="N148" i="38"/>
  <c r="L148" i="38"/>
  <c r="K148" i="38"/>
  <c r="J148" i="38"/>
  <c r="H148" i="38"/>
  <c r="G148" i="38"/>
  <c r="F148" i="38"/>
  <c r="D148" i="38"/>
  <c r="C148" i="38"/>
  <c r="B148" i="38"/>
  <c r="X147" i="38"/>
  <c r="W147" i="38"/>
  <c r="V147" i="38"/>
  <c r="T147" i="38"/>
  <c r="S147" i="38"/>
  <c r="R147" i="38"/>
  <c r="P147" i="38"/>
  <c r="O147" i="38"/>
  <c r="N147" i="38"/>
  <c r="L147" i="38"/>
  <c r="K147" i="38"/>
  <c r="J147" i="38"/>
  <c r="H147" i="38"/>
  <c r="G147" i="38"/>
  <c r="F147" i="38"/>
  <c r="D147" i="38"/>
  <c r="C147" i="38"/>
  <c r="B147" i="38"/>
  <c r="X146" i="38"/>
  <c r="W146" i="38"/>
  <c r="V146" i="38"/>
  <c r="T146" i="38"/>
  <c r="S146" i="38"/>
  <c r="R146" i="38"/>
  <c r="P146" i="38"/>
  <c r="O146" i="38"/>
  <c r="N146" i="38"/>
  <c r="L146" i="38"/>
  <c r="K146" i="38"/>
  <c r="J146" i="38"/>
  <c r="H146" i="38"/>
  <c r="G146" i="38"/>
  <c r="F146" i="38"/>
  <c r="D146" i="38"/>
  <c r="C146" i="38"/>
  <c r="B146" i="38"/>
  <c r="X145" i="38"/>
  <c r="W145" i="38"/>
  <c r="V145" i="38"/>
  <c r="T145" i="38"/>
  <c r="S145" i="38"/>
  <c r="R145" i="38"/>
  <c r="P145" i="38"/>
  <c r="O145" i="38"/>
  <c r="N145" i="38"/>
  <c r="L145" i="38"/>
  <c r="K145" i="38"/>
  <c r="J145" i="38"/>
  <c r="H145" i="38"/>
  <c r="G145" i="38"/>
  <c r="F145" i="38"/>
  <c r="D145" i="38"/>
  <c r="C145" i="38"/>
  <c r="B145" i="38"/>
  <c r="X144" i="38"/>
  <c r="W144" i="38"/>
  <c r="V144" i="38"/>
  <c r="T144" i="38"/>
  <c r="S144" i="38"/>
  <c r="R144" i="38"/>
  <c r="P144" i="38"/>
  <c r="O144" i="38"/>
  <c r="N144" i="38"/>
  <c r="L144" i="38"/>
  <c r="K144" i="38"/>
  <c r="J144" i="38"/>
  <c r="H144" i="38"/>
  <c r="G144" i="38"/>
  <c r="F144" i="38"/>
  <c r="D144" i="38"/>
  <c r="C144" i="38"/>
  <c r="B144" i="38"/>
  <c r="X143" i="38"/>
  <c r="W143" i="38"/>
  <c r="V143" i="38"/>
  <c r="T143" i="38"/>
  <c r="S143" i="38"/>
  <c r="R143" i="38"/>
  <c r="P143" i="38"/>
  <c r="O143" i="38"/>
  <c r="N143" i="38"/>
  <c r="L143" i="38"/>
  <c r="K143" i="38"/>
  <c r="J143" i="38"/>
  <c r="H143" i="38"/>
  <c r="G143" i="38"/>
  <c r="F143" i="38"/>
  <c r="D143" i="38"/>
  <c r="C143" i="38"/>
  <c r="B143" i="38"/>
  <c r="X142" i="38"/>
  <c r="W142" i="38"/>
  <c r="V142" i="38"/>
  <c r="T142" i="38"/>
  <c r="S142" i="38"/>
  <c r="R142" i="38"/>
  <c r="P142" i="38"/>
  <c r="O142" i="38"/>
  <c r="N142" i="38"/>
  <c r="L142" i="38"/>
  <c r="K142" i="38"/>
  <c r="J142" i="38"/>
  <c r="H142" i="38"/>
  <c r="G142" i="38"/>
  <c r="F142" i="38"/>
  <c r="D142" i="38"/>
  <c r="C142" i="38"/>
  <c r="B142" i="38"/>
  <c r="W140" i="38"/>
  <c r="L140" i="38"/>
  <c r="B140" i="38"/>
  <c r="X125" i="38"/>
  <c r="W125" i="38"/>
  <c r="V125" i="38"/>
  <c r="T125" i="38"/>
  <c r="S125" i="38"/>
  <c r="R125" i="38"/>
  <c r="P125" i="38"/>
  <c r="O125" i="38"/>
  <c r="N125" i="38"/>
  <c r="L125" i="38"/>
  <c r="K125" i="38"/>
  <c r="J125" i="38"/>
  <c r="H125" i="38"/>
  <c r="G125" i="38"/>
  <c r="F125" i="38"/>
  <c r="D125" i="38"/>
  <c r="C125" i="38"/>
  <c r="B125" i="38"/>
  <c r="X124" i="38"/>
  <c r="W124" i="38"/>
  <c r="V124" i="38"/>
  <c r="T124" i="38"/>
  <c r="S124" i="38"/>
  <c r="R124" i="38"/>
  <c r="P124" i="38"/>
  <c r="O124" i="38"/>
  <c r="N124" i="38"/>
  <c r="L124" i="38"/>
  <c r="K124" i="38"/>
  <c r="J124" i="38"/>
  <c r="H124" i="38"/>
  <c r="G124" i="38"/>
  <c r="F124" i="38"/>
  <c r="D124" i="38"/>
  <c r="C124" i="38"/>
  <c r="B124" i="38"/>
  <c r="X123" i="38"/>
  <c r="W123" i="38"/>
  <c r="V123" i="38"/>
  <c r="T123" i="38"/>
  <c r="S123" i="38"/>
  <c r="R123" i="38"/>
  <c r="P123" i="38"/>
  <c r="O123" i="38"/>
  <c r="N123" i="38"/>
  <c r="L123" i="38"/>
  <c r="K123" i="38"/>
  <c r="J123" i="38"/>
  <c r="H123" i="38"/>
  <c r="G123" i="38"/>
  <c r="F123" i="38"/>
  <c r="D123" i="38"/>
  <c r="C123" i="38"/>
  <c r="B123" i="38"/>
  <c r="X122" i="38"/>
  <c r="W122" i="38"/>
  <c r="V122" i="38"/>
  <c r="T122" i="38"/>
  <c r="S122" i="38"/>
  <c r="R122" i="38"/>
  <c r="P122" i="38"/>
  <c r="O122" i="38"/>
  <c r="N122" i="38"/>
  <c r="L122" i="38"/>
  <c r="K122" i="38"/>
  <c r="J122" i="38"/>
  <c r="H122" i="38"/>
  <c r="G122" i="38"/>
  <c r="F122" i="38"/>
  <c r="D122" i="38"/>
  <c r="C122" i="38"/>
  <c r="B122" i="38"/>
  <c r="X121" i="38"/>
  <c r="W121" i="38"/>
  <c r="V121" i="38"/>
  <c r="T121" i="38"/>
  <c r="S121" i="38"/>
  <c r="R121" i="38"/>
  <c r="P121" i="38"/>
  <c r="O121" i="38"/>
  <c r="N121" i="38"/>
  <c r="L121" i="38"/>
  <c r="K121" i="38"/>
  <c r="J121" i="38"/>
  <c r="H121" i="38"/>
  <c r="G121" i="38"/>
  <c r="F121" i="38"/>
  <c r="D121" i="38"/>
  <c r="C121" i="38"/>
  <c r="B121" i="38"/>
  <c r="X120" i="38"/>
  <c r="W120" i="38"/>
  <c r="V120" i="38"/>
  <c r="T120" i="38"/>
  <c r="S120" i="38"/>
  <c r="R120" i="38"/>
  <c r="P120" i="38"/>
  <c r="O120" i="38"/>
  <c r="N120" i="38"/>
  <c r="L120" i="38"/>
  <c r="K120" i="38"/>
  <c r="J120" i="38"/>
  <c r="H120" i="38"/>
  <c r="G120" i="38"/>
  <c r="F120" i="38"/>
  <c r="D120" i="38"/>
  <c r="C120" i="38"/>
  <c r="B120" i="38"/>
  <c r="X119" i="38"/>
  <c r="W119" i="38"/>
  <c r="V119" i="38"/>
  <c r="T119" i="38"/>
  <c r="S119" i="38"/>
  <c r="R119" i="38"/>
  <c r="P119" i="38"/>
  <c r="O119" i="38"/>
  <c r="N119" i="38"/>
  <c r="L119" i="38"/>
  <c r="K119" i="38"/>
  <c r="J119" i="38"/>
  <c r="H119" i="38"/>
  <c r="G119" i="38"/>
  <c r="F119" i="38"/>
  <c r="D119" i="38"/>
  <c r="C119" i="38"/>
  <c r="B119" i="38"/>
  <c r="X118" i="38"/>
  <c r="W118" i="38"/>
  <c r="V118" i="38"/>
  <c r="T118" i="38"/>
  <c r="S118" i="38"/>
  <c r="R118" i="38"/>
  <c r="P118" i="38"/>
  <c r="O118" i="38"/>
  <c r="N118" i="38"/>
  <c r="L118" i="38"/>
  <c r="K118" i="38"/>
  <c r="J118" i="38"/>
  <c r="H118" i="38"/>
  <c r="G118" i="38"/>
  <c r="F118" i="38"/>
  <c r="D118" i="38"/>
  <c r="C118" i="38"/>
  <c r="B118" i="38"/>
  <c r="X117" i="38"/>
  <c r="W117" i="38"/>
  <c r="V117" i="38"/>
  <c r="T117" i="38"/>
  <c r="S117" i="38"/>
  <c r="R117" i="38"/>
  <c r="P117" i="38"/>
  <c r="O117" i="38"/>
  <c r="N117" i="38"/>
  <c r="L117" i="38"/>
  <c r="K117" i="38"/>
  <c r="J117" i="38"/>
  <c r="H117" i="38"/>
  <c r="G117" i="38"/>
  <c r="F117" i="38"/>
  <c r="D117" i="38"/>
  <c r="C117" i="38"/>
  <c r="B117" i="38"/>
  <c r="AB116" i="38"/>
  <c r="AA116" i="38"/>
  <c r="Z116" i="38"/>
  <c r="X116" i="38"/>
  <c r="W116" i="38"/>
  <c r="V116" i="38"/>
  <c r="T116" i="38"/>
  <c r="S116" i="38"/>
  <c r="R116" i="38"/>
  <c r="P116" i="38"/>
  <c r="O116" i="38"/>
  <c r="N116" i="38"/>
  <c r="L116" i="38"/>
  <c r="K116" i="38"/>
  <c r="J116" i="38"/>
  <c r="H116" i="38"/>
  <c r="G116" i="38"/>
  <c r="F116" i="38"/>
  <c r="D116" i="38"/>
  <c r="C116" i="38"/>
  <c r="B116" i="38"/>
  <c r="X115" i="38"/>
  <c r="W115" i="38"/>
  <c r="V115" i="38"/>
  <c r="T115" i="38"/>
  <c r="S115" i="38"/>
  <c r="R115" i="38"/>
  <c r="P115" i="38"/>
  <c r="O115" i="38"/>
  <c r="N115" i="38"/>
  <c r="L115" i="38"/>
  <c r="K115" i="38"/>
  <c r="J115" i="38"/>
  <c r="H115" i="38"/>
  <c r="G115" i="38"/>
  <c r="F115" i="38"/>
  <c r="D115" i="38"/>
  <c r="C115" i="38"/>
  <c r="B115" i="38"/>
  <c r="AB114" i="38"/>
  <c r="AA114" i="38"/>
  <c r="Z114" i="38"/>
  <c r="X114" i="38"/>
  <c r="W114" i="38"/>
  <c r="V114" i="38"/>
  <c r="T114" i="38"/>
  <c r="S114" i="38"/>
  <c r="R114" i="38"/>
  <c r="P114" i="38"/>
  <c r="O114" i="38"/>
  <c r="N114" i="38"/>
  <c r="L114" i="38"/>
  <c r="K114" i="38"/>
  <c r="J114" i="38"/>
  <c r="H114" i="38"/>
  <c r="G114" i="38"/>
  <c r="F114" i="38"/>
  <c r="D114" i="38"/>
  <c r="C114" i="38"/>
  <c r="B114" i="38"/>
  <c r="X113" i="38"/>
  <c r="W113" i="38"/>
  <c r="V113" i="38"/>
  <c r="T113" i="38"/>
  <c r="S113" i="38"/>
  <c r="R113" i="38"/>
  <c r="P113" i="38"/>
  <c r="O113" i="38"/>
  <c r="N113" i="38"/>
  <c r="L113" i="38"/>
  <c r="K113" i="38"/>
  <c r="J113" i="38"/>
  <c r="H113" i="38"/>
  <c r="G113" i="38"/>
  <c r="F113" i="38"/>
  <c r="D113" i="38"/>
  <c r="C113" i="38"/>
  <c r="B113" i="38"/>
  <c r="AB112" i="38"/>
  <c r="AA112" i="38"/>
  <c r="Z112" i="38"/>
  <c r="X112" i="38"/>
  <c r="W112" i="38"/>
  <c r="V112" i="38"/>
  <c r="T112" i="38"/>
  <c r="S112" i="38"/>
  <c r="R112" i="38"/>
  <c r="P112" i="38"/>
  <c r="O112" i="38"/>
  <c r="N112" i="38"/>
  <c r="L112" i="38"/>
  <c r="K112" i="38"/>
  <c r="J112" i="38"/>
  <c r="H112" i="38"/>
  <c r="G112" i="38"/>
  <c r="F112" i="38"/>
  <c r="D112" i="38"/>
  <c r="C112" i="38"/>
  <c r="B112" i="38"/>
  <c r="X111" i="38"/>
  <c r="W111" i="38"/>
  <c r="V111" i="38"/>
  <c r="T111" i="38"/>
  <c r="S111" i="38"/>
  <c r="R111" i="38"/>
  <c r="P111" i="38"/>
  <c r="O111" i="38"/>
  <c r="N111" i="38"/>
  <c r="L111" i="38"/>
  <c r="K111" i="38"/>
  <c r="J111" i="38"/>
  <c r="H111" i="38"/>
  <c r="G111" i="38"/>
  <c r="F111" i="38"/>
  <c r="D111" i="38"/>
  <c r="C111" i="38"/>
  <c r="B111" i="38"/>
  <c r="AB110" i="38"/>
  <c r="AA110" i="38"/>
  <c r="Z110" i="38"/>
  <c r="X110" i="38"/>
  <c r="W110" i="38"/>
  <c r="V110" i="38"/>
  <c r="T110" i="38"/>
  <c r="S110" i="38"/>
  <c r="R110" i="38"/>
  <c r="P110" i="38"/>
  <c r="O110" i="38"/>
  <c r="N110" i="38"/>
  <c r="L110" i="38"/>
  <c r="K110" i="38"/>
  <c r="J110" i="38"/>
  <c r="H110" i="38"/>
  <c r="G110" i="38"/>
  <c r="F110" i="38"/>
  <c r="D110" i="38"/>
  <c r="C110" i="38"/>
  <c r="B110" i="38"/>
  <c r="X109" i="38"/>
  <c r="W109" i="38"/>
  <c r="V109" i="38"/>
  <c r="T109" i="38"/>
  <c r="S109" i="38"/>
  <c r="R109" i="38"/>
  <c r="P109" i="38"/>
  <c r="O109" i="38"/>
  <c r="N109" i="38"/>
  <c r="L109" i="38"/>
  <c r="K109" i="38"/>
  <c r="J109" i="38"/>
  <c r="H109" i="38"/>
  <c r="G109" i="38"/>
  <c r="F109" i="38"/>
  <c r="D109" i="38"/>
  <c r="C109" i="38"/>
  <c r="B109" i="38"/>
  <c r="X108" i="38"/>
  <c r="W108" i="38"/>
  <c r="V108" i="38"/>
  <c r="T108" i="38"/>
  <c r="S108" i="38"/>
  <c r="R108" i="38"/>
  <c r="P108" i="38"/>
  <c r="O108" i="38"/>
  <c r="N108" i="38"/>
  <c r="L108" i="38"/>
  <c r="K108" i="38"/>
  <c r="J108" i="38"/>
  <c r="H108" i="38"/>
  <c r="G108" i="38"/>
  <c r="F108" i="38"/>
  <c r="D108" i="38"/>
  <c r="C108" i="38"/>
  <c r="B108" i="38"/>
  <c r="AB107" i="38"/>
  <c r="AA107" i="38"/>
  <c r="Z107" i="38"/>
  <c r="X107" i="38"/>
  <c r="W107" i="38"/>
  <c r="V107" i="38"/>
  <c r="T107" i="38"/>
  <c r="S107" i="38"/>
  <c r="R107" i="38"/>
  <c r="P107" i="38"/>
  <c r="O107" i="38"/>
  <c r="N107" i="38"/>
  <c r="L107" i="38"/>
  <c r="K107" i="38"/>
  <c r="J107" i="38"/>
  <c r="H107" i="38"/>
  <c r="G107" i="38"/>
  <c r="F107" i="38"/>
  <c r="D107" i="38"/>
  <c r="C107" i="38"/>
  <c r="B107" i="38"/>
  <c r="AB106" i="38"/>
  <c r="AA106" i="38"/>
  <c r="Z106" i="38"/>
  <c r="X106" i="38"/>
  <c r="W106" i="38"/>
  <c r="V106" i="38"/>
  <c r="T106" i="38"/>
  <c r="S106" i="38"/>
  <c r="R106" i="38"/>
  <c r="P106" i="38"/>
  <c r="O106" i="38"/>
  <c r="N106" i="38"/>
  <c r="L106" i="38"/>
  <c r="K106" i="38"/>
  <c r="J106" i="38"/>
  <c r="H106" i="38"/>
  <c r="G106" i="38"/>
  <c r="F106" i="38"/>
  <c r="D106" i="38"/>
  <c r="C106" i="38"/>
  <c r="B106" i="38"/>
  <c r="AB105" i="38"/>
  <c r="AA105" i="38"/>
  <c r="Z105" i="38"/>
  <c r="X105" i="38"/>
  <c r="W105" i="38"/>
  <c r="V105" i="38"/>
  <c r="T105" i="38"/>
  <c r="S105" i="38"/>
  <c r="R105" i="38"/>
  <c r="P105" i="38"/>
  <c r="O105" i="38"/>
  <c r="N105" i="38"/>
  <c r="L105" i="38"/>
  <c r="K105" i="38"/>
  <c r="J105" i="38"/>
  <c r="H105" i="38"/>
  <c r="G105" i="38"/>
  <c r="F105" i="38"/>
  <c r="D105" i="38"/>
  <c r="C105" i="38"/>
  <c r="B105" i="38"/>
  <c r="X104" i="38"/>
  <c r="W104" i="38"/>
  <c r="V104" i="38"/>
  <c r="T104" i="38"/>
  <c r="S104" i="38"/>
  <c r="R104" i="38"/>
  <c r="P104" i="38"/>
  <c r="O104" i="38"/>
  <c r="N104" i="38"/>
  <c r="L104" i="38"/>
  <c r="K104" i="38"/>
  <c r="J104" i="38"/>
  <c r="H104" i="38"/>
  <c r="G104" i="38"/>
  <c r="F104" i="38"/>
  <c r="D104" i="38"/>
  <c r="C104" i="38"/>
  <c r="B104" i="38"/>
  <c r="X103" i="38"/>
  <c r="W103" i="38"/>
  <c r="V103" i="38"/>
  <c r="T103" i="38"/>
  <c r="S103" i="38"/>
  <c r="R103" i="38"/>
  <c r="P103" i="38"/>
  <c r="O103" i="38"/>
  <c r="N103" i="38"/>
  <c r="L103" i="38"/>
  <c r="K103" i="38"/>
  <c r="J103" i="38"/>
  <c r="H103" i="38"/>
  <c r="G103" i="38"/>
  <c r="F103" i="38"/>
  <c r="D103" i="38"/>
  <c r="C103" i="38"/>
  <c r="B103" i="38"/>
  <c r="X102" i="38"/>
  <c r="W102" i="38"/>
  <c r="V102" i="38"/>
  <c r="T102" i="38"/>
  <c r="S102" i="38"/>
  <c r="R102" i="38"/>
  <c r="P102" i="38"/>
  <c r="O102" i="38"/>
  <c r="N102" i="38"/>
  <c r="L102" i="38"/>
  <c r="K102" i="38"/>
  <c r="J102" i="38"/>
  <c r="H102" i="38"/>
  <c r="G102" i="38"/>
  <c r="F102" i="38"/>
  <c r="D102" i="38"/>
  <c r="C102" i="38"/>
  <c r="B102" i="38"/>
  <c r="AB101" i="38"/>
  <c r="AA101" i="38"/>
  <c r="Z101" i="38"/>
  <c r="X101" i="38"/>
  <c r="W101" i="38"/>
  <c r="V101" i="38"/>
  <c r="T101" i="38"/>
  <c r="S101" i="38"/>
  <c r="R101" i="38"/>
  <c r="P101" i="38"/>
  <c r="O101" i="38"/>
  <c r="N101" i="38"/>
  <c r="L101" i="38"/>
  <c r="K101" i="38"/>
  <c r="J101" i="38"/>
  <c r="H101" i="38"/>
  <c r="G101" i="38"/>
  <c r="F101" i="38"/>
  <c r="D101" i="38"/>
  <c r="C101" i="38"/>
  <c r="B101" i="38"/>
  <c r="AB100" i="38"/>
  <c r="AA100" i="38"/>
  <c r="Z100" i="38"/>
  <c r="X100" i="38"/>
  <c r="W100" i="38"/>
  <c r="V100" i="38"/>
  <c r="T100" i="38"/>
  <c r="S100" i="38"/>
  <c r="R100" i="38"/>
  <c r="P100" i="38"/>
  <c r="O100" i="38"/>
  <c r="N100" i="38"/>
  <c r="L100" i="38"/>
  <c r="K100" i="38"/>
  <c r="J100" i="38"/>
  <c r="H100" i="38"/>
  <c r="G100" i="38"/>
  <c r="F100" i="38"/>
  <c r="D100" i="38"/>
  <c r="C100" i="38"/>
  <c r="B100" i="38"/>
  <c r="AA99" i="38"/>
  <c r="Z99" i="38"/>
  <c r="X99" i="38"/>
  <c r="W99" i="38"/>
  <c r="V99" i="38"/>
  <c r="T99" i="38"/>
  <c r="S99" i="38"/>
  <c r="R99" i="38"/>
  <c r="P99" i="38"/>
  <c r="O99" i="38"/>
  <c r="N99" i="38"/>
  <c r="L99" i="38"/>
  <c r="K99" i="38"/>
  <c r="J99" i="38"/>
  <c r="H99" i="38"/>
  <c r="G99" i="38"/>
  <c r="F99" i="38"/>
  <c r="D99" i="38"/>
  <c r="C99" i="38"/>
  <c r="B99" i="38"/>
  <c r="W97" i="38"/>
  <c r="T97" i="38"/>
  <c r="L97" i="38"/>
  <c r="J97" i="38"/>
  <c r="B97" i="38"/>
  <c r="AB54" i="38"/>
  <c r="AB140" i="38" s="1"/>
  <c r="AA54" i="38"/>
  <c r="AA140" i="38" s="1"/>
  <c r="Z54" i="38"/>
  <c r="Z140" i="38" s="1"/>
  <c r="X54" i="38"/>
  <c r="X140" i="38" s="1"/>
  <c r="W54" i="38"/>
  <c r="V54" i="38"/>
  <c r="V140" i="38" s="1"/>
  <c r="T54" i="38"/>
  <c r="T140" i="38" s="1"/>
  <c r="S54" i="38"/>
  <c r="S140" i="38" s="1"/>
  <c r="R54" i="38"/>
  <c r="R140" i="38" s="1"/>
  <c r="P54" i="38"/>
  <c r="P140" i="38" s="1"/>
  <c r="O54" i="38"/>
  <c r="O140" i="38" s="1"/>
  <c r="N54" i="38"/>
  <c r="N140" i="38" s="1"/>
  <c r="L54" i="38"/>
  <c r="K54" i="38"/>
  <c r="K140" i="38" s="1"/>
  <c r="J54" i="38"/>
  <c r="J140" i="38" s="1"/>
  <c r="H54" i="38"/>
  <c r="H140" i="38" s="1"/>
  <c r="G54" i="38"/>
  <c r="G97" i="38" s="1"/>
  <c r="F54" i="38"/>
  <c r="F140" i="38" s="1"/>
  <c r="D54" i="38"/>
  <c r="D140" i="38" s="1"/>
  <c r="C54" i="38"/>
  <c r="C140" i="38" s="1"/>
  <c r="B54" i="38"/>
  <c r="AB11" i="38"/>
  <c r="AA11" i="38"/>
  <c r="AA97" i="38" s="1"/>
  <c r="Z11" i="38"/>
  <c r="Z97" i="38" s="1"/>
  <c r="X11" i="38"/>
  <c r="X97" i="38" s="1"/>
  <c r="W11" i="38"/>
  <c r="V11" i="38"/>
  <c r="V97" i="38" s="1"/>
  <c r="T11" i="38"/>
  <c r="S11" i="38"/>
  <c r="S97" i="38" s="1"/>
  <c r="R11" i="38"/>
  <c r="P11" i="38"/>
  <c r="P97" i="38" s="1"/>
  <c r="O11" i="38"/>
  <c r="O97" i="38" s="1"/>
  <c r="N11" i="38"/>
  <c r="N97" i="38" s="1"/>
  <c r="L11" i="38"/>
  <c r="K11" i="38"/>
  <c r="K97" i="38" s="1"/>
  <c r="J11" i="38"/>
  <c r="H11" i="38"/>
  <c r="H97" i="38" s="1"/>
  <c r="G11" i="38"/>
  <c r="F11" i="38"/>
  <c r="F97" i="38" s="1"/>
  <c r="D11" i="38"/>
  <c r="D97" i="38" s="1"/>
  <c r="C11" i="38"/>
  <c r="C97" i="38" s="1"/>
  <c r="B11" i="38"/>
  <c r="R97" i="38" l="1"/>
  <c r="AB97" i="38"/>
  <c r="G140" i="38"/>
  <c r="X95" i="21" l="1"/>
  <c r="W95" i="21"/>
  <c r="V95" i="21"/>
  <c r="T95" i="21"/>
  <c r="S95" i="21"/>
  <c r="R95" i="21"/>
  <c r="P95" i="21"/>
  <c r="O95" i="21"/>
  <c r="N95" i="21"/>
  <c r="L95" i="21"/>
  <c r="K95" i="21"/>
  <c r="J95" i="21"/>
  <c r="H95" i="21"/>
  <c r="G95" i="21"/>
  <c r="F95" i="21"/>
  <c r="D95" i="21"/>
  <c r="C95" i="21"/>
  <c r="B95" i="21"/>
  <c r="X94" i="21"/>
  <c r="W94" i="21"/>
  <c r="V94" i="21"/>
  <c r="T94" i="21"/>
  <c r="S94" i="21"/>
  <c r="R94" i="21"/>
  <c r="P94" i="21"/>
  <c r="O94" i="21"/>
  <c r="N94" i="21"/>
  <c r="L94" i="21"/>
  <c r="K94" i="21"/>
  <c r="J94" i="21"/>
  <c r="H94" i="21"/>
  <c r="G94" i="21"/>
  <c r="F94" i="21"/>
  <c r="D94" i="21"/>
  <c r="C94" i="21"/>
  <c r="B94" i="21"/>
  <c r="X90" i="21"/>
  <c r="W90" i="21"/>
  <c r="V90" i="21"/>
  <c r="T90" i="21"/>
  <c r="S90" i="21"/>
  <c r="R90" i="21"/>
  <c r="P90" i="21"/>
  <c r="O90" i="21"/>
  <c r="N90" i="21"/>
  <c r="L90" i="21"/>
  <c r="K90" i="21"/>
  <c r="J90" i="21"/>
  <c r="H90" i="21"/>
  <c r="G90" i="21"/>
  <c r="F90" i="21"/>
  <c r="D90" i="21"/>
  <c r="C90" i="21"/>
  <c r="B90" i="21"/>
  <c r="AB89" i="21"/>
  <c r="AA89" i="21"/>
  <c r="Z89" i="21"/>
  <c r="X89" i="21"/>
  <c r="W89" i="21"/>
  <c r="V89" i="21"/>
  <c r="T89" i="21"/>
  <c r="S89" i="21"/>
  <c r="R89" i="21"/>
  <c r="P89" i="21"/>
  <c r="O89" i="21"/>
  <c r="N89" i="21"/>
  <c r="L89" i="21"/>
  <c r="K89" i="21"/>
  <c r="J89" i="21"/>
  <c r="H89" i="21"/>
  <c r="G89" i="21"/>
  <c r="F89" i="21"/>
  <c r="D89" i="21"/>
  <c r="C89" i="21"/>
  <c r="B89" i="21"/>
  <c r="AB88" i="21"/>
  <c r="AA88" i="21"/>
  <c r="Z88" i="21"/>
  <c r="X88" i="21"/>
  <c r="W88" i="21"/>
  <c r="V88" i="21"/>
  <c r="T88" i="21"/>
  <c r="S88" i="21"/>
  <c r="R88" i="21"/>
  <c r="P88" i="21"/>
  <c r="O88" i="21"/>
  <c r="N88" i="21"/>
  <c r="L88" i="21"/>
  <c r="K88" i="21"/>
  <c r="J88" i="21"/>
  <c r="H88" i="21"/>
  <c r="G88" i="21"/>
  <c r="F88" i="21"/>
  <c r="D88" i="21"/>
  <c r="C88" i="21"/>
  <c r="B88" i="21"/>
  <c r="W87" i="21"/>
  <c r="V87" i="21"/>
  <c r="L87" i="21"/>
  <c r="K87" i="21"/>
  <c r="B87" i="21"/>
  <c r="X84" i="21"/>
  <c r="O84" i="21"/>
  <c r="N84" i="21"/>
  <c r="D84" i="21"/>
  <c r="C84" i="21"/>
  <c r="V83" i="21"/>
  <c r="T83" i="21"/>
  <c r="K83" i="21"/>
  <c r="J83" i="21"/>
  <c r="AB82" i="21"/>
  <c r="AA82" i="21"/>
  <c r="R82" i="21"/>
  <c r="P82" i="21"/>
  <c r="G82" i="21"/>
  <c r="F82" i="21"/>
  <c r="X81" i="21"/>
  <c r="W81" i="21"/>
  <c r="N81" i="21"/>
  <c r="L81" i="21"/>
  <c r="C81" i="21"/>
  <c r="B81" i="21"/>
  <c r="AB74" i="21"/>
  <c r="AA74" i="21"/>
  <c r="Z74" i="21"/>
  <c r="X74" i="21"/>
  <c r="X93" i="21" s="1"/>
  <c r="W74" i="21"/>
  <c r="W93" i="21" s="1"/>
  <c r="V74" i="21"/>
  <c r="T74" i="21"/>
  <c r="S74" i="21"/>
  <c r="S93" i="21" s="1"/>
  <c r="R74" i="21"/>
  <c r="R93" i="21" s="1"/>
  <c r="P74" i="21"/>
  <c r="P93" i="21" s="1"/>
  <c r="O74" i="21"/>
  <c r="O93" i="21" s="1"/>
  <c r="N74" i="21"/>
  <c r="N93" i="21" s="1"/>
  <c r="L74" i="21"/>
  <c r="L93" i="21" s="1"/>
  <c r="K74" i="21"/>
  <c r="J74" i="21"/>
  <c r="H74" i="21"/>
  <c r="H93" i="21" s="1"/>
  <c r="G74" i="21"/>
  <c r="G93" i="21" s="1"/>
  <c r="F74" i="21"/>
  <c r="F93" i="21" s="1"/>
  <c r="D74" i="21"/>
  <c r="D93" i="21" s="1"/>
  <c r="C74" i="21"/>
  <c r="C93" i="21" s="1"/>
  <c r="B74" i="21"/>
  <c r="B93" i="21" s="1"/>
  <c r="AB68" i="21"/>
  <c r="AB87" i="21" s="1"/>
  <c r="AA68" i="21"/>
  <c r="AA62" i="21" s="1"/>
  <c r="Z68" i="21"/>
  <c r="Z62" i="21" s="1"/>
  <c r="X68" i="21"/>
  <c r="X87" i="21" s="1"/>
  <c r="W68" i="21"/>
  <c r="V68" i="21"/>
  <c r="T68" i="21"/>
  <c r="T87" i="21" s="1"/>
  <c r="S68" i="21"/>
  <c r="S87" i="21" s="1"/>
  <c r="R68" i="21"/>
  <c r="R87" i="21" s="1"/>
  <c r="P68" i="21"/>
  <c r="P62" i="21" s="1"/>
  <c r="O68" i="21"/>
  <c r="O62" i="21" s="1"/>
  <c r="N68" i="21"/>
  <c r="N87" i="21" s="1"/>
  <c r="L68" i="21"/>
  <c r="K68" i="21"/>
  <c r="J68" i="21"/>
  <c r="J87" i="21" s="1"/>
  <c r="H68" i="21"/>
  <c r="H87" i="21" s="1"/>
  <c r="G68" i="21"/>
  <c r="G87" i="21" s="1"/>
  <c r="F68" i="21"/>
  <c r="F62" i="21" s="1"/>
  <c r="D68" i="21"/>
  <c r="D62" i="21" s="1"/>
  <c r="C68" i="21"/>
  <c r="C87" i="21" s="1"/>
  <c r="B68" i="21"/>
  <c r="AB65" i="21"/>
  <c r="AA65" i="21"/>
  <c r="Z65" i="21"/>
  <c r="X65" i="21"/>
  <c r="W65" i="21"/>
  <c r="W84" i="21" s="1"/>
  <c r="V65" i="21"/>
  <c r="V84" i="21" s="1"/>
  <c r="T65" i="21"/>
  <c r="T84" i="21" s="1"/>
  <c r="S65" i="21"/>
  <c r="S84" i="21" s="1"/>
  <c r="R65" i="21"/>
  <c r="R84" i="21" s="1"/>
  <c r="P65" i="21"/>
  <c r="P84" i="21" s="1"/>
  <c r="O65" i="21"/>
  <c r="N65" i="21"/>
  <c r="L65" i="21"/>
  <c r="L84" i="21" s="1"/>
  <c r="K65" i="21"/>
  <c r="K84" i="21" s="1"/>
  <c r="J65" i="21"/>
  <c r="J84" i="21" s="1"/>
  <c r="H65" i="21"/>
  <c r="H84" i="21" s="1"/>
  <c r="G65" i="21"/>
  <c r="G84" i="21" s="1"/>
  <c r="F65" i="21"/>
  <c r="F84" i="21" s="1"/>
  <c r="D65" i="21"/>
  <c r="C65" i="21"/>
  <c r="B65" i="21"/>
  <c r="B84" i="21" s="1"/>
  <c r="AB64" i="21"/>
  <c r="AB83" i="21" s="1"/>
  <c r="AA64" i="21"/>
  <c r="AA83" i="21" s="1"/>
  <c r="Z64" i="21"/>
  <c r="Z83" i="21" s="1"/>
  <c r="X64" i="21"/>
  <c r="X83" i="21" s="1"/>
  <c r="W64" i="21"/>
  <c r="W83" i="21" s="1"/>
  <c r="V64" i="21"/>
  <c r="T64" i="21"/>
  <c r="S64" i="21"/>
  <c r="S83" i="21" s="1"/>
  <c r="R64" i="21"/>
  <c r="R83" i="21" s="1"/>
  <c r="P64" i="21"/>
  <c r="P83" i="21" s="1"/>
  <c r="O64" i="21"/>
  <c r="O83" i="21" s="1"/>
  <c r="N64" i="21"/>
  <c r="N83" i="21" s="1"/>
  <c r="L64" i="21"/>
  <c r="L83" i="21" s="1"/>
  <c r="K64" i="21"/>
  <c r="J64" i="21"/>
  <c r="H64" i="21"/>
  <c r="H83" i="21" s="1"/>
  <c r="G64" i="21"/>
  <c r="G83" i="21" s="1"/>
  <c r="F64" i="21"/>
  <c r="F83" i="21" s="1"/>
  <c r="D64" i="21"/>
  <c r="D83" i="21" s="1"/>
  <c r="C64" i="21"/>
  <c r="C83" i="21" s="1"/>
  <c r="B64" i="21"/>
  <c r="B83" i="21" s="1"/>
  <c r="AB63" i="21"/>
  <c r="AA63" i="21"/>
  <c r="Z63" i="21"/>
  <c r="Z82" i="21" s="1"/>
  <c r="X63" i="21"/>
  <c r="X82" i="21" s="1"/>
  <c r="W63" i="21"/>
  <c r="W82" i="21" s="1"/>
  <c r="V63" i="21"/>
  <c r="V82" i="21" s="1"/>
  <c r="T63" i="21"/>
  <c r="T82" i="21" s="1"/>
  <c r="S63" i="21"/>
  <c r="S82" i="21" s="1"/>
  <c r="R63" i="21"/>
  <c r="P63" i="21"/>
  <c r="O63" i="21"/>
  <c r="O82" i="21" s="1"/>
  <c r="N63" i="21"/>
  <c r="N82" i="21" s="1"/>
  <c r="L63" i="21"/>
  <c r="L82" i="21" s="1"/>
  <c r="K63" i="21"/>
  <c r="K82" i="21" s="1"/>
  <c r="J63" i="21"/>
  <c r="J82" i="21" s="1"/>
  <c r="H63" i="21"/>
  <c r="H82" i="21" s="1"/>
  <c r="G63" i="21"/>
  <c r="F63" i="21"/>
  <c r="D63" i="21"/>
  <c r="D82" i="21" s="1"/>
  <c r="C63" i="21"/>
  <c r="C82" i="21" s="1"/>
  <c r="B63" i="21"/>
  <c r="B82" i="21" s="1"/>
  <c r="AB62" i="21"/>
  <c r="X62" i="21"/>
  <c r="W62" i="21"/>
  <c r="V62" i="21"/>
  <c r="V81" i="21" s="1"/>
  <c r="T62" i="21"/>
  <c r="R62" i="21"/>
  <c r="N62" i="21"/>
  <c r="L62" i="21"/>
  <c r="K62" i="21"/>
  <c r="K81" i="21" s="1"/>
  <c r="J62" i="21"/>
  <c r="G62" i="21"/>
  <c r="C62" i="21"/>
  <c r="B62" i="21"/>
  <c r="X45" i="21"/>
  <c r="W45" i="21"/>
  <c r="V45" i="21"/>
  <c r="T45" i="21"/>
  <c r="S45" i="21"/>
  <c r="R45" i="21"/>
  <c r="P45" i="21"/>
  <c r="O45" i="21"/>
  <c r="N45" i="21"/>
  <c r="L45" i="21"/>
  <c r="K45" i="21"/>
  <c r="J45" i="21"/>
  <c r="H45" i="21"/>
  <c r="G45" i="21"/>
  <c r="F45" i="21"/>
  <c r="D45" i="21"/>
  <c r="C45" i="21"/>
  <c r="B45" i="21"/>
  <c r="X44" i="21"/>
  <c r="W44" i="21"/>
  <c r="V44" i="21"/>
  <c r="T44" i="21"/>
  <c r="S44" i="21"/>
  <c r="R44" i="21"/>
  <c r="P44" i="21"/>
  <c r="O44" i="21"/>
  <c r="N44" i="21"/>
  <c r="L44" i="21"/>
  <c r="K44" i="21"/>
  <c r="J44" i="21"/>
  <c r="H44" i="21"/>
  <c r="G44" i="21"/>
  <c r="F44" i="21"/>
  <c r="D44" i="21"/>
  <c r="C44" i="21"/>
  <c r="B44" i="21"/>
  <c r="W43" i="21"/>
  <c r="V43" i="21"/>
  <c r="L43" i="21"/>
  <c r="K43" i="21"/>
  <c r="B43" i="21"/>
  <c r="X40" i="21"/>
  <c r="W40" i="21"/>
  <c r="V40" i="21"/>
  <c r="T40" i="21"/>
  <c r="S40" i="21"/>
  <c r="R40" i="21"/>
  <c r="P40" i="21"/>
  <c r="O40" i="21"/>
  <c r="N40" i="21"/>
  <c r="L40" i="21"/>
  <c r="K40" i="21"/>
  <c r="J40" i="21"/>
  <c r="H40" i="21"/>
  <c r="G40" i="21"/>
  <c r="F40" i="21"/>
  <c r="D40" i="21"/>
  <c r="C40" i="21"/>
  <c r="B40" i="21"/>
  <c r="AB39" i="21"/>
  <c r="AA39" i="21"/>
  <c r="Z39" i="21"/>
  <c r="X39" i="21"/>
  <c r="W39" i="21"/>
  <c r="V39" i="21"/>
  <c r="T39" i="21"/>
  <c r="S39" i="21"/>
  <c r="R39" i="21"/>
  <c r="P39" i="21"/>
  <c r="O39" i="21"/>
  <c r="N39" i="21"/>
  <c r="L39" i="21"/>
  <c r="K39" i="21"/>
  <c r="J39" i="21"/>
  <c r="H39" i="21"/>
  <c r="G39" i="21"/>
  <c r="F39" i="21"/>
  <c r="D39" i="21"/>
  <c r="C39" i="21"/>
  <c r="B39" i="21"/>
  <c r="AB38" i="21"/>
  <c r="AA38" i="21"/>
  <c r="Z38" i="21"/>
  <c r="X38" i="21"/>
  <c r="W38" i="21"/>
  <c r="V38" i="21"/>
  <c r="T38" i="21"/>
  <c r="S38" i="21"/>
  <c r="R38" i="21"/>
  <c r="P38" i="21"/>
  <c r="O38" i="21"/>
  <c r="N38" i="21"/>
  <c r="L38" i="21"/>
  <c r="K38" i="21"/>
  <c r="J38" i="21"/>
  <c r="H38" i="21"/>
  <c r="G38" i="21"/>
  <c r="F38" i="21"/>
  <c r="D38" i="21"/>
  <c r="C38" i="21"/>
  <c r="B38" i="21"/>
  <c r="X37" i="21"/>
  <c r="W37" i="21"/>
  <c r="N37" i="21"/>
  <c r="L37" i="21"/>
  <c r="C37" i="21"/>
  <c r="B37" i="21"/>
  <c r="P34" i="21"/>
  <c r="O34" i="21"/>
  <c r="F34" i="21"/>
  <c r="D34" i="21"/>
  <c r="W33" i="21"/>
  <c r="V33" i="21"/>
  <c r="L33" i="21"/>
  <c r="K33" i="21"/>
  <c r="B33" i="21"/>
  <c r="AB32" i="21"/>
  <c r="S32" i="21"/>
  <c r="R32" i="21"/>
  <c r="H32" i="21"/>
  <c r="G32" i="21"/>
  <c r="X31" i="21"/>
  <c r="N31" i="21"/>
  <c r="C31" i="21"/>
  <c r="AB24" i="21"/>
  <c r="AB43" i="21" s="1"/>
  <c r="AA24" i="21"/>
  <c r="AA43" i="21" s="1"/>
  <c r="Z24" i="21"/>
  <c r="Z43" i="21" s="1"/>
  <c r="X24" i="21"/>
  <c r="X43" i="21" s="1"/>
  <c r="W24" i="21"/>
  <c r="V24" i="21"/>
  <c r="V93" i="21" s="1"/>
  <c r="T24" i="21"/>
  <c r="T43" i="21" s="1"/>
  <c r="S24" i="21"/>
  <c r="S43" i="21" s="1"/>
  <c r="R24" i="21"/>
  <c r="R43" i="21" s="1"/>
  <c r="P24" i="21"/>
  <c r="P43" i="21" s="1"/>
  <c r="O24" i="21"/>
  <c r="O43" i="21" s="1"/>
  <c r="N24" i="21"/>
  <c r="N43" i="21" s="1"/>
  <c r="L24" i="21"/>
  <c r="K24" i="21"/>
  <c r="K93" i="21" s="1"/>
  <c r="J24" i="21"/>
  <c r="J43" i="21" s="1"/>
  <c r="H24" i="21"/>
  <c r="H43" i="21" s="1"/>
  <c r="G24" i="21"/>
  <c r="G43" i="21" s="1"/>
  <c r="F24" i="21"/>
  <c r="F43" i="21" s="1"/>
  <c r="D24" i="21"/>
  <c r="D43" i="21" s="1"/>
  <c r="C24" i="21"/>
  <c r="C43" i="21" s="1"/>
  <c r="B24" i="21"/>
  <c r="AB18" i="21"/>
  <c r="AB12" i="21" s="1"/>
  <c r="AB31" i="21" s="1"/>
  <c r="AA18" i="21"/>
  <c r="AA12" i="21" s="1"/>
  <c r="AA31" i="21" s="1"/>
  <c r="Z18" i="21"/>
  <c r="Z37" i="21" s="1"/>
  <c r="X18" i="21"/>
  <c r="W18" i="21"/>
  <c r="V18" i="21"/>
  <c r="V37" i="21" s="1"/>
  <c r="T18" i="21"/>
  <c r="T37" i="21" s="1"/>
  <c r="S18" i="21"/>
  <c r="S37" i="21" s="1"/>
  <c r="R18" i="21"/>
  <c r="R12" i="21" s="1"/>
  <c r="R31" i="21" s="1"/>
  <c r="P18" i="21"/>
  <c r="P12" i="21" s="1"/>
  <c r="P31" i="21" s="1"/>
  <c r="O18" i="21"/>
  <c r="O37" i="21" s="1"/>
  <c r="N18" i="21"/>
  <c r="L18" i="21"/>
  <c r="K18" i="21"/>
  <c r="K37" i="21" s="1"/>
  <c r="J18" i="21"/>
  <c r="J37" i="21" s="1"/>
  <c r="H18" i="21"/>
  <c r="H37" i="21" s="1"/>
  <c r="G18" i="21"/>
  <c r="G12" i="21" s="1"/>
  <c r="G31" i="21" s="1"/>
  <c r="F18" i="21"/>
  <c r="F12" i="21" s="1"/>
  <c r="F31" i="21" s="1"/>
  <c r="D18" i="21"/>
  <c r="D37" i="21" s="1"/>
  <c r="C18" i="21"/>
  <c r="B18" i="21"/>
  <c r="AB15" i="21"/>
  <c r="AA15" i="21"/>
  <c r="Z15" i="21"/>
  <c r="X15" i="21"/>
  <c r="X34" i="21" s="1"/>
  <c r="W15" i="21"/>
  <c r="W34" i="21" s="1"/>
  <c r="V15" i="21"/>
  <c r="V34" i="21" s="1"/>
  <c r="T15" i="21"/>
  <c r="T34" i="21" s="1"/>
  <c r="S15" i="21"/>
  <c r="S34" i="21" s="1"/>
  <c r="R15" i="21"/>
  <c r="R34" i="21" s="1"/>
  <c r="P15" i="21"/>
  <c r="O15" i="21"/>
  <c r="N15" i="21"/>
  <c r="N34" i="21" s="1"/>
  <c r="L15" i="21"/>
  <c r="L34" i="21" s="1"/>
  <c r="K15" i="21"/>
  <c r="K34" i="21" s="1"/>
  <c r="J15" i="21"/>
  <c r="J34" i="21" s="1"/>
  <c r="H15" i="21"/>
  <c r="H34" i="21" s="1"/>
  <c r="G15" i="21"/>
  <c r="G34" i="21" s="1"/>
  <c r="F15" i="21"/>
  <c r="D15" i="21"/>
  <c r="C15" i="21"/>
  <c r="C34" i="21" s="1"/>
  <c r="B15" i="21"/>
  <c r="B34" i="21" s="1"/>
  <c r="AB14" i="21"/>
  <c r="AB33" i="21" s="1"/>
  <c r="AA14" i="21"/>
  <c r="AA33" i="21" s="1"/>
  <c r="Z14" i="21"/>
  <c r="Z33" i="21" s="1"/>
  <c r="X14" i="21"/>
  <c r="X33" i="21" s="1"/>
  <c r="W14" i="21"/>
  <c r="V14" i="21"/>
  <c r="T14" i="21"/>
  <c r="T33" i="21" s="1"/>
  <c r="S14" i="21"/>
  <c r="S33" i="21" s="1"/>
  <c r="R14" i="21"/>
  <c r="R33" i="21" s="1"/>
  <c r="P14" i="21"/>
  <c r="P33" i="21" s="1"/>
  <c r="O14" i="21"/>
  <c r="O33" i="21" s="1"/>
  <c r="N14" i="21"/>
  <c r="N33" i="21" s="1"/>
  <c r="L14" i="21"/>
  <c r="K14" i="21"/>
  <c r="J14" i="21"/>
  <c r="J33" i="21" s="1"/>
  <c r="H14" i="21"/>
  <c r="H33" i="21" s="1"/>
  <c r="G14" i="21"/>
  <c r="G33" i="21" s="1"/>
  <c r="F14" i="21"/>
  <c r="F33" i="21" s="1"/>
  <c r="D14" i="21"/>
  <c r="D33" i="21" s="1"/>
  <c r="C14" i="21"/>
  <c r="C33" i="21" s="1"/>
  <c r="B14" i="21"/>
  <c r="AB13" i="21"/>
  <c r="AA13" i="21"/>
  <c r="AA32" i="21" s="1"/>
  <c r="Z13" i="21"/>
  <c r="Z32" i="21" s="1"/>
  <c r="X13" i="21"/>
  <c r="X32" i="21" s="1"/>
  <c r="W13" i="21"/>
  <c r="W32" i="21" s="1"/>
  <c r="V13" i="21"/>
  <c r="V32" i="21" s="1"/>
  <c r="T13" i="21"/>
  <c r="T32" i="21" s="1"/>
  <c r="S13" i="21"/>
  <c r="R13" i="21"/>
  <c r="P13" i="21"/>
  <c r="P32" i="21" s="1"/>
  <c r="O13" i="21"/>
  <c r="O32" i="21" s="1"/>
  <c r="N13" i="21"/>
  <c r="N32" i="21" s="1"/>
  <c r="L13" i="21"/>
  <c r="L32" i="21" s="1"/>
  <c r="K13" i="21"/>
  <c r="K32" i="21" s="1"/>
  <c r="J13" i="21"/>
  <c r="J32" i="21" s="1"/>
  <c r="H13" i="21"/>
  <c r="G13" i="21"/>
  <c r="F13" i="21"/>
  <c r="F32" i="21" s="1"/>
  <c r="D13" i="21"/>
  <c r="D32" i="21" s="1"/>
  <c r="C13" i="21"/>
  <c r="C32" i="21" s="1"/>
  <c r="B13" i="21"/>
  <c r="B32" i="21" s="1"/>
  <c r="Z12" i="21"/>
  <c r="X12" i="21"/>
  <c r="W12" i="21"/>
  <c r="W31" i="21" s="1"/>
  <c r="V12" i="21"/>
  <c r="V31" i="21" s="1"/>
  <c r="S12" i="21"/>
  <c r="O12" i="21"/>
  <c r="N12" i="21"/>
  <c r="L12" i="21"/>
  <c r="L31" i="21" s="1"/>
  <c r="K12" i="21"/>
  <c r="K31" i="21" s="1"/>
  <c r="H12" i="21"/>
  <c r="D12" i="21"/>
  <c r="C12" i="21"/>
  <c r="B12" i="21"/>
  <c r="B31" i="21" s="1"/>
  <c r="G81" i="21" l="1"/>
  <c r="AB81" i="21"/>
  <c r="D31" i="21"/>
  <c r="D81" i="21"/>
  <c r="O81" i="21"/>
  <c r="O31" i="21"/>
  <c r="Z31" i="21"/>
  <c r="Z81" i="21"/>
  <c r="R81" i="21"/>
  <c r="F81" i="21"/>
  <c r="P81" i="21"/>
  <c r="AA81" i="21"/>
  <c r="F37" i="21"/>
  <c r="P37" i="21"/>
  <c r="AA37" i="21"/>
  <c r="D87" i="21"/>
  <c r="O87" i="21"/>
  <c r="Z87" i="21"/>
  <c r="G37" i="21"/>
  <c r="R37" i="21"/>
  <c r="AB37" i="21"/>
  <c r="F87" i="21"/>
  <c r="P87" i="21"/>
  <c r="AA87" i="21"/>
  <c r="J93" i="21"/>
  <c r="T93" i="21"/>
  <c r="J12" i="21"/>
  <c r="J31" i="21" s="1"/>
  <c r="T12" i="21"/>
  <c r="T31" i="21" s="1"/>
  <c r="H62" i="21"/>
  <c r="H81" i="21" s="1"/>
  <c r="S62" i="21"/>
  <c r="S81" i="21" s="1"/>
  <c r="S31" i="21" l="1"/>
  <c r="J81" i="21"/>
  <c r="H31" i="21"/>
  <c r="T81" i="21"/>
  <c r="X88" i="20" l="1"/>
  <c r="W88" i="20"/>
  <c r="V88" i="20"/>
  <c r="T88" i="20"/>
  <c r="S88" i="20"/>
  <c r="R88" i="20"/>
  <c r="P88" i="20"/>
  <c r="O88" i="20"/>
  <c r="N88" i="20"/>
  <c r="L88" i="20"/>
  <c r="K88" i="20"/>
  <c r="J88" i="20"/>
  <c r="H88" i="20"/>
  <c r="G88" i="20"/>
  <c r="F88" i="20"/>
  <c r="D88" i="20"/>
  <c r="C88" i="20"/>
  <c r="B88" i="20"/>
  <c r="X87" i="20"/>
  <c r="W87" i="20"/>
  <c r="V87" i="20"/>
  <c r="T87" i="20"/>
  <c r="S87" i="20"/>
  <c r="R87" i="20"/>
  <c r="P87" i="20"/>
  <c r="O87" i="20"/>
  <c r="N87" i="20"/>
  <c r="L87" i="20"/>
  <c r="K87" i="20"/>
  <c r="J87" i="20"/>
  <c r="H87" i="20"/>
  <c r="G87" i="20"/>
  <c r="F87" i="20"/>
  <c r="D87" i="20"/>
  <c r="C87" i="20"/>
  <c r="B87" i="20"/>
  <c r="X86" i="20"/>
  <c r="W86" i="20"/>
  <c r="V86" i="20"/>
  <c r="T86" i="20"/>
  <c r="S86" i="20"/>
  <c r="R86" i="20"/>
  <c r="P86" i="20"/>
  <c r="O86" i="20"/>
  <c r="N86" i="20"/>
  <c r="L86" i="20"/>
  <c r="K86" i="20"/>
  <c r="J86" i="20"/>
  <c r="H86" i="20"/>
  <c r="G86" i="20"/>
  <c r="F86" i="20"/>
  <c r="D86" i="20"/>
  <c r="C86" i="20"/>
  <c r="B86" i="20"/>
  <c r="AB85" i="20"/>
  <c r="AA85" i="20"/>
  <c r="Z85" i="20"/>
  <c r="X85" i="20"/>
  <c r="W85" i="20"/>
  <c r="V85" i="20"/>
  <c r="T85" i="20"/>
  <c r="S85" i="20"/>
  <c r="R85" i="20"/>
  <c r="P85" i="20"/>
  <c r="O85" i="20"/>
  <c r="N85" i="20"/>
  <c r="L85" i="20"/>
  <c r="K85" i="20"/>
  <c r="J85" i="20"/>
  <c r="H85" i="20"/>
  <c r="G85" i="20"/>
  <c r="F85" i="20"/>
  <c r="D85" i="20"/>
  <c r="C85" i="20"/>
  <c r="B85" i="20"/>
  <c r="X84" i="20"/>
  <c r="W84" i="20"/>
  <c r="V84" i="20"/>
  <c r="T84" i="20"/>
  <c r="S84" i="20"/>
  <c r="R84" i="20"/>
  <c r="P84" i="20"/>
  <c r="O84" i="20"/>
  <c r="N84" i="20"/>
  <c r="L84" i="20"/>
  <c r="K84" i="20"/>
  <c r="J84" i="20"/>
  <c r="H84" i="20"/>
  <c r="G84" i="20"/>
  <c r="F84" i="20"/>
  <c r="D84" i="20"/>
  <c r="C84" i="20"/>
  <c r="B84" i="20"/>
  <c r="X83" i="20"/>
  <c r="W83" i="20"/>
  <c r="V83" i="20"/>
  <c r="T83" i="20"/>
  <c r="S83" i="20"/>
  <c r="R83" i="20"/>
  <c r="P83" i="20"/>
  <c r="O83" i="20"/>
  <c r="N83" i="20"/>
  <c r="L83" i="20"/>
  <c r="K83" i="20"/>
  <c r="J83" i="20"/>
  <c r="H83" i="20"/>
  <c r="G83" i="20"/>
  <c r="F83" i="20"/>
  <c r="D83" i="20"/>
  <c r="C83" i="20"/>
  <c r="B83" i="20"/>
  <c r="X82" i="20"/>
  <c r="W82" i="20"/>
  <c r="V82" i="20"/>
  <c r="T82" i="20"/>
  <c r="S82" i="20"/>
  <c r="R82" i="20"/>
  <c r="P82" i="20"/>
  <c r="O82" i="20"/>
  <c r="N82" i="20"/>
  <c r="L82" i="20"/>
  <c r="K82" i="20"/>
  <c r="J82" i="20"/>
  <c r="H82" i="20"/>
  <c r="G82" i="20"/>
  <c r="F82" i="20"/>
  <c r="D82" i="20"/>
  <c r="C82" i="20"/>
  <c r="B82" i="20"/>
  <c r="X81" i="20"/>
  <c r="W81" i="20"/>
  <c r="V81" i="20"/>
  <c r="T81" i="20"/>
  <c r="S81" i="20"/>
  <c r="R81" i="20"/>
  <c r="P81" i="20"/>
  <c r="O81" i="20"/>
  <c r="N81" i="20"/>
  <c r="L81" i="20"/>
  <c r="K81" i="20"/>
  <c r="J81" i="20"/>
  <c r="H81" i="20"/>
  <c r="G81" i="20"/>
  <c r="F81" i="20"/>
  <c r="D81" i="20"/>
  <c r="C81" i="20"/>
  <c r="B81" i="20"/>
  <c r="X80" i="20"/>
  <c r="V80" i="20"/>
  <c r="T80" i="20"/>
  <c r="R80" i="20"/>
  <c r="P80" i="20"/>
  <c r="N80" i="20"/>
  <c r="L80" i="20"/>
  <c r="J80" i="20"/>
  <c r="H80" i="20"/>
  <c r="F80" i="20"/>
  <c r="D80" i="20"/>
  <c r="B80" i="20"/>
  <c r="X79" i="20"/>
  <c r="W79" i="20"/>
  <c r="V79" i="20"/>
  <c r="T79" i="20"/>
  <c r="S79" i="20"/>
  <c r="R79" i="20"/>
  <c r="P79" i="20"/>
  <c r="O79" i="20"/>
  <c r="N79" i="20"/>
  <c r="L79" i="20"/>
  <c r="K79" i="20"/>
  <c r="J79" i="20"/>
  <c r="H79" i="20"/>
  <c r="G79" i="20"/>
  <c r="F79" i="20"/>
  <c r="D79" i="20"/>
  <c r="C79" i="20"/>
  <c r="B79" i="20"/>
  <c r="X78" i="20"/>
  <c r="W78" i="20"/>
  <c r="V78" i="20"/>
  <c r="T78" i="20"/>
  <c r="S78" i="20"/>
  <c r="R78" i="20"/>
  <c r="P78" i="20"/>
  <c r="O78" i="20"/>
  <c r="N78" i="20"/>
  <c r="L78" i="20"/>
  <c r="K78" i="20"/>
  <c r="J78" i="20"/>
  <c r="H78" i="20"/>
  <c r="G78" i="20"/>
  <c r="F78" i="20"/>
  <c r="D78" i="20"/>
  <c r="C78" i="20"/>
  <c r="B78" i="20"/>
  <c r="AB77" i="20"/>
  <c r="AA77" i="20"/>
  <c r="Z77" i="20"/>
  <c r="X77" i="20"/>
  <c r="W77" i="20"/>
  <c r="V77" i="20"/>
  <c r="T77" i="20"/>
  <c r="S77" i="20"/>
  <c r="R77" i="20"/>
  <c r="P77" i="20"/>
  <c r="O77" i="20"/>
  <c r="N77" i="20"/>
  <c r="L77" i="20"/>
  <c r="K77" i="20"/>
  <c r="J77" i="20"/>
  <c r="H77" i="20"/>
  <c r="G77" i="20"/>
  <c r="F77" i="20"/>
  <c r="D77" i="20"/>
  <c r="C77" i="20"/>
  <c r="B77" i="20"/>
  <c r="S75" i="20"/>
  <c r="H75" i="20"/>
  <c r="AB58" i="20"/>
  <c r="AB75" i="20" s="1"/>
  <c r="AA58" i="20"/>
  <c r="AA75" i="20" s="1"/>
  <c r="Z58" i="20"/>
  <c r="Z75" i="20" s="1"/>
  <c r="X58" i="20"/>
  <c r="X75" i="20" s="1"/>
  <c r="W58" i="20"/>
  <c r="W75" i="20" s="1"/>
  <c r="V58" i="20"/>
  <c r="T58" i="20"/>
  <c r="T75" i="20" s="1"/>
  <c r="S58" i="20"/>
  <c r="R58" i="20"/>
  <c r="R75" i="20" s="1"/>
  <c r="P58" i="20"/>
  <c r="P75" i="20" s="1"/>
  <c r="O58" i="20"/>
  <c r="O75" i="20" s="1"/>
  <c r="N58" i="20"/>
  <c r="N75" i="20" s="1"/>
  <c r="L58" i="20"/>
  <c r="L75" i="20" s="1"/>
  <c r="K58" i="20"/>
  <c r="J58" i="20"/>
  <c r="J75" i="20" s="1"/>
  <c r="H58" i="20"/>
  <c r="G58" i="20"/>
  <c r="G75" i="20" s="1"/>
  <c r="F58" i="20"/>
  <c r="F75" i="20" s="1"/>
  <c r="D58" i="20"/>
  <c r="D75" i="20" s="1"/>
  <c r="C58" i="20"/>
  <c r="C75" i="20" s="1"/>
  <c r="B58" i="20"/>
  <c r="B75" i="20" s="1"/>
  <c r="X42" i="20"/>
  <c r="W42" i="20"/>
  <c r="V42" i="20"/>
  <c r="T42" i="20"/>
  <c r="S42" i="20"/>
  <c r="R42" i="20"/>
  <c r="P42" i="20"/>
  <c r="O42" i="20"/>
  <c r="N42" i="20"/>
  <c r="L42" i="20"/>
  <c r="K42" i="20"/>
  <c r="J42" i="20"/>
  <c r="H42" i="20"/>
  <c r="G42" i="20"/>
  <c r="F42" i="20"/>
  <c r="D42" i="20"/>
  <c r="C42" i="20"/>
  <c r="B42" i="20"/>
  <c r="X41" i="20"/>
  <c r="W41" i="20"/>
  <c r="V41" i="20"/>
  <c r="T41" i="20"/>
  <c r="S41" i="20"/>
  <c r="R41" i="20"/>
  <c r="P41" i="20"/>
  <c r="O41" i="20"/>
  <c r="N41" i="20"/>
  <c r="L41" i="20"/>
  <c r="K41" i="20"/>
  <c r="J41" i="20"/>
  <c r="H41" i="20"/>
  <c r="G41" i="20"/>
  <c r="F41" i="20"/>
  <c r="D41" i="20"/>
  <c r="C41" i="20"/>
  <c r="B41" i="20"/>
  <c r="X40" i="20"/>
  <c r="W40" i="20"/>
  <c r="V40" i="20"/>
  <c r="T40" i="20"/>
  <c r="S40" i="20"/>
  <c r="R40" i="20"/>
  <c r="P40" i="20"/>
  <c r="O40" i="20"/>
  <c r="N40" i="20"/>
  <c r="L40" i="20"/>
  <c r="K40" i="20"/>
  <c r="J40" i="20"/>
  <c r="H40" i="20"/>
  <c r="G40" i="20"/>
  <c r="F40" i="20"/>
  <c r="D40" i="20"/>
  <c r="C40" i="20"/>
  <c r="B40" i="20"/>
  <c r="AB39" i="20"/>
  <c r="AA39" i="20"/>
  <c r="Z39" i="20"/>
  <c r="X39" i="20"/>
  <c r="W39" i="20"/>
  <c r="V39" i="20"/>
  <c r="T39" i="20"/>
  <c r="S39" i="20"/>
  <c r="R39" i="20"/>
  <c r="P39" i="20"/>
  <c r="O39" i="20"/>
  <c r="N39" i="20"/>
  <c r="L39" i="20"/>
  <c r="K39" i="20"/>
  <c r="J39" i="20"/>
  <c r="H39" i="20"/>
  <c r="G39" i="20"/>
  <c r="F39" i="20"/>
  <c r="D39" i="20"/>
  <c r="C39" i="20"/>
  <c r="B39" i="20"/>
  <c r="X38" i="20"/>
  <c r="W38" i="20"/>
  <c r="V38" i="20"/>
  <c r="T38" i="20"/>
  <c r="S38" i="20"/>
  <c r="R38" i="20"/>
  <c r="P38" i="20"/>
  <c r="O38" i="20"/>
  <c r="N38" i="20"/>
  <c r="L38" i="20"/>
  <c r="K38" i="20"/>
  <c r="J38" i="20"/>
  <c r="H38" i="20"/>
  <c r="G38" i="20"/>
  <c r="F38" i="20"/>
  <c r="D38" i="20"/>
  <c r="C38" i="20"/>
  <c r="B38" i="20"/>
  <c r="X37" i="20"/>
  <c r="W37" i="20"/>
  <c r="V37" i="20"/>
  <c r="T37" i="20"/>
  <c r="S37" i="20"/>
  <c r="R37" i="20"/>
  <c r="P37" i="20"/>
  <c r="O37" i="20"/>
  <c r="N37" i="20"/>
  <c r="L37" i="20"/>
  <c r="K37" i="20"/>
  <c r="J37" i="20"/>
  <c r="H37" i="20"/>
  <c r="G37" i="20"/>
  <c r="F37" i="20"/>
  <c r="D37" i="20"/>
  <c r="C37" i="20"/>
  <c r="B37" i="20"/>
  <c r="X36" i="20"/>
  <c r="W36" i="20"/>
  <c r="V36" i="20"/>
  <c r="T36" i="20"/>
  <c r="S36" i="20"/>
  <c r="R36" i="20"/>
  <c r="P36" i="20"/>
  <c r="O36" i="20"/>
  <c r="N36" i="20"/>
  <c r="L36" i="20"/>
  <c r="K36" i="20"/>
  <c r="J36" i="20"/>
  <c r="H36" i="20"/>
  <c r="G36" i="20"/>
  <c r="F36" i="20"/>
  <c r="D36" i="20"/>
  <c r="C36" i="20"/>
  <c r="B36" i="20"/>
  <c r="X35" i="20"/>
  <c r="W35" i="20"/>
  <c r="V35" i="20"/>
  <c r="T35" i="20"/>
  <c r="S35" i="20"/>
  <c r="R35" i="20"/>
  <c r="P35" i="20"/>
  <c r="O35" i="20"/>
  <c r="N35" i="20"/>
  <c r="L35" i="20"/>
  <c r="K35" i="20"/>
  <c r="J35" i="20"/>
  <c r="H35" i="20"/>
  <c r="G35" i="20"/>
  <c r="F35" i="20"/>
  <c r="D35" i="20"/>
  <c r="C35" i="20"/>
  <c r="B35" i="20"/>
  <c r="X34" i="20"/>
  <c r="V34" i="20"/>
  <c r="T34" i="20"/>
  <c r="R34" i="20"/>
  <c r="P34" i="20"/>
  <c r="N34" i="20"/>
  <c r="L34" i="20"/>
  <c r="J34" i="20"/>
  <c r="H34" i="20"/>
  <c r="F34" i="20"/>
  <c r="D34" i="20"/>
  <c r="B34" i="20"/>
  <c r="X33" i="20"/>
  <c r="W33" i="20"/>
  <c r="V33" i="20"/>
  <c r="T33" i="20"/>
  <c r="S33" i="20"/>
  <c r="R33" i="20"/>
  <c r="P33" i="20"/>
  <c r="O33" i="20"/>
  <c r="N33" i="20"/>
  <c r="L33" i="20"/>
  <c r="K33" i="20"/>
  <c r="J33" i="20"/>
  <c r="H33" i="20"/>
  <c r="G33" i="20"/>
  <c r="F33" i="20"/>
  <c r="D33" i="20"/>
  <c r="C33" i="20"/>
  <c r="B33" i="20"/>
  <c r="X32" i="20"/>
  <c r="W32" i="20"/>
  <c r="V32" i="20"/>
  <c r="T32" i="20"/>
  <c r="S32" i="20"/>
  <c r="R32" i="20"/>
  <c r="P32" i="20"/>
  <c r="O32" i="20"/>
  <c r="N32" i="20"/>
  <c r="L32" i="20"/>
  <c r="K32" i="20"/>
  <c r="J32" i="20"/>
  <c r="H32" i="20"/>
  <c r="G32" i="20"/>
  <c r="F32" i="20"/>
  <c r="D32" i="20"/>
  <c r="C32" i="20"/>
  <c r="B32" i="20"/>
  <c r="AB31" i="20"/>
  <c r="AA31" i="20"/>
  <c r="Z31" i="20"/>
  <c r="X31" i="20"/>
  <c r="W31" i="20"/>
  <c r="V31" i="20"/>
  <c r="T31" i="20"/>
  <c r="S31" i="20"/>
  <c r="R31" i="20"/>
  <c r="P31" i="20"/>
  <c r="O31" i="20"/>
  <c r="N31" i="20"/>
  <c r="L31" i="20"/>
  <c r="K31" i="20"/>
  <c r="J31" i="20"/>
  <c r="H31" i="20"/>
  <c r="G31" i="20"/>
  <c r="F31" i="20"/>
  <c r="D31" i="20"/>
  <c r="C31" i="20"/>
  <c r="B31" i="20"/>
  <c r="X29" i="20"/>
  <c r="V29" i="20"/>
  <c r="N29" i="20"/>
  <c r="K29" i="20"/>
  <c r="C29" i="20"/>
  <c r="AB12" i="20"/>
  <c r="AB29" i="20" s="1"/>
  <c r="AA12" i="20"/>
  <c r="AA29" i="20" s="1"/>
  <c r="Z12" i="20"/>
  <c r="Z29" i="20" s="1"/>
  <c r="X12" i="20"/>
  <c r="W12" i="20"/>
  <c r="W29" i="20" s="1"/>
  <c r="V12" i="20"/>
  <c r="V75" i="20" s="1"/>
  <c r="T12" i="20"/>
  <c r="T29" i="20" s="1"/>
  <c r="S12" i="20"/>
  <c r="S29" i="20" s="1"/>
  <c r="R12" i="20"/>
  <c r="R29" i="20" s="1"/>
  <c r="P12" i="20"/>
  <c r="P29" i="20" s="1"/>
  <c r="O12" i="20"/>
  <c r="O29" i="20" s="1"/>
  <c r="N12" i="20"/>
  <c r="L12" i="20"/>
  <c r="L29" i="20" s="1"/>
  <c r="K12" i="20"/>
  <c r="K75" i="20" s="1"/>
  <c r="J12" i="20"/>
  <c r="J29" i="20" s="1"/>
  <c r="H12" i="20"/>
  <c r="H29" i="20" s="1"/>
  <c r="G12" i="20"/>
  <c r="G29" i="20" s="1"/>
  <c r="F12" i="20"/>
  <c r="F29" i="20" s="1"/>
  <c r="D12" i="20"/>
  <c r="D29" i="20" s="1"/>
  <c r="C12" i="20"/>
  <c r="B12" i="20"/>
  <c r="B29" i="20" s="1"/>
  <c r="X167" i="19" l="1"/>
  <c r="W167" i="19"/>
  <c r="V167" i="19"/>
  <c r="T167" i="19"/>
  <c r="S167" i="19"/>
  <c r="R167" i="19"/>
  <c r="P167" i="19"/>
  <c r="O167" i="19"/>
  <c r="N167" i="19"/>
  <c r="L167" i="19"/>
  <c r="K167" i="19"/>
  <c r="J167" i="19"/>
  <c r="H167" i="19"/>
  <c r="G167" i="19"/>
  <c r="F167" i="19"/>
  <c r="D167" i="19"/>
  <c r="C167" i="19"/>
  <c r="B167" i="19"/>
  <c r="X166" i="19"/>
  <c r="W166" i="19"/>
  <c r="V166" i="19"/>
  <c r="T166" i="19"/>
  <c r="S166" i="19"/>
  <c r="R166" i="19"/>
  <c r="P166" i="19"/>
  <c r="O166" i="19"/>
  <c r="N166" i="19"/>
  <c r="L166" i="19"/>
  <c r="K166" i="19"/>
  <c r="J166" i="19"/>
  <c r="H166" i="19"/>
  <c r="G166" i="19"/>
  <c r="F166" i="19"/>
  <c r="D166" i="19"/>
  <c r="C166" i="19"/>
  <c r="B166" i="19"/>
  <c r="X165" i="19"/>
  <c r="W165" i="19"/>
  <c r="V165" i="19"/>
  <c r="T165" i="19"/>
  <c r="S165" i="19"/>
  <c r="R165" i="19"/>
  <c r="P165" i="19"/>
  <c r="O165" i="19"/>
  <c r="N165" i="19"/>
  <c r="L165" i="19"/>
  <c r="K165" i="19"/>
  <c r="J165" i="19"/>
  <c r="H165" i="19"/>
  <c r="G165" i="19"/>
  <c r="F165" i="19"/>
  <c r="D165" i="19"/>
  <c r="C165" i="19"/>
  <c r="B165" i="19"/>
  <c r="X164" i="19"/>
  <c r="W164" i="19"/>
  <c r="V164" i="19"/>
  <c r="T164" i="19"/>
  <c r="S164" i="19"/>
  <c r="R164" i="19"/>
  <c r="P164" i="19"/>
  <c r="O164" i="19"/>
  <c r="N164" i="19"/>
  <c r="L164" i="19"/>
  <c r="K164" i="19"/>
  <c r="J164" i="19"/>
  <c r="H164" i="19"/>
  <c r="G164" i="19"/>
  <c r="F164" i="19"/>
  <c r="D164" i="19"/>
  <c r="C164" i="19"/>
  <c r="B164" i="19"/>
  <c r="X163" i="19"/>
  <c r="W163" i="19"/>
  <c r="V163" i="19"/>
  <c r="T163" i="19"/>
  <c r="S163" i="19"/>
  <c r="R163" i="19"/>
  <c r="P163" i="19"/>
  <c r="O163" i="19"/>
  <c r="N163" i="19"/>
  <c r="L163" i="19"/>
  <c r="K163" i="19"/>
  <c r="J163" i="19"/>
  <c r="H163" i="19"/>
  <c r="G163" i="19"/>
  <c r="F163" i="19"/>
  <c r="D163" i="19"/>
  <c r="C163" i="19"/>
  <c r="B163" i="19"/>
  <c r="X162" i="19"/>
  <c r="W162" i="19"/>
  <c r="V162" i="19"/>
  <c r="T162" i="19"/>
  <c r="S162" i="19"/>
  <c r="R162" i="19"/>
  <c r="P162" i="19"/>
  <c r="O162" i="19"/>
  <c r="N162" i="19"/>
  <c r="L162" i="19"/>
  <c r="K162" i="19"/>
  <c r="J162" i="19"/>
  <c r="H162" i="19"/>
  <c r="G162" i="19"/>
  <c r="F162" i="19"/>
  <c r="D162" i="19"/>
  <c r="C162" i="19"/>
  <c r="B162" i="19"/>
  <c r="X161" i="19"/>
  <c r="W161" i="19"/>
  <c r="V161" i="19"/>
  <c r="T161" i="19"/>
  <c r="S161" i="19"/>
  <c r="R161" i="19"/>
  <c r="P161" i="19"/>
  <c r="O161" i="19"/>
  <c r="N161" i="19"/>
  <c r="L161" i="19"/>
  <c r="K161" i="19"/>
  <c r="J161" i="19"/>
  <c r="H161" i="19"/>
  <c r="G161" i="19"/>
  <c r="F161" i="19"/>
  <c r="D161" i="19"/>
  <c r="C161" i="19"/>
  <c r="B161" i="19"/>
  <c r="X160" i="19"/>
  <c r="W160" i="19"/>
  <c r="V160" i="19"/>
  <c r="T160" i="19"/>
  <c r="S160" i="19"/>
  <c r="R160" i="19"/>
  <c r="P160" i="19"/>
  <c r="O160" i="19"/>
  <c r="N160" i="19"/>
  <c r="L160" i="19"/>
  <c r="K160" i="19"/>
  <c r="J160" i="19"/>
  <c r="H160" i="19"/>
  <c r="G160" i="19"/>
  <c r="F160" i="19"/>
  <c r="D160" i="19"/>
  <c r="C160" i="19"/>
  <c r="B160" i="19"/>
  <c r="X159" i="19"/>
  <c r="W159" i="19"/>
  <c r="V159" i="19"/>
  <c r="T159" i="19"/>
  <c r="S159" i="19"/>
  <c r="R159" i="19"/>
  <c r="P159" i="19"/>
  <c r="O159" i="19"/>
  <c r="N159" i="19"/>
  <c r="L159" i="19"/>
  <c r="K159" i="19"/>
  <c r="J159" i="19"/>
  <c r="H159" i="19"/>
  <c r="G159" i="19"/>
  <c r="F159" i="19"/>
  <c r="D159" i="19"/>
  <c r="C159" i="19"/>
  <c r="B159" i="19"/>
  <c r="X158" i="19"/>
  <c r="W158" i="19"/>
  <c r="V158" i="19"/>
  <c r="T158" i="19"/>
  <c r="S158" i="19"/>
  <c r="R158" i="19"/>
  <c r="P158" i="19"/>
  <c r="O158" i="19"/>
  <c r="N158" i="19"/>
  <c r="L158" i="19"/>
  <c r="K158" i="19"/>
  <c r="J158" i="19"/>
  <c r="H158" i="19"/>
  <c r="G158" i="19"/>
  <c r="F158" i="19"/>
  <c r="D158" i="19"/>
  <c r="C158" i="19"/>
  <c r="B158" i="19"/>
  <c r="X157" i="19"/>
  <c r="W157" i="19"/>
  <c r="V157" i="19"/>
  <c r="T157" i="19"/>
  <c r="S157" i="19"/>
  <c r="R157" i="19"/>
  <c r="P157" i="19"/>
  <c r="O157" i="19"/>
  <c r="N157" i="19"/>
  <c r="L157" i="19"/>
  <c r="K157" i="19"/>
  <c r="J157" i="19"/>
  <c r="H157" i="19"/>
  <c r="G157" i="19"/>
  <c r="F157" i="19"/>
  <c r="D157" i="19"/>
  <c r="C157" i="19"/>
  <c r="B157" i="19"/>
  <c r="X156" i="19"/>
  <c r="W156" i="19"/>
  <c r="V156" i="19"/>
  <c r="T156" i="19"/>
  <c r="S156" i="19"/>
  <c r="R156" i="19"/>
  <c r="P156" i="19"/>
  <c r="N156" i="19"/>
  <c r="L156" i="19"/>
  <c r="K156" i="19"/>
  <c r="J156" i="19"/>
  <c r="H156" i="19"/>
  <c r="G156" i="19"/>
  <c r="F156" i="19"/>
  <c r="D156" i="19"/>
  <c r="C156" i="19"/>
  <c r="B156" i="19"/>
  <c r="X155" i="19"/>
  <c r="W155" i="19"/>
  <c r="V155" i="19"/>
  <c r="T155" i="19"/>
  <c r="S155" i="19"/>
  <c r="R155" i="19"/>
  <c r="P155" i="19"/>
  <c r="O155" i="19"/>
  <c r="N155" i="19"/>
  <c r="L155" i="19"/>
  <c r="K155" i="19"/>
  <c r="J155" i="19"/>
  <c r="H155" i="19"/>
  <c r="G155" i="19"/>
  <c r="F155" i="19"/>
  <c r="D155" i="19"/>
  <c r="C155" i="19"/>
  <c r="B155" i="19"/>
  <c r="X154" i="19"/>
  <c r="W154" i="19"/>
  <c r="V154" i="19"/>
  <c r="T154" i="19"/>
  <c r="S154" i="19"/>
  <c r="R154" i="19"/>
  <c r="P154" i="19"/>
  <c r="O154" i="19"/>
  <c r="N154" i="19"/>
  <c r="L154" i="19"/>
  <c r="K154" i="19"/>
  <c r="J154" i="19"/>
  <c r="H154" i="19"/>
  <c r="G154" i="19"/>
  <c r="F154" i="19"/>
  <c r="D154" i="19"/>
  <c r="C154" i="19"/>
  <c r="B154" i="19"/>
  <c r="X153" i="19"/>
  <c r="W153" i="19"/>
  <c r="V153" i="19"/>
  <c r="T153" i="19"/>
  <c r="S153" i="19"/>
  <c r="R153" i="19"/>
  <c r="P153" i="19"/>
  <c r="O153" i="19"/>
  <c r="N153" i="19"/>
  <c r="L153" i="19"/>
  <c r="K153" i="19"/>
  <c r="J153" i="19"/>
  <c r="H153" i="19"/>
  <c r="G153" i="19"/>
  <c r="F153" i="19"/>
  <c r="D153" i="19"/>
  <c r="C153" i="19"/>
  <c r="B153" i="19"/>
  <c r="X152" i="19"/>
  <c r="W152" i="19"/>
  <c r="V152" i="19"/>
  <c r="T152" i="19"/>
  <c r="S152" i="19"/>
  <c r="R152" i="19"/>
  <c r="P152" i="19"/>
  <c r="O152" i="19"/>
  <c r="N152" i="19"/>
  <c r="L152" i="19"/>
  <c r="K152" i="19"/>
  <c r="J152" i="19"/>
  <c r="H152" i="19"/>
  <c r="G152" i="19"/>
  <c r="F152" i="19"/>
  <c r="D152" i="19"/>
  <c r="C152" i="19"/>
  <c r="B152" i="19"/>
  <c r="X151" i="19"/>
  <c r="W151" i="19"/>
  <c r="V151" i="19"/>
  <c r="T151" i="19"/>
  <c r="S151" i="19"/>
  <c r="R151" i="19"/>
  <c r="P151" i="19"/>
  <c r="O151" i="19"/>
  <c r="N151" i="19"/>
  <c r="L151" i="19"/>
  <c r="K151" i="19"/>
  <c r="J151" i="19"/>
  <c r="H151" i="19"/>
  <c r="G151" i="19"/>
  <c r="F151" i="19"/>
  <c r="D151" i="19"/>
  <c r="C151" i="19"/>
  <c r="B151" i="19"/>
  <c r="X150" i="19"/>
  <c r="W150" i="19"/>
  <c r="V150" i="19"/>
  <c r="T150" i="19"/>
  <c r="S150" i="19"/>
  <c r="R150" i="19"/>
  <c r="P150" i="19"/>
  <c r="O150" i="19"/>
  <c r="N150" i="19"/>
  <c r="L150" i="19"/>
  <c r="K150" i="19"/>
  <c r="J150" i="19"/>
  <c r="H150" i="19"/>
  <c r="G150" i="19"/>
  <c r="F150" i="19"/>
  <c r="D150" i="19"/>
  <c r="C150" i="19"/>
  <c r="B150" i="19"/>
  <c r="X149" i="19"/>
  <c r="W149" i="19"/>
  <c r="V149" i="19"/>
  <c r="T149" i="19"/>
  <c r="S149" i="19"/>
  <c r="R149" i="19"/>
  <c r="P149" i="19"/>
  <c r="O149" i="19"/>
  <c r="N149" i="19"/>
  <c r="L149" i="19"/>
  <c r="K149" i="19"/>
  <c r="J149" i="19"/>
  <c r="H149" i="19"/>
  <c r="G149" i="19"/>
  <c r="F149" i="19"/>
  <c r="D149" i="19"/>
  <c r="C149" i="19"/>
  <c r="B149" i="19"/>
  <c r="X148" i="19"/>
  <c r="W148" i="19"/>
  <c r="V148" i="19"/>
  <c r="T148" i="19"/>
  <c r="S148" i="19"/>
  <c r="R148" i="19"/>
  <c r="P148" i="19"/>
  <c r="O148" i="19"/>
  <c r="N148" i="19"/>
  <c r="L148" i="19"/>
  <c r="K148" i="19"/>
  <c r="J148" i="19"/>
  <c r="H148" i="19"/>
  <c r="G148" i="19"/>
  <c r="F148" i="19"/>
  <c r="D148" i="19"/>
  <c r="C148" i="19"/>
  <c r="B148" i="19"/>
  <c r="X147" i="19"/>
  <c r="W147" i="19"/>
  <c r="V147" i="19"/>
  <c r="T147" i="19"/>
  <c r="S147" i="19"/>
  <c r="R147" i="19"/>
  <c r="P147" i="19"/>
  <c r="O147" i="19"/>
  <c r="N147" i="19"/>
  <c r="L147" i="19"/>
  <c r="K147" i="19"/>
  <c r="J147" i="19"/>
  <c r="H147" i="19"/>
  <c r="G147" i="19"/>
  <c r="F147" i="19"/>
  <c r="D147" i="19"/>
  <c r="C147" i="19"/>
  <c r="B147" i="19"/>
  <c r="AB146" i="19"/>
  <c r="AA146" i="19"/>
  <c r="Z146" i="19"/>
  <c r="X146" i="19"/>
  <c r="W146" i="19"/>
  <c r="V146" i="19"/>
  <c r="T146" i="19"/>
  <c r="S146" i="19"/>
  <c r="R146" i="19"/>
  <c r="P146" i="19"/>
  <c r="O146" i="19"/>
  <c r="N146" i="19"/>
  <c r="L146" i="19"/>
  <c r="K146" i="19"/>
  <c r="J146" i="19"/>
  <c r="H146" i="19"/>
  <c r="G146" i="19"/>
  <c r="F146" i="19"/>
  <c r="D146" i="19"/>
  <c r="C146" i="19"/>
  <c r="B146" i="19"/>
  <c r="X145" i="19"/>
  <c r="W145" i="19"/>
  <c r="V145" i="19"/>
  <c r="T145" i="19"/>
  <c r="S145" i="19"/>
  <c r="R145" i="19"/>
  <c r="P145" i="19"/>
  <c r="O145" i="19"/>
  <c r="N145" i="19"/>
  <c r="L145" i="19"/>
  <c r="K145" i="19"/>
  <c r="J145" i="19"/>
  <c r="H145" i="19"/>
  <c r="G145" i="19"/>
  <c r="F145" i="19"/>
  <c r="D145" i="19"/>
  <c r="C145" i="19"/>
  <c r="B145" i="19"/>
  <c r="X144" i="19"/>
  <c r="W144" i="19"/>
  <c r="V144" i="19"/>
  <c r="T144" i="19"/>
  <c r="S144" i="19"/>
  <c r="R144" i="19"/>
  <c r="P144" i="19"/>
  <c r="O144" i="19"/>
  <c r="N144" i="19"/>
  <c r="L144" i="19"/>
  <c r="K144" i="19"/>
  <c r="J144" i="19"/>
  <c r="H144" i="19"/>
  <c r="G144" i="19"/>
  <c r="F144" i="19"/>
  <c r="D144" i="19"/>
  <c r="C144" i="19"/>
  <c r="B144" i="19"/>
  <c r="V142" i="19"/>
  <c r="K142" i="19"/>
  <c r="X123" i="19"/>
  <c r="W123" i="19"/>
  <c r="V123" i="19"/>
  <c r="T123" i="19"/>
  <c r="S123" i="19"/>
  <c r="R123" i="19"/>
  <c r="P123" i="19"/>
  <c r="O123" i="19"/>
  <c r="N123" i="19"/>
  <c r="L123" i="19"/>
  <c r="K123" i="19"/>
  <c r="J123" i="19"/>
  <c r="H123" i="19"/>
  <c r="G123" i="19"/>
  <c r="F123" i="19"/>
  <c r="D123" i="19"/>
  <c r="C123" i="19"/>
  <c r="B123" i="19"/>
  <c r="X122" i="19"/>
  <c r="W122" i="19"/>
  <c r="V122" i="19"/>
  <c r="T122" i="19"/>
  <c r="S122" i="19"/>
  <c r="R122" i="19"/>
  <c r="P122" i="19"/>
  <c r="O122" i="19"/>
  <c r="N122" i="19"/>
  <c r="L122" i="19"/>
  <c r="K122" i="19"/>
  <c r="J122" i="19"/>
  <c r="H122" i="19"/>
  <c r="G122" i="19"/>
  <c r="F122" i="19"/>
  <c r="D122" i="19"/>
  <c r="C122" i="19"/>
  <c r="B122" i="19"/>
  <c r="X121" i="19"/>
  <c r="W121" i="19"/>
  <c r="V121" i="19"/>
  <c r="T121" i="19"/>
  <c r="S121" i="19"/>
  <c r="R121" i="19"/>
  <c r="P121" i="19"/>
  <c r="O121" i="19"/>
  <c r="N121" i="19"/>
  <c r="L121" i="19"/>
  <c r="K121" i="19"/>
  <c r="J121" i="19"/>
  <c r="H121" i="19"/>
  <c r="G121" i="19"/>
  <c r="F121" i="19"/>
  <c r="D121" i="19"/>
  <c r="C121" i="19"/>
  <c r="B121" i="19"/>
  <c r="X120" i="19"/>
  <c r="W120" i="19"/>
  <c r="V120" i="19"/>
  <c r="T120" i="19"/>
  <c r="S120" i="19"/>
  <c r="R120" i="19"/>
  <c r="P120" i="19"/>
  <c r="O120" i="19"/>
  <c r="N120" i="19"/>
  <c r="L120" i="19"/>
  <c r="K120" i="19"/>
  <c r="J120" i="19"/>
  <c r="H120" i="19"/>
  <c r="G120" i="19"/>
  <c r="F120" i="19"/>
  <c r="D120" i="19"/>
  <c r="C120" i="19"/>
  <c r="B120" i="19"/>
  <c r="X119" i="19"/>
  <c r="W119" i="19"/>
  <c r="V119" i="19"/>
  <c r="T119" i="19"/>
  <c r="S119" i="19"/>
  <c r="R119" i="19"/>
  <c r="P119" i="19"/>
  <c r="O119" i="19"/>
  <c r="N119" i="19"/>
  <c r="L119" i="19"/>
  <c r="K119" i="19"/>
  <c r="J119" i="19"/>
  <c r="H119" i="19"/>
  <c r="G119" i="19"/>
  <c r="F119" i="19"/>
  <c r="D119" i="19"/>
  <c r="C119" i="19"/>
  <c r="B119" i="19"/>
  <c r="X118" i="19"/>
  <c r="W118" i="19"/>
  <c r="V118" i="19"/>
  <c r="T118" i="19"/>
  <c r="S118" i="19"/>
  <c r="R118" i="19"/>
  <c r="P118" i="19"/>
  <c r="O118" i="19"/>
  <c r="N118" i="19"/>
  <c r="L118" i="19"/>
  <c r="K118" i="19"/>
  <c r="J118" i="19"/>
  <c r="H118" i="19"/>
  <c r="G118" i="19"/>
  <c r="F118" i="19"/>
  <c r="D118" i="19"/>
  <c r="C118" i="19"/>
  <c r="B118" i="19"/>
  <c r="X117" i="19"/>
  <c r="W117" i="19"/>
  <c r="V117" i="19"/>
  <c r="T117" i="19"/>
  <c r="S117" i="19"/>
  <c r="R117" i="19"/>
  <c r="P117" i="19"/>
  <c r="O117" i="19"/>
  <c r="N117" i="19"/>
  <c r="L117" i="19"/>
  <c r="K117" i="19"/>
  <c r="J117" i="19"/>
  <c r="H117" i="19"/>
  <c r="G117" i="19"/>
  <c r="F117" i="19"/>
  <c r="D117" i="19"/>
  <c r="C117" i="19"/>
  <c r="B117" i="19"/>
  <c r="X116" i="19"/>
  <c r="W116" i="19"/>
  <c r="V116" i="19"/>
  <c r="T116" i="19"/>
  <c r="S116" i="19"/>
  <c r="R116" i="19"/>
  <c r="P116" i="19"/>
  <c r="O116" i="19"/>
  <c r="N116" i="19"/>
  <c r="L116" i="19"/>
  <c r="K116" i="19"/>
  <c r="J116" i="19"/>
  <c r="H116" i="19"/>
  <c r="G116" i="19"/>
  <c r="F116" i="19"/>
  <c r="D116" i="19"/>
  <c r="C116" i="19"/>
  <c r="B116" i="19"/>
  <c r="X115" i="19"/>
  <c r="W115" i="19"/>
  <c r="V115" i="19"/>
  <c r="T115" i="19"/>
  <c r="S115" i="19"/>
  <c r="R115" i="19"/>
  <c r="P115" i="19"/>
  <c r="O115" i="19"/>
  <c r="N115" i="19"/>
  <c r="L115" i="19"/>
  <c r="K115" i="19"/>
  <c r="J115" i="19"/>
  <c r="H115" i="19"/>
  <c r="G115" i="19"/>
  <c r="F115" i="19"/>
  <c r="D115" i="19"/>
  <c r="C115" i="19"/>
  <c r="B115" i="19"/>
  <c r="X114" i="19"/>
  <c r="W114" i="19"/>
  <c r="V114" i="19"/>
  <c r="T114" i="19"/>
  <c r="S114" i="19"/>
  <c r="R114" i="19"/>
  <c r="P114" i="19"/>
  <c r="O114" i="19"/>
  <c r="N114" i="19"/>
  <c r="L114" i="19"/>
  <c r="K114" i="19"/>
  <c r="J114" i="19"/>
  <c r="H114" i="19"/>
  <c r="G114" i="19"/>
  <c r="F114" i="19"/>
  <c r="D114" i="19"/>
  <c r="C114" i="19"/>
  <c r="B114" i="19"/>
  <c r="X113" i="19"/>
  <c r="W113" i="19"/>
  <c r="V113" i="19"/>
  <c r="T113" i="19"/>
  <c r="S113" i="19"/>
  <c r="R113" i="19"/>
  <c r="P113" i="19"/>
  <c r="O113" i="19"/>
  <c r="N113" i="19"/>
  <c r="L113" i="19"/>
  <c r="K113" i="19"/>
  <c r="J113" i="19"/>
  <c r="H113" i="19"/>
  <c r="G113" i="19"/>
  <c r="F113" i="19"/>
  <c r="D113" i="19"/>
  <c r="C113" i="19"/>
  <c r="B113" i="19"/>
  <c r="X112" i="19"/>
  <c r="W112" i="19"/>
  <c r="V112" i="19"/>
  <c r="T112" i="19"/>
  <c r="S112" i="19"/>
  <c r="R112" i="19"/>
  <c r="P112" i="19"/>
  <c r="N112" i="19"/>
  <c r="L112" i="19"/>
  <c r="K112" i="19"/>
  <c r="J112" i="19"/>
  <c r="H112" i="19"/>
  <c r="G112" i="19"/>
  <c r="F112" i="19"/>
  <c r="D112" i="19"/>
  <c r="C112" i="19"/>
  <c r="B112" i="19"/>
  <c r="X111" i="19"/>
  <c r="W111" i="19"/>
  <c r="V111" i="19"/>
  <c r="T111" i="19"/>
  <c r="S111" i="19"/>
  <c r="R111" i="19"/>
  <c r="P111" i="19"/>
  <c r="O111" i="19"/>
  <c r="N111" i="19"/>
  <c r="L111" i="19"/>
  <c r="K111" i="19"/>
  <c r="J111" i="19"/>
  <c r="H111" i="19"/>
  <c r="G111" i="19"/>
  <c r="F111" i="19"/>
  <c r="D111" i="19"/>
  <c r="C111" i="19"/>
  <c r="B111" i="19"/>
  <c r="X110" i="19"/>
  <c r="W110" i="19"/>
  <c r="V110" i="19"/>
  <c r="T110" i="19"/>
  <c r="S110" i="19"/>
  <c r="R110" i="19"/>
  <c r="P110" i="19"/>
  <c r="O110" i="19"/>
  <c r="N110" i="19"/>
  <c r="L110" i="19"/>
  <c r="K110" i="19"/>
  <c r="J110" i="19"/>
  <c r="H110" i="19"/>
  <c r="G110" i="19"/>
  <c r="F110" i="19"/>
  <c r="D110" i="19"/>
  <c r="C110" i="19"/>
  <c r="B110" i="19"/>
  <c r="X109" i="19"/>
  <c r="W109" i="19"/>
  <c r="V109" i="19"/>
  <c r="T109" i="19"/>
  <c r="S109" i="19"/>
  <c r="R109" i="19"/>
  <c r="P109" i="19"/>
  <c r="O109" i="19"/>
  <c r="N109" i="19"/>
  <c r="L109" i="19"/>
  <c r="K109" i="19"/>
  <c r="J109" i="19"/>
  <c r="H109" i="19"/>
  <c r="G109" i="19"/>
  <c r="F109" i="19"/>
  <c r="D109" i="19"/>
  <c r="C109" i="19"/>
  <c r="B109" i="19"/>
  <c r="X108" i="19"/>
  <c r="W108" i="19"/>
  <c r="V108" i="19"/>
  <c r="T108" i="19"/>
  <c r="S108" i="19"/>
  <c r="R108" i="19"/>
  <c r="P108" i="19"/>
  <c r="O108" i="19"/>
  <c r="N108" i="19"/>
  <c r="L108" i="19"/>
  <c r="K108" i="19"/>
  <c r="J108" i="19"/>
  <c r="H108" i="19"/>
  <c r="G108" i="19"/>
  <c r="F108" i="19"/>
  <c r="D108" i="19"/>
  <c r="C108" i="19"/>
  <c r="B108" i="19"/>
  <c r="X107" i="19"/>
  <c r="W107" i="19"/>
  <c r="V107" i="19"/>
  <c r="T107" i="19"/>
  <c r="S107" i="19"/>
  <c r="R107" i="19"/>
  <c r="P107" i="19"/>
  <c r="O107" i="19"/>
  <c r="N107" i="19"/>
  <c r="L107" i="19"/>
  <c r="K107" i="19"/>
  <c r="J107" i="19"/>
  <c r="H107" i="19"/>
  <c r="G107" i="19"/>
  <c r="F107" i="19"/>
  <c r="D107" i="19"/>
  <c r="C107" i="19"/>
  <c r="B107" i="19"/>
  <c r="X106" i="19"/>
  <c r="W106" i="19"/>
  <c r="V106" i="19"/>
  <c r="T106" i="19"/>
  <c r="S106" i="19"/>
  <c r="R106" i="19"/>
  <c r="P106" i="19"/>
  <c r="O106" i="19"/>
  <c r="N106" i="19"/>
  <c r="L106" i="19"/>
  <c r="K106" i="19"/>
  <c r="J106" i="19"/>
  <c r="H106" i="19"/>
  <c r="G106" i="19"/>
  <c r="F106" i="19"/>
  <c r="D106" i="19"/>
  <c r="C106" i="19"/>
  <c r="B106" i="19"/>
  <c r="X105" i="19"/>
  <c r="W105" i="19"/>
  <c r="V105" i="19"/>
  <c r="T105" i="19"/>
  <c r="S105" i="19"/>
  <c r="R105" i="19"/>
  <c r="P105" i="19"/>
  <c r="O105" i="19"/>
  <c r="N105" i="19"/>
  <c r="L105" i="19"/>
  <c r="K105" i="19"/>
  <c r="J105" i="19"/>
  <c r="H105" i="19"/>
  <c r="G105" i="19"/>
  <c r="F105" i="19"/>
  <c r="D105" i="19"/>
  <c r="C105" i="19"/>
  <c r="B105" i="19"/>
  <c r="X104" i="19"/>
  <c r="W104" i="19"/>
  <c r="V104" i="19"/>
  <c r="T104" i="19"/>
  <c r="S104" i="19"/>
  <c r="R104" i="19"/>
  <c r="P104" i="19"/>
  <c r="O104" i="19"/>
  <c r="N104" i="19"/>
  <c r="L104" i="19"/>
  <c r="K104" i="19"/>
  <c r="J104" i="19"/>
  <c r="H104" i="19"/>
  <c r="G104" i="19"/>
  <c r="F104" i="19"/>
  <c r="D104" i="19"/>
  <c r="C104" i="19"/>
  <c r="B104" i="19"/>
  <c r="X103" i="19"/>
  <c r="W103" i="19"/>
  <c r="V103" i="19"/>
  <c r="T103" i="19"/>
  <c r="S103" i="19"/>
  <c r="R103" i="19"/>
  <c r="P103" i="19"/>
  <c r="O103" i="19"/>
  <c r="N103" i="19"/>
  <c r="L103" i="19"/>
  <c r="K103" i="19"/>
  <c r="J103" i="19"/>
  <c r="H103" i="19"/>
  <c r="G103" i="19"/>
  <c r="F103" i="19"/>
  <c r="D103" i="19"/>
  <c r="C103" i="19"/>
  <c r="B103" i="19"/>
  <c r="AB102" i="19"/>
  <c r="AA102" i="19"/>
  <c r="Z102" i="19"/>
  <c r="X102" i="19"/>
  <c r="W102" i="19"/>
  <c r="V102" i="19"/>
  <c r="T102" i="19"/>
  <c r="S102" i="19"/>
  <c r="R102" i="19"/>
  <c r="P102" i="19"/>
  <c r="O102" i="19"/>
  <c r="N102" i="19"/>
  <c r="L102" i="19"/>
  <c r="K102" i="19"/>
  <c r="J102" i="19"/>
  <c r="H102" i="19"/>
  <c r="G102" i="19"/>
  <c r="F102" i="19"/>
  <c r="D102" i="19"/>
  <c r="C102" i="19"/>
  <c r="B102" i="19"/>
  <c r="X101" i="19"/>
  <c r="W101" i="19"/>
  <c r="V101" i="19"/>
  <c r="T101" i="19"/>
  <c r="S101" i="19"/>
  <c r="R101" i="19"/>
  <c r="P101" i="19"/>
  <c r="O101" i="19"/>
  <c r="N101" i="19"/>
  <c r="L101" i="19"/>
  <c r="K101" i="19"/>
  <c r="J101" i="19"/>
  <c r="H101" i="19"/>
  <c r="G101" i="19"/>
  <c r="F101" i="19"/>
  <c r="D101" i="19"/>
  <c r="C101" i="19"/>
  <c r="B101" i="19"/>
  <c r="X100" i="19"/>
  <c r="W100" i="19"/>
  <c r="V100" i="19"/>
  <c r="T100" i="19"/>
  <c r="S100" i="19"/>
  <c r="R100" i="19"/>
  <c r="P100" i="19"/>
  <c r="O100" i="19"/>
  <c r="N100" i="19"/>
  <c r="L100" i="19"/>
  <c r="K100" i="19"/>
  <c r="J100" i="19"/>
  <c r="H100" i="19"/>
  <c r="G100" i="19"/>
  <c r="F100" i="19"/>
  <c r="D100" i="19"/>
  <c r="C100" i="19"/>
  <c r="B100" i="19"/>
  <c r="Z98" i="19"/>
  <c r="T98" i="19"/>
  <c r="O98" i="19"/>
  <c r="J98" i="19"/>
  <c r="D98" i="19"/>
  <c r="AB54" i="19"/>
  <c r="AB142" i="19" s="1"/>
  <c r="AA54" i="19"/>
  <c r="AA142" i="19" s="1"/>
  <c r="Z54" i="19"/>
  <c r="Z142" i="19" s="1"/>
  <c r="X54" i="19"/>
  <c r="X142" i="19" s="1"/>
  <c r="W54" i="19"/>
  <c r="W142" i="19" s="1"/>
  <c r="V54" i="19"/>
  <c r="T54" i="19"/>
  <c r="T142" i="19" s="1"/>
  <c r="S54" i="19"/>
  <c r="S142" i="19" s="1"/>
  <c r="R54" i="19"/>
  <c r="R142" i="19" s="1"/>
  <c r="P54" i="19"/>
  <c r="P142" i="19" s="1"/>
  <c r="O54" i="19"/>
  <c r="O142" i="19" s="1"/>
  <c r="N54" i="19"/>
  <c r="N142" i="19" s="1"/>
  <c r="L54" i="19"/>
  <c r="L142" i="19" s="1"/>
  <c r="K54" i="19"/>
  <c r="J54" i="19"/>
  <c r="J142" i="19" s="1"/>
  <c r="H54" i="19"/>
  <c r="H142" i="19" s="1"/>
  <c r="G54" i="19"/>
  <c r="G142" i="19" s="1"/>
  <c r="F54" i="19"/>
  <c r="F142" i="19" s="1"/>
  <c r="D54" i="19"/>
  <c r="D142" i="19" s="1"/>
  <c r="C54" i="19"/>
  <c r="C142" i="19" s="1"/>
  <c r="B54" i="19"/>
  <c r="B142" i="19" s="1"/>
  <c r="AB11" i="19"/>
  <c r="AB98" i="19" s="1"/>
  <c r="AA11" i="19"/>
  <c r="AA98" i="19" s="1"/>
  <c r="Z11" i="19"/>
  <c r="X11" i="19"/>
  <c r="X98" i="19" s="1"/>
  <c r="W11" i="19"/>
  <c r="W98" i="19" s="1"/>
  <c r="V11" i="19"/>
  <c r="V98" i="19" s="1"/>
  <c r="T11" i="19"/>
  <c r="S11" i="19"/>
  <c r="S98" i="19" s="1"/>
  <c r="R11" i="19"/>
  <c r="R98" i="19" s="1"/>
  <c r="P11" i="19"/>
  <c r="P98" i="19" s="1"/>
  <c r="O11" i="19"/>
  <c r="N11" i="19"/>
  <c r="N98" i="19" s="1"/>
  <c r="L11" i="19"/>
  <c r="L98" i="19" s="1"/>
  <c r="K11" i="19"/>
  <c r="K98" i="19" s="1"/>
  <c r="J11" i="19"/>
  <c r="H11" i="19"/>
  <c r="H98" i="19" s="1"/>
  <c r="G11" i="19"/>
  <c r="G98" i="19" s="1"/>
  <c r="F11" i="19"/>
  <c r="F98" i="19" s="1"/>
  <c r="D11" i="19"/>
  <c r="C11" i="19"/>
  <c r="C98" i="19" s="1"/>
  <c r="B11" i="19"/>
  <c r="B98" i="19" s="1"/>
  <c r="AB170" i="18" l="1"/>
  <c r="AA170" i="18"/>
  <c r="Z170" i="18"/>
  <c r="X170" i="18"/>
  <c r="W170" i="18"/>
  <c r="V170" i="18"/>
  <c r="T170" i="18"/>
  <c r="S170" i="18"/>
  <c r="R170" i="18"/>
  <c r="P170" i="18"/>
  <c r="O170" i="18"/>
  <c r="N170" i="18"/>
  <c r="L170" i="18"/>
  <c r="K170" i="18"/>
  <c r="J170" i="18"/>
  <c r="H170" i="18"/>
  <c r="G170" i="18"/>
  <c r="F170" i="18"/>
  <c r="D170" i="18"/>
  <c r="C170" i="18"/>
  <c r="B170" i="18"/>
  <c r="AB169" i="18"/>
  <c r="AA169" i="18"/>
  <c r="Z169" i="18"/>
  <c r="X169" i="18"/>
  <c r="W169" i="18"/>
  <c r="V169" i="18"/>
  <c r="T169" i="18"/>
  <c r="S169" i="18"/>
  <c r="R169" i="18"/>
  <c r="P169" i="18"/>
  <c r="O169" i="18"/>
  <c r="N169" i="18"/>
  <c r="L169" i="18"/>
  <c r="K169" i="18"/>
  <c r="J169" i="18"/>
  <c r="H169" i="18"/>
  <c r="G169" i="18"/>
  <c r="F169" i="18"/>
  <c r="D169" i="18"/>
  <c r="C169" i="18"/>
  <c r="B169" i="18"/>
  <c r="AB168" i="18"/>
  <c r="AA168" i="18"/>
  <c r="Z168" i="18"/>
  <c r="X168" i="18"/>
  <c r="W168" i="18"/>
  <c r="V168" i="18"/>
  <c r="T168" i="18"/>
  <c r="S168" i="18"/>
  <c r="R168" i="18"/>
  <c r="P168" i="18"/>
  <c r="O168" i="18"/>
  <c r="N168" i="18"/>
  <c r="L168" i="18"/>
  <c r="K168" i="18"/>
  <c r="J168" i="18"/>
  <c r="H168" i="18"/>
  <c r="G168" i="18"/>
  <c r="F168" i="18"/>
  <c r="D168" i="18"/>
  <c r="C168" i="18"/>
  <c r="B168" i="18"/>
  <c r="AB167" i="18"/>
  <c r="AA167" i="18"/>
  <c r="Z167" i="18"/>
  <c r="X167" i="18"/>
  <c r="W167" i="18"/>
  <c r="V167" i="18"/>
  <c r="T167" i="18"/>
  <c r="S167" i="18"/>
  <c r="R167" i="18"/>
  <c r="P167" i="18"/>
  <c r="O167" i="18"/>
  <c r="N167" i="18"/>
  <c r="L167" i="18"/>
  <c r="K167" i="18"/>
  <c r="J167" i="18"/>
  <c r="H167" i="18"/>
  <c r="G167" i="18"/>
  <c r="F167" i="18"/>
  <c r="D167" i="18"/>
  <c r="C167" i="18"/>
  <c r="B167" i="18"/>
  <c r="AB166" i="18"/>
  <c r="AA166" i="18"/>
  <c r="Z166" i="18"/>
  <c r="X166" i="18"/>
  <c r="W166" i="18"/>
  <c r="V166" i="18"/>
  <c r="T166" i="18"/>
  <c r="S166" i="18"/>
  <c r="R166" i="18"/>
  <c r="P166" i="18"/>
  <c r="O166" i="18"/>
  <c r="N166" i="18"/>
  <c r="L166" i="18"/>
  <c r="K166" i="18"/>
  <c r="J166" i="18"/>
  <c r="H166" i="18"/>
  <c r="G166" i="18"/>
  <c r="F166" i="18"/>
  <c r="D166" i="18"/>
  <c r="C166" i="18"/>
  <c r="B166" i="18"/>
  <c r="AB165" i="18"/>
  <c r="AA165" i="18"/>
  <c r="Z165" i="18"/>
  <c r="X165" i="18"/>
  <c r="W165" i="18"/>
  <c r="V165" i="18"/>
  <c r="T165" i="18"/>
  <c r="S165" i="18"/>
  <c r="R165" i="18"/>
  <c r="P165" i="18"/>
  <c r="O165" i="18"/>
  <c r="N165" i="18"/>
  <c r="L165" i="18"/>
  <c r="K165" i="18"/>
  <c r="J165" i="18"/>
  <c r="H165" i="18"/>
  <c r="G165" i="18"/>
  <c r="F165" i="18"/>
  <c r="D165" i="18"/>
  <c r="C165" i="18"/>
  <c r="B165" i="18"/>
  <c r="AB164" i="18"/>
  <c r="AA164" i="18"/>
  <c r="Z164" i="18"/>
  <c r="X164" i="18"/>
  <c r="W164" i="18"/>
  <c r="V164" i="18"/>
  <c r="T164" i="18"/>
  <c r="S164" i="18"/>
  <c r="R164" i="18"/>
  <c r="P164" i="18"/>
  <c r="O164" i="18"/>
  <c r="N164" i="18"/>
  <c r="L164" i="18"/>
  <c r="K164" i="18"/>
  <c r="J164" i="18"/>
  <c r="H164" i="18"/>
  <c r="G164" i="18"/>
  <c r="F164" i="18"/>
  <c r="D164" i="18"/>
  <c r="C164" i="18"/>
  <c r="B164" i="18"/>
  <c r="AB163" i="18"/>
  <c r="AA163" i="18"/>
  <c r="Z163" i="18"/>
  <c r="X163" i="18"/>
  <c r="W163" i="18"/>
  <c r="V163" i="18"/>
  <c r="T163" i="18"/>
  <c r="S163" i="18"/>
  <c r="R163" i="18"/>
  <c r="P163" i="18"/>
  <c r="O163" i="18"/>
  <c r="N163" i="18"/>
  <c r="L163" i="18"/>
  <c r="K163" i="18"/>
  <c r="J163" i="18"/>
  <c r="H163" i="18"/>
  <c r="G163" i="18"/>
  <c r="F163" i="18"/>
  <c r="D163" i="18"/>
  <c r="C163" i="18"/>
  <c r="B163" i="18"/>
  <c r="AB162" i="18"/>
  <c r="AA162" i="18"/>
  <c r="Z162" i="18"/>
  <c r="X162" i="18"/>
  <c r="W162" i="18"/>
  <c r="V162" i="18"/>
  <c r="T162" i="18"/>
  <c r="S162" i="18"/>
  <c r="R162" i="18"/>
  <c r="P162" i="18"/>
  <c r="O162" i="18"/>
  <c r="N162" i="18"/>
  <c r="L162" i="18"/>
  <c r="K162" i="18"/>
  <c r="J162" i="18"/>
  <c r="H162" i="18"/>
  <c r="G162" i="18"/>
  <c r="F162" i="18"/>
  <c r="D162" i="18"/>
  <c r="C162" i="18"/>
  <c r="B162" i="18"/>
  <c r="AB161" i="18"/>
  <c r="AA161" i="18"/>
  <c r="Z161" i="18"/>
  <c r="X161" i="18"/>
  <c r="W161" i="18"/>
  <c r="V161" i="18"/>
  <c r="T161" i="18"/>
  <c r="S161" i="18"/>
  <c r="R161" i="18"/>
  <c r="P161" i="18"/>
  <c r="O161" i="18"/>
  <c r="N161" i="18"/>
  <c r="L161" i="18"/>
  <c r="K161" i="18"/>
  <c r="J161" i="18"/>
  <c r="H161" i="18"/>
  <c r="G161" i="18"/>
  <c r="F161" i="18"/>
  <c r="D161" i="18"/>
  <c r="C161" i="18"/>
  <c r="B161" i="18"/>
  <c r="AB160" i="18"/>
  <c r="AA160" i="18"/>
  <c r="Z160" i="18"/>
  <c r="X160" i="18"/>
  <c r="W160" i="18"/>
  <c r="V160" i="18"/>
  <c r="T160" i="18"/>
  <c r="S160" i="18"/>
  <c r="R160" i="18"/>
  <c r="P160" i="18"/>
  <c r="O160" i="18"/>
  <c r="N160" i="18"/>
  <c r="L160" i="18"/>
  <c r="K160" i="18"/>
  <c r="J160" i="18"/>
  <c r="H160" i="18"/>
  <c r="G160" i="18"/>
  <c r="F160" i="18"/>
  <c r="D160" i="18"/>
  <c r="C160" i="18"/>
  <c r="B160" i="18"/>
  <c r="AB159" i="18"/>
  <c r="AA159" i="18"/>
  <c r="Z159" i="18"/>
  <c r="X159" i="18"/>
  <c r="W159" i="18"/>
  <c r="V159" i="18"/>
  <c r="T159" i="18"/>
  <c r="S159" i="18"/>
  <c r="R159" i="18"/>
  <c r="P159" i="18"/>
  <c r="O159" i="18"/>
  <c r="N159" i="18"/>
  <c r="L159" i="18"/>
  <c r="K159" i="18"/>
  <c r="J159" i="18"/>
  <c r="H159" i="18"/>
  <c r="G159" i="18"/>
  <c r="F159" i="18"/>
  <c r="D159" i="18"/>
  <c r="C159" i="18"/>
  <c r="B159" i="18"/>
  <c r="AB158" i="18"/>
  <c r="AA158" i="18"/>
  <c r="Z158" i="18"/>
  <c r="X158" i="18"/>
  <c r="W158" i="18"/>
  <c r="V158" i="18"/>
  <c r="T158" i="18"/>
  <c r="S158" i="18"/>
  <c r="R158" i="18"/>
  <c r="P158" i="18"/>
  <c r="O158" i="18"/>
  <c r="N158" i="18"/>
  <c r="L158" i="18"/>
  <c r="K158" i="18"/>
  <c r="J158" i="18"/>
  <c r="H158" i="18"/>
  <c r="G158" i="18"/>
  <c r="F158" i="18"/>
  <c r="D158" i="18"/>
  <c r="C158" i="18"/>
  <c r="B158" i="18"/>
  <c r="AB157" i="18"/>
  <c r="AA157" i="18"/>
  <c r="Z157" i="18"/>
  <c r="X157" i="18"/>
  <c r="W157" i="18"/>
  <c r="V157" i="18"/>
  <c r="T157" i="18"/>
  <c r="S157" i="18"/>
  <c r="R157" i="18"/>
  <c r="P157" i="18"/>
  <c r="O157" i="18"/>
  <c r="N157" i="18"/>
  <c r="L157" i="18"/>
  <c r="K157" i="18"/>
  <c r="J157" i="18"/>
  <c r="H157" i="18"/>
  <c r="G157" i="18"/>
  <c r="F157" i="18"/>
  <c r="D157" i="18"/>
  <c r="C157" i="18"/>
  <c r="B157" i="18"/>
  <c r="AB156" i="18"/>
  <c r="AA156" i="18"/>
  <c r="Z156" i="18"/>
  <c r="X156" i="18"/>
  <c r="W156" i="18"/>
  <c r="V156" i="18"/>
  <c r="T156" i="18"/>
  <c r="S156" i="18"/>
  <c r="R156" i="18"/>
  <c r="P156" i="18"/>
  <c r="O156" i="18"/>
  <c r="N156" i="18"/>
  <c r="L156" i="18"/>
  <c r="K156" i="18"/>
  <c r="J156" i="18"/>
  <c r="H156" i="18"/>
  <c r="G156" i="18"/>
  <c r="F156" i="18"/>
  <c r="D156" i="18"/>
  <c r="C156" i="18"/>
  <c r="B156" i="18"/>
  <c r="AB155" i="18"/>
  <c r="AA155" i="18"/>
  <c r="Z155" i="18"/>
  <c r="X155" i="18"/>
  <c r="W155" i="18"/>
  <c r="V155" i="18"/>
  <c r="T155" i="18"/>
  <c r="S155" i="18"/>
  <c r="R155" i="18"/>
  <c r="P155" i="18"/>
  <c r="O155" i="18"/>
  <c r="N155" i="18"/>
  <c r="L155" i="18"/>
  <c r="K155" i="18"/>
  <c r="J155" i="18"/>
  <c r="H155" i="18"/>
  <c r="G155" i="18"/>
  <c r="F155" i="18"/>
  <c r="D155" i="18"/>
  <c r="C155" i="18"/>
  <c r="B155" i="18"/>
  <c r="AB154" i="18"/>
  <c r="AA154" i="18"/>
  <c r="Z154" i="18"/>
  <c r="X154" i="18"/>
  <c r="W154" i="18"/>
  <c r="V154" i="18"/>
  <c r="T154" i="18"/>
  <c r="S154" i="18"/>
  <c r="R154" i="18"/>
  <c r="P154" i="18"/>
  <c r="O154" i="18"/>
  <c r="N154" i="18"/>
  <c r="L154" i="18"/>
  <c r="K154" i="18"/>
  <c r="J154" i="18"/>
  <c r="H154" i="18"/>
  <c r="G154" i="18"/>
  <c r="F154" i="18"/>
  <c r="D154" i="18"/>
  <c r="C154" i="18"/>
  <c r="B154" i="18"/>
  <c r="AB153" i="18"/>
  <c r="AA153" i="18"/>
  <c r="Z153" i="18"/>
  <c r="X153" i="18"/>
  <c r="W153" i="18"/>
  <c r="V153" i="18"/>
  <c r="T153" i="18"/>
  <c r="S153" i="18"/>
  <c r="R153" i="18"/>
  <c r="P153" i="18"/>
  <c r="O153" i="18"/>
  <c r="N153" i="18"/>
  <c r="L153" i="18"/>
  <c r="K153" i="18"/>
  <c r="J153" i="18"/>
  <c r="H153" i="18"/>
  <c r="G153" i="18"/>
  <c r="F153" i="18"/>
  <c r="D153" i="18"/>
  <c r="C153" i="18"/>
  <c r="B153" i="18"/>
  <c r="AB152" i="18"/>
  <c r="AA152" i="18"/>
  <c r="Z152" i="18"/>
  <c r="X152" i="18"/>
  <c r="W152" i="18"/>
  <c r="V152" i="18"/>
  <c r="T152" i="18"/>
  <c r="S152" i="18"/>
  <c r="R152" i="18"/>
  <c r="P152" i="18"/>
  <c r="O152" i="18"/>
  <c r="N152" i="18"/>
  <c r="L152" i="18"/>
  <c r="K152" i="18"/>
  <c r="J152" i="18"/>
  <c r="H152" i="18"/>
  <c r="G152" i="18"/>
  <c r="F152" i="18"/>
  <c r="D152" i="18"/>
  <c r="C152" i="18"/>
  <c r="B152" i="18"/>
  <c r="AB151" i="18"/>
  <c r="AA151" i="18"/>
  <c r="Z151" i="18"/>
  <c r="X151" i="18"/>
  <c r="W151" i="18"/>
  <c r="V151" i="18"/>
  <c r="T151" i="18"/>
  <c r="S151" i="18"/>
  <c r="R151" i="18"/>
  <c r="P151" i="18"/>
  <c r="O151" i="18"/>
  <c r="N151" i="18"/>
  <c r="L151" i="18"/>
  <c r="K151" i="18"/>
  <c r="J151" i="18"/>
  <c r="H151" i="18"/>
  <c r="G151" i="18"/>
  <c r="F151" i="18"/>
  <c r="D151" i="18"/>
  <c r="C151" i="18"/>
  <c r="B151" i="18"/>
  <c r="AB150" i="18"/>
  <c r="AA150" i="18"/>
  <c r="Z150" i="18"/>
  <c r="X150" i="18"/>
  <c r="W150" i="18"/>
  <c r="V150" i="18"/>
  <c r="T150" i="18"/>
  <c r="S150" i="18"/>
  <c r="R150" i="18"/>
  <c r="P150" i="18"/>
  <c r="O150" i="18"/>
  <c r="N150" i="18"/>
  <c r="L150" i="18"/>
  <c r="K150" i="18"/>
  <c r="J150" i="18"/>
  <c r="H150" i="18"/>
  <c r="G150" i="18"/>
  <c r="F150" i="18"/>
  <c r="D150" i="18"/>
  <c r="C150" i="18"/>
  <c r="B150" i="18"/>
  <c r="AB149" i="18"/>
  <c r="AA149" i="18"/>
  <c r="Z149" i="18"/>
  <c r="X149" i="18"/>
  <c r="W149" i="18"/>
  <c r="V149" i="18"/>
  <c r="T149" i="18"/>
  <c r="S149" i="18"/>
  <c r="R149" i="18"/>
  <c r="P149" i="18"/>
  <c r="O149" i="18"/>
  <c r="N149" i="18"/>
  <c r="L149" i="18"/>
  <c r="K149" i="18"/>
  <c r="J149" i="18"/>
  <c r="H149" i="18"/>
  <c r="G149" i="18"/>
  <c r="F149" i="18"/>
  <c r="D149" i="18"/>
  <c r="C149" i="18"/>
  <c r="B149" i="18"/>
  <c r="AB148" i="18"/>
  <c r="AA148" i="18"/>
  <c r="Z148" i="18"/>
  <c r="X148" i="18"/>
  <c r="W148" i="18"/>
  <c r="V148" i="18"/>
  <c r="T148" i="18"/>
  <c r="S148" i="18"/>
  <c r="R148" i="18"/>
  <c r="P148" i="18"/>
  <c r="O148" i="18"/>
  <c r="N148" i="18"/>
  <c r="L148" i="18"/>
  <c r="K148" i="18"/>
  <c r="J148" i="18"/>
  <c r="H148" i="18"/>
  <c r="G148" i="18"/>
  <c r="F148" i="18"/>
  <c r="D148" i="18"/>
  <c r="C148" i="18"/>
  <c r="B148" i="18"/>
  <c r="AB147" i="18"/>
  <c r="AA147" i="18"/>
  <c r="Z147" i="18"/>
  <c r="X147" i="18"/>
  <c r="W147" i="18"/>
  <c r="V147" i="18"/>
  <c r="T147" i="18"/>
  <c r="S147" i="18"/>
  <c r="R147" i="18"/>
  <c r="P147" i="18"/>
  <c r="O147" i="18"/>
  <c r="N147" i="18"/>
  <c r="L147" i="18"/>
  <c r="K147" i="18"/>
  <c r="J147" i="18"/>
  <c r="H147" i="18"/>
  <c r="G147" i="18"/>
  <c r="F147" i="18"/>
  <c r="D147" i="18"/>
  <c r="C147" i="18"/>
  <c r="B147" i="18"/>
  <c r="AB146" i="18"/>
  <c r="AA146" i="18"/>
  <c r="Z146" i="18"/>
  <c r="X146" i="18"/>
  <c r="W146" i="18"/>
  <c r="V146" i="18"/>
  <c r="T146" i="18"/>
  <c r="S146" i="18"/>
  <c r="R146" i="18"/>
  <c r="P146" i="18"/>
  <c r="O146" i="18"/>
  <c r="N146" i="18"/>
  <c r="L146" i="18"/>
  <c r="K146" i="18"/>
  <c r="J146" i="18"/>
  <c r="H146" i="18"/>
  <c r="G146" i="18"/>
  <c r="F146" i="18"/>
  <c r="D146" i="18"/>
  <c r="C146" i="18"/>
  <c r="B146" i="18"/>
  <c r="AB145" i="18"/>
  <c r="AA145" i="18"/>
  <c r="Z145" i="18"/>
  <c r="X145" i="18"/>
  <c r="W145" i="18"/>
  <c r="V145" i="18"/>
  <c r="T145" i="18"/>
  <c r="S145" i="18"/>
  <c r="R145" i="18"/>
  <c r="P145" i="18"/>
  <c r="O145" i="18"/>
  <c r="N145" i="18"/>
  <c r="L145" i="18"/>
  <c r="K145" i="18"/>
  <c r="J145" i="18"/>
  <c r="H145" i="18"/>
  <c r="G145" i="18"/>
  <c r="F145" i="18"/>
  <c r="D145" i="18"/>
  <c r="C145" i="18"/>
  <c r="B145" i="18"/>
  <c r="AB144" i="18"/>
  <c r="AA144" i="18"/>
  <c r="Z144" i="18"/>
  <c r="X144" i="18"/>
  <c r="W144" i="18"/>
  <c r="V144" i="18"/>
  <c r="T144" i="18"/>
  <c r="S144" i="18"/>
  <c r="R144" i="18"/>
  <c r="P144" i="18"/>
  <c r="O144" i="18"/>
  <c r="N144" i="18"/>
  <c r="L144" i="18"/>
  <c r="K144" i="18"/>
  <c r="J144" i="18"/>
  <c r="H144" i="18"/>
  <c r="G144" i="18"/>
  <c r="F144" i="18"/>
  <c r="D144" i="18"/>
  <c r="C144" i="18"/>
  <c r="B144" i="18"/>
  <c r="S142" i="18"/>
  <c r="H142" i="18"/>
  <c r="AB126" i="18"/>
  <c r="AA126" i="18"/>
  <c r="Z126" i="18"/>
  <c r="X126" i="18"/>
  <c r="W126" i="18"/>
  <c r="V126" i="18"/>
  <c r="T126" i="18"/>
  <c r="S126" i="18"/>
  <c r="R126" i="18"/>
  <c r="P126" i="18"/>
  <c r="O126" i="18"/>
  <c r="N126" i="18"/>
  <c r="L126" i="18"/>
  <c r="K126" i="18"/>
  <c r="J126" i="18"/>
  <c r="H126" i="18"/>
  <c r="G126" i="18"/>
  <c r="F126" i="18"/>
  <c r="D126" i="18"/>
  <c r="C126" i="18"/>
  <c r="B126" i="18"/>
  <c r="AB125" i="18"/>
  <c r="AA125" i="18"/>
  <c r="Z125" i="18"/>
  <c r="X125" i="18"/>
  <c r="W125" i="18"/>
  <c r="V125" i="18"/>
  <c r="T125" i="18"/>
  <c r="S125" i="18"/>
  <c r="R125" i="18"/>
  <c r="P125" i="18"/>
  <c r="O125" i="18"/>
  <c r="N125" i="18"/>
  <c r="L125" i="18"/>
  <c r="K125" i="18"/>
  <c r="J125" i="18"/>
  <c r="H125" i="18"/>
  <c r="G125" i="18"/>
  <c r="F125" i="18"/>
  <c r="D125" i="18"/>
  <c r="C125" i="18"/>
  <c r="B125" i="18"/>
  <c r="AB124" i="18"/>
  <c r="AA124" i="18"/>
  <c r="Z124" i="18"/>
  <c r="X124" i="18"/>
  <c r="W124" i="18"/>
  <c r="V124" i="18"/>
  <c r="T124" i="18"/>
  <c r="S124" i="18"/>
  <c r="R124" i="18"/>
  <c r="P124" i="18"/>
  <c r="O124" i="18"/>
  <c r="N124" i="18"/>
  <c r="L124" i="18"/>
  <c r="K124" i="18"/>
  <c r="J124" i="18"/>
  <c r="H124" i="18"/>
  <c r="G124" i="18"/>
  <c r="F124" i="18"/>
  <c r="D124" i="18"/>
  <c r="C124" i="18"/>
  <c r="B124" i="18"/>
  <c r="AB123" i="18"/>
  <c r="AA123" i="18"/>
  <c r="Z123" i="18"/>
  <c r="X123" i="18"/>
  <c r="W123" i="18"/>
  <c r="V123" i="18"/>
  <c r="T123" i="18"/>
  <c r="S123" i="18"/>
  <c r="R123" i="18"/>
  <c r="P123" i="18"/>
  <c r="O123" i="18"/>
  <c r="N123" i="18"/>
  <c r="L123" i="18"/>
  <c r="K123" i="18"/>
  <c r="J123" i="18"/>
  <c r="H123" i="18"/>
  <c r="G123" i="18"/>
  <c r="F123" i="18"/>
  <c r="D123" i="18"/>
  <c r="C123" i="18"/>
  <c r="B123" i="18"/>
  <c r="AB122" i="18"/>
  <c r="AA122" i="18"/>
  <c r="Z122" i="18"/>
  <c r="X122" i="18"/>
  <c r="W122" i="18"/>
  <c r="V122" i="18"/>
  <c r="T122" i="18"/>
  <c r="S122" i="18"/>
  <c r="R122" i="18"/>
  <c r="P122" i="18"/>
  <c r="O122" i="18"/>
  <c r="N122" i="18"/>
  <c r="L122" i="18"/>
  <c r="K122" i="18"/>
  <c r="J122" i="18"/>
  <c r="H122" i="18"/>
  <c r="G122" i="18"/>
  <c r="F122" i="18"/>
  <c r="D122" i="18"/>
  <c r="C122" i="18"/>
  <c r="B122" i="18"/>
  <c r="AB121" i="18"/>
  <c r="AA121" i="18"/>
  <c r="Z121" i="18"/>
  <c r="X121" i="18"/>
  <c r="W121" i="18"/>
  <c r="V121" i="18"/>
  <c r="T121" i="18"/>
  <c r="S121" i="18"/>
  <c r="R121" i="18"/>
  <c r="P121" i="18"/>
  <c r="O121" i="18"/>
  <c r="N121" i="18"/>
  <c r="L121" i="18"/>
  <c r="K121" i="18"/>
  <c r="J121" i="18"/>
  <c r="H121" i="18"/>
  <c r="G121" i="18"/>
  <c r="F121" i="18"/>
  <c r="D121" i="18"/>
  <c r="C121" i="18"/>
  <c r="B121" i="18"/>
  <c r="AB120" i="18"/>
  <c r="AA120" i="18"/>
  <c r="Z120" i="18"/>
  <c r="X120" i="18"/>
  <c r="W120" i="18"/>
  <c r="V120" i="18"/>
  <c r="T120" i="18"/>
  <c r="S120" i="18"/>
  <c r="R120" i="18"/>
  <c r="P120" i="18"/>
  <c r="O120" i="18"/>
  <c r="N120" i="18"/>
  <c r="L120" i="18"/>
  <c r="K120" i="18"/>
  <c r="J120" i="18"/>
  <c r="H120" i="18"/>
  <c r="G120" i="18"/>
  <c r="F120" i="18"/>
  <c r="D120" i="18"/>
  <c r="C120" i="18"/>
  <c r="B120" i="18"/>
  <c r="AB119" i="18"/>
  <c r="AA119" i="18"/>
  <c r="Z119" i="18"/>
  <c r="X119" i="18"/>
  <c r="W119" i="18"/>
  <c r="V119" i="18"/>
  <c r="T119" i="18"/>
  <c r="S119" i="18"/>
  <c r="R119" i="18"/>
  <c r="P119" i="18"/>
  <c r="O119" i="18"/>
  <c r="N119" i="18"/>
  <c r="L119" i="18"/>
  <c r="K119" i="18"/>
  <c r="J119" i="18"/>
  <c r="H119" i="18"/>
  <c r="G119" i="18"/>
  <c r="F119" i="18"/>
  <c r="D119" i="18"/>
  <c r="C119" i="18"/>
  <c r="B119" i="18"/>
  <c r="AB118" i="18"/>
  <c r="AA118" i="18"/>
  <c r="Z118" i="18"/>
  <c r="X118" i="18"/>
  <c r="W118" i="18"/>
  <c r="V118" i="18"/>
  <c r="T118" i="18"/>
  <c r="S118" i="18"/>
  <c r="R118" i="18"/>
  <c r="P118" i="18"/>
  <c r="O118" i="18"/>
  <c r="N118" i="18"/>
  <c r="L118" i="18"/>
  <c r="K118" i="18"/>
  <c r="J118" i="18"/>
  <c r="H118" i="18"/>
  <c r="G118" i="18"/>
  <c r="F118" i="18"/>
  <c r="D118" i="18"/>
  <c r="C118" i="18"/>
  <c r="B118" i="18"/>
  <c r="AB117" i="18"/>
  <c r="AA117" i="18"/>
  <c r="Z117" i="18"/>
  <c r="X117" i="18"/>
  <c r="W117" i="18"/>
  <c r="V117" i="18"/>
  <c r="T117" i="18"/>
  <c r="S117" i="18"/>
  <c r="R117" i="18"/>
  <c r="P117" i="18"/>
  <c r="O117" i="18"/>
  <c r="N117" i="18"/>
  <c r="L117" i="18"/>
  <c r="K117" i="18"/>
  <c r="J117" i="18"/>
  <c r="H117" i="18"/>
  <c r="G117" i="18"/>
  <c r="F117" i="18"/>
  <c r="D117" i="18"/>
  <c r="C117" i="18"/>
  <c r="B117" i="18"/>
  <c r="AB116" i="18"/>
  <c r="AA116" i="18"/>
  <c r="Z116" i="18"/>
  <c r="X116" i="18"/>
  <c r="W116" i="18"/>
  <c r="V116" i="18"/>
  <c r="T116" i="18"/>
  <c r="S116" i="18"/>
  <c r="R116" i="18"/>
  <c r="P116" i="18"/>
  <c r="O116" i="18"/>
  <c r="N116" i="18"/>
  <c r="L116" i="18"/>
  <c r="K116" i="18"/>
  <c r="J116" i="18"/>
  <c r="H116" i="18"/>
  <c r="G116" i="18"/>
  <c r="F116" i="18"/>
  <c r="D116" i="18"/>
  <c r="C116" i="18"/>
  <c r="B116" i="18"/>
  <c r="AB115" i="18"/>
  <c r="AA115" i="18"/>
  <c r="Z115" i="18"/>
  <c r="X115" i="18"/>
  <c r="W115" i="18"/>
  <c r="V115" i="18"/>
  <c r="T115" i="18"/>
  <c r="S115" i="18"/>
  <c r="R115" i="18"/>
  <c r="P115" i="18"/>
  <c r="O115" i="18"/>
  <c r="N115" i="18"/>
  <c r="L115" i="18"/>
  <c r="K115" i="18"/>
  <c r="J115" i="18"/>
  <c r="H115" i="18"/>
  <c r="G115" i="18"/>
  <c r="F115" i="18"/>
  <c r="D115" i="18"/>
  <c r="C115" i="18"/>
  <c r="B115" i="18"/>
  <c r="AB114" i="18"/>
  <c r="AA114" i="18"/>
  <c r="Z114" i="18"/>
  <c r="X114" i="18"/>
  <c r="W114" i="18"/>
  <c r="V114" i="18"/>
  <c r="T114" i="18"/>
  <c r="S114" i="18"/>
  <c r="R114" i="18"/>
  <c r="P114" i="18"/>
  <c r="O114" i="18"/>
  <c r="N114" i="18"/>
  <c r="L114" i="18"/>
  <c r="K114" i="18"/>
  <c r="J114" i="18"/>
  <c r="H114" i="18"/>
  <c r="G114" i="18"/>
  <c r="F114" i="18"/>
  <c r="D114" i="18"/>
  <c r="C114" i="18"/>
  <c r="B114" i="18"/>
  <c r="AB113" i="18"/>
  <c r="AA113" i="18"/>
  <c r="Z113" i="18"/>
  <c r="X113" i="18"/>
  <c r="W113" i="18"/>
  <c r="V113" i="18"/>
  <c r="T113" i="18"/>
  <c r="S113" i="18"/>
  <c r="R113" i="18"/>
  <c r="P113" i="18"/>
  <c r="O113" i="18"/>
  <c r="N113" i="18"/>
  <c r="L113" i="18"/>
  <c r="K113" i="18"/>
  <c r="J113" i="18"/>
  <c r="H113" i="18"/>
  <c r="G113" i="18"/>
  <c r="F113" i="18"/>
  <c r="D113" i="18"/>
  <c r="C113" i="18"/>
  <c r="B113" i="18"/>
  <c r="AB112" i="18"/>
  <c r="AA112" i="18"/>
  <c r="Z112" i="18"/>
  <c r="X112" i="18"/>
  <c r="W112" i="18"/>
  <c r="V112" i="18"/>
  <c r="T112" i="18"/>
  <c r="S112" i="18"/>
  <c r="R112" i="18"/>
  <c r="P112" i="18"/>
  <c r="O112" i="18"/>
  <c r="N112" i="18"/>
  <c r="L112" i="18"/>
  <c r="K112" i="18"/>
  <c r="J112" i="18"/>
  <c r="H112" i="18"/>
  <c r="G112" i="18"/>
  <c r="F112" i="18"/>
  <c r="D112" i="18"/>
  <c r="C112" i="18"/>
  <c r="B112" i="18"/>
  <c r="AB111" i="18"/>
  <c r="AA111" i="18"/>
  <c r="Z111" i="18"/>
  <c r="X111" i="18"/>
  <c r="W111" i="18"/>
  <c r="V111" i="18"/>
  <c r="T111" i="18"/>
  <c r="S111" i="18"/>
  <c r="R111" i="18"/>
  <c r="P111" i="18"/>
  <c r="O111" i="18"/>
  <c r="N111" i="18"/>
  <c r="L111" i="18"/>
  <c r="K111" i="18"/>
  <c r="J111" i="18"/>
  <c r="H111" i="18"/>
  <c r="G111" i="18"/>
  <c r="F111" i="18"/>
  <c r="D111" i="18"/>
  <c r="C111" i="18"/>
  <c r="B111" i="18"/>
  <c r="AB110" i="18"/>
  <c r="AA110" i="18"/>
  <c r="Z110" i="18"/>
  <c r="X110" i="18"/>
  <c r="W110" i="18"/>
  <c r="V110" i="18"/>
  <c r="T110" i="18"/>
  <c r="S110" i="18"/>
  <c r="R110" i="18"/>
  <c r="P110" i="18"/>
  <c r="O110" i="18"/>
  <c r="N110" i="18"/>
  <c r="L110" i="18"/>
  <c r="K110" i="18"/>
  <c r="J110" i="18"/>
  <c r="H110" i="18"/>
  <c r="G110" i="18"/>
  <c r="F110" i="18"/>
  <c r="D110" i="18"/>
  <c r="C110" i="18"/>
  <c r="B110" i="18"/>
  <c r="AB109" i="18"/>
  <c r="AA109" i="18"/>
  <c r="Z109" i="18"/>
  <c r="X109" i="18"/>
  <c r="W109" i="18"/>
  <c r="V109" i="18"/>
  <c r="T109" i="18"/>
  <c r="S109" i="18"/>
  <c r="R109" i="18"/>
  <c r="P109" i="18"/>
  <c r="O109" i="18"/>
  <c r="N109" i="18"/>
  <c r="L109" i="18"/>
  <c r="K109" i="18"/>
  <c r="J109" i="18"/>
  <c r="H109" i="18"/>
  <c r="G109" i="18"/>
  <c r="F109" i="18"/>
  <c r="D109" i="18"/>
  <c r="C109" i="18"/>
  <c r="B109" i="18"/>
  <c r="AB108" i="18"/>
  <c r="AA108" i="18"/>
  <c r="Z108" i="18"/>
  <c r="X108" i="18"/>
  <c r="W108" i="18"/>
  <c r="V108" i="18"/>
  <c r="T108" i="18"/>
  <c r="S108" i="18"/>
  <c r="R108" i="18"/>
  <c r="P108" i="18"/>
  <c r="O108" i="18"/>
  <c r="N108" i="18"/>
  <c r="L108" i="18"/>
  <c r="K108" i="18"/>
  <c r="J108" i="18"/>
  <c r="H108" i="18"/>
  <c r="G108" i="18"/>
  <c r="F108" i="18"/>
  <c r="D108" i="18"/>
  <c r="C108" i="18"/>
  <c r="B108" i="18"/>
  <c r="AB107" i="18"/>
  <c r="AA107" i="18"/>
  <c r="Z107" i="18"/>
  <c r="X107" i="18"/>
  <c r="W107" i="18"/>
  <c r="V107" i="18"/>
  <c r="T107" i="18"/>
  <c r="S107" i="18"/>
  <c r="R107" i="18"/>
  <c r="P107" i="18"/>
  <c r="O107" i="18"/>
  <c r="N107" i="18"/>
  <c r="L107" i="18"/>
  <c r="K107" i="18"/>
  <c r="J107" i="18"/>
  <c r="H107" i="18"/>
  <c r="G107" i="18"/>
  <c r="F107" i="18"/>
  <c r="D107" i="18"/>
  <c r="C107" i="18"/>
  <c r="B107" i="18"/>
  <c r="AB106" i="18"/>
  <c r="AA106" i="18"/>
  <c r="Z106" i="18"/>
  <c r="X106" i="18"/>
  <c r="W106" i="18"/>
  <c r="V106" i="18"/>
  <c r="T106" i="18"/>
  <c r="S106" i="18"/>
  <c r="R106" i="18"/>
  <c r="P106" i="18"/>
  <c r="O106" i="18"/>
  <c r="N106" i="18"/>
  <c r="L106" i="18"/>
  <c r="K106" i="18"/>
  <c r="J106" i="18"/>
  <c r="H106" i="18"/>
  <c r="G106" i="18"/>
  <c r="F106" i="18"/>
  <c r="D106" i="18"/>
  <c r="C106" i="18"/>
  <c r="B106" i="18"/>
  <c r="AB105" i="18"/>
  <c r="AA105" i="18"/>
  <c r="Z105" i="18"/>
  <c r="X105" i="18"/>
  <c r="W105" i="18"/>
  <c r="V105" i="18"/>
  <c r="T105" i="18"/>
  <c r="S105" i="18"/>
  <c r="R105" i="18"/>
  <c r="P105" i="18"/>
  <c r="O105" i="18"/>
  <c r="N105" i="18"/>
  <c r="L105" i="18"/>
  <c r="K105" i="18"/>
  <c r="J105" i="18"/>
  <c r="H105" i="18"/>
  <c r="G105" i="18"/>
  <c r="F105" i="18"/>
  <c r="D105" i="18"/>
  <c r="C105" i="18"/>
  <c r="B105" i="18"/>
  <c r="AB104" i="18"/>
  <c r="AA104" i="18"/>
  <c r="Z104" i="18"/>
  <c r="X104" i="18"/>
  <c r="W104" i="18"/>
  <c r="V104" i="18"/>
  <c r="T104" i="18"/>
  <c r="S104" i="18"/>
  <c r="R104" i="18"/>
  <c r="P104" i="18"/>
  <c r="O104" i="18"/>
  <c r="N104" i="18"/>
  <c r="L104" i="18"/>
  <c r="K104" i="18"/>
  <c r="J104" i="18"/>
  <c r="H104" i="18"/>
  <c r="G104" i="18"/>
  <c r="F104" i="18"/>
  <c r="D104" i="18"/>
  <c r="C104" i="18"/>
  <c r="B104" i="18"/>
  <c r="AB103" i="18"/>
  <c r="AA103" i="18"/>
  <c r="Z103" i="18"/>
  <c r="X103" i="18"/>
  <c r="W103" i="18"/>
  <c r="V103" i="18"/>
  <c r="T103" i="18"/>
  <c r="S103" i="18"/>
  <c r="R103" i="18"/>
  <c r="P103" i="18"/>
  <c r="O103" i="18"/>
  <c r="N103" i="18"/>
  <c r="L103" i="18"/>
  <c r="K103" i="18"/>
  <c r="J103" i="18"/>
  <c r="H103" i="18"/>
  <c r="G103" i="18"/>
  <c r="F103" i="18"/>
  <c r="D103" i="18"/>
  <c r="C103" i="18"/>
  <c r="B103" i="18"/>
  <c r="AB102" i="18"/>
  <c r="AA102" i="18"/>
  <c r="Z102" i="18"/>
  <c r="X102" i="18"/>
  <c r="W102" i="18"/>
  <c r="V102" i="18"/>
  <c r="T102" i="18"/>
  <c r="S102" i="18"/>
  <c r="R102" i="18"/>
  <c r="P102" i="18"/>
  <c r="O102" i="18"/>
  <c r="N102" i="18"/>
  <c r="L102" i="18"/>
  <c r="K102" i="18"/>
  <c r="J102" i="18"/>
  <c r="H102" i="18"/>
  <c r="G102" i="18"/>
  <c r="F102" i="18"/>
  <c r="D102" i="18"/>
  <c r="C102" i="18"/>
  <c r="B102" i="18"/>
  <c r="AB101" i="18"/>
  <c r="AA101" i="18"/>
  <c r="Z101" i="18"/>
  <c r="X101" i="18"/>
  <c r="W101" i="18"/>
  <c r="V101" i="18"/>
  <c r="T101" i="18"/>
  <c r="S101" i="18"/>
  <c r="R101" i="18"/>
  <c r="P101" i="18"/>
  <c r="O101" i="18"/>
  <c r="N101" i="18"/>
  <c r="L101" i="18"/>
  <c r="K101" i="18"/>
  <c r="J101" i="18"/>
  <c r="H101" i="18"/>
  <c r="G101" i="18"/>
  <c r="F101" i="18"/>
  <c r="D101" i="18"/>
  <c r="C101" i="18"/>
  <c r="B101" i="18"/>
  <c r="AB100" i="18"/>
  <c r="AA100" i="18"/>
  <c r="Z100" i="18"/>
  <c r="X100" i="18"/>
  <c r="W100" i="18"/>
  <c r="V100" i="18"/>
  <c r="T100" i="18"/>
  <c r="S100" i="18"/>
  <c r="R100" i="18"/>
  <c r="P100" i="18"/>
  <c r="O100" i="18"/>
  <c r="N100" i="18"/>
  <c r="L100" i="18"/>
  <c r="K100" i="18"/>
  <c r="J100" i="18"/>
  <c r="H100" i="18"/>
  <c r="G100" i="18"/>
  <c r="F100" i="18"/>
  <c r="D100" i="18"/>
  <c r="C100" i="18"/>
  <c r="B100" i="18"/>
  <c r="X98" i="18"/>
  <c r="N98" i="18"/>
  <c r="C98" i="18"/>
  <c r="AB54" i="18"/>
  <c r="AB142" i="18" s="1"/>
  <c r="AA54" i="18"/>
  <c r="AA142" i="18" s="1"/>
  <c r="Z54" i="18"/>
  <c r="Z142" i="18" s="1"/>
  <c r="X54" i="18"/>
  <c r="X142" i="18" s="1"/>
  <c r="W54" i="18"/>
  <c r="W142" i="18" s="1"/>
  <c r="V54" i="18"/>
  <c r="V142" i="18" s="1"/>
  <c r="T54" i="18"/>
  <c r="T142" i="18" s="1"/>
  <c r="S54" i="18"/>
  <c r="R54" i="18"/>
  <c r="R142" i="18" s="1"/>
  <c r="P54" i="18"/>
  <c r="P142" i="18" s="1"/>
  <c r="O54" i="18"/>
  <c r="O142" i="18" s="1"/>
  <c r="N54" i="18"/>
  <c r="N142" i="18" s="1"/>
  <c r="L54" i="18"/>
  <c r="L142" i="18" s="1"/>
  <c r="K54" i="18"/>
  <c r="K142" i="18" s="1"/>
  <c r="J54" i="18"/>
  <c r="J142" i="18" s="1"/>
  <c r="H54" i="18"/>
  <c r="G54" i="18"/>
  <c r="G142" i="18" s="1"/>
  <c r="F54" i="18"/>
  <c r="F142" i="18" s="1"/>
  <c r="D54" i="18"/>
  <c r="D142" i="18" s="1"/>
  <c r="C54" i="18"/>
  <c r="C142" i="18" s="1"/>
  <c r="B54" i="18"/>
  <c r="B142" i="18" s="1"/>
  <c r="AB11" i="18"/>
  <c r="AB98" i="18" s="1"/>
  <c r="AA11" i="18"/>
  <c r="AA98" i="18" s="1"/>
  <c r="Z11" i="18"/>
  <c r="Z98" i="18" s="1"/>
  <c r="X11" i="18"/>
  <c r="W11" i="18"/>
  <c r="W98" i="18" s="1"/>
  <c r="V11" i="18"/>
  <c r="V98" i="18" s="1"/>
  <c r="T11" i="18"/>
  <c r="T98" i="18" s="1"/>
  <c r="S11" i="18"/>
  <c r="S98" i="18" s="1"/>
  <c r="R11" i="18"/>
  <c r="R98" i="18" s="1"/>
  <c r="P11" i="18"/>
  <c r="P98" i="18" s="1"/>
  <c r="O11" i="18"/>
  <c r="O98" i="18" s="1"/>
  <c r="N11" i="18"/>
  <c r="L11" i="18"/>
  <c r="L98" i="18" s="1"/>
  <c r="K11" i="18"/>
  <c r="K98" i="18" s="1"/>
  <c r="J11" i="18"/>
  <c r="J98" i="18" s="1"/>
  <c r="H11" i="18"/>
  <c r="H98" i="18" s="1"/>
  <c r="G11" i="18"/>
  <c r="G98" i="18" s="1"/>
  <c r="F11" i="18"/>
  <c r="F98" i="18" s="1"/>
  <c r="D11" i="18"/>
  <c r="D98" i="18" s="1"/>
  <c r="C11" i="18"/>
  <c r="B11" i="18"/>
  <c r="B98" i="18" s="1"/>
  <c r="AB170" i="17" l="1"/>
  <c r="AA170" i="17"/>
  <c r="Z170" i="17"/>
  <c r="X170" i="17"/>
  <c r="W170" i="17"/>
  <c r="V170" i="17"/>
  <c r="T170" i="17"/>
  <c r="S170" i="17"/>
  <c r="R170" i="17"/>
  <c r="P170" i="17"/>
  <c r="O170" i="17"/>
  <c r="N170" i="17"/>
  <c r="L170" i="17"/>
  <c r="K170" i="17"/>
  <c r="J170" i="17"/>
  <c r="H170" i="17"/>
  <c r="G170" i="17"/>
  <c r="F170" i="17"/>
  <c r="D170" i="17"/>
  <c r="C170" i="17"/>
  <c r="B170" i="17"/>
  <c r="AB169" i="17"/>
  <c r="AA169" i="17"/>
  <c r="Z169" i="17"/>
  <c r="X169" i="17"/>
  <c r="W169" i="17"/>
  <c r="V169" i="17"/>
  <c r="T169" i="17"/>
  <c r="S169" i="17"/>
  <c r="R169" i="17"/>
  <c r="P169" i="17"/>
  <c r="O169" i="17"/>
  <c r="N169" i="17"/>
  <c r="L169" i="17"/>
  <c r="K169" i="17"/>
  <c r="J169" i="17"/>
  <c r="H169" i="17"/>
  <c r="G169" i="17"/>
  <c r="F169" i="17"/>
  <c r="D169" i="17"/>
  <c r="C169" i="17"/>
  <c r="B169" i="17"/>
  <c r="AB168" i="17"/>
  <c r="AA168" i="17"/>
  <c r="Z168" i="17"/>
  <c r="X168" i="17"/>
  <c r="W168" i="17"/>
  <c r="V168" i="17"/>
  <c r="T168" i="17"/>
  <c r="S168" i="17"/>
  <c r="R168" i="17"/>
  <c r="P168" i="17"/>
  <c r="O168" i="17"/>
  <c r="N168" i="17"/>
  <c r="L168" i="17"/>
  <c r="K168" i="17"/>
  <c r="J168" i="17"/>
  <c r="H168" i="17"/>
  <c r="G168" i="17"/>
  <c r="F168" i="17"/>
  <c r="D168" i="17"/>
  <c r="C168" i="17"/>
  <c r="B168" i="17"/>
  <c r="AB167" i="17"/>
  <c r="AA167" i="17"/>
  <c r="Z167" i="17"/>
  <c r="X167" i="17"/>
  <c r="W167" i="17"/>
  <c r="V167" i="17"/>
  <c r="T167" i="17"/>
  <c r="S167" i="17"/>
  <c r="R167" i="17"/>
  <c r="P167" i="17"/>
  <c r="O167" i="17"/>
  <c r="N167" i="17"/>
  <c r="L167" i="17"/>
  <c r="K167" i="17"/>
  <c r="J167" i="17"/>
  <c r="H167" i="17"/>
  <c r="G167" i="17"/>
  <c r="F167" i="17"/>
  <c r="D167" i="17"/>
  <c r="C167" i="17"/>
  <c r="B167" i="17"/>
  <c r="AB166" i="17"/>
  <c r="AA166" i="17"/>
  <c r="Z166" i="17"/>
  <c r="X166" i="17"/>
  <c r="W166" i="17"/>
  <c r="V166" i="17"/>
  <c r="T166" i="17"/>
  <c r="S166" i="17"/>
  <c r="R166" i="17"/>
  <c r="P166" i="17"/>
  <c r="O166" i="17"/>
  <c r="N166" i="17"/>
  <c r="L166" i="17"/>
  <c r="K166" i="17"/>
  <c r="J166" i="17"/>
  <c r="H166" i="17"/>
  <c r="G166" i="17"/>
  <c r="F166" i="17"/>
  <c r="D166" i="17"/>
  <c r="C166" i="17"/>
  <c r="B166" i="17"/>
  <c r="AB165" i="17"/>
  <c r="AA165" i="17"/>
  <c r="Z165" i="17"/>
  <c r="X165" i="17"/>
  <c r="W165" i="17"/>
  <c r="V165" i="17"/>
  <c r="T165" i="17"/>
  <c r="S165" i="17"/>
  <c r="R165" i="17"/>
  <c r="P165" i="17"/>
  <c r="O165" i="17"/>
  <c r="N165" i="17"/>
  <c r="L165" i="17"/>
  <c r="K165" i="17"/>
  <c r="J165" i="17"/>
  <c r="H165" i="17"/>
  <c r="G165" i="17"/>
  <c r="F165" i="17"/>
  <c r="D165" i="17"/>
  <c r="C165" i="17"/>
  <c r="B165" i="17"/>
  <c r="AB164" i="17"/>
  <c r="AA164" i="17"/>
  <c r="Z164" i="17"/>
  <c r="X164" i="17"/>
  <c r="W164" i="17"/>
  <c r="V164" i="17"/>
  <c r="T164" i="17"/>
  <c r="S164" i="17"/>
  <c r="R164" i="17"/>
  <c r="P164" i="17"/>
  <c r="O164" i="17"/>
  <c r="N164" i="17"/>
  <c r="L164" i="17"/>
  <c r="K164" i="17"/>
  <c r="J164" i="17"/>
  <c r="H164" i="17"/>
  <c r="G164" i="17"/>
  <c r="F164" i="17"/>
  <c r="D164" i="17"/>
  <c r="C164" i="17"/>
  <c r="B164" i="17"/>
  <c r="AB163" i="17"/>
  <c r="AA163" i="17"/>
  <c r="Z163" i="17"/>
  <c r="X163" i="17"/>
  <c r="W163" i="17"/>
  <c r="V163" i="17"/>
  <c r="T163" i="17"/>
  <c r="S163" i="17"/>
  <c r="R163" i="17"/>
  <c r="P163" i="17"/>
  <c r="O163" i="17"/>
  <c r="N163" i="17"/>
  <c r="L163" i="17"/>
  <c r="K163" i="17"/>
  <c r="J163" i="17"/>
  <c r="H163" i="17"/>
  <c r="G163" i="17"/>
  <c r="F163" i="17"/>
  <c r="D163" i="17"/>
  <c r="C163" i="17"/>
  <c r="B163" i="17"/>
  <c r="AB162" i="17"/>
  <c r="AA162" i="17"/>
  <c r="Z162" i="17"/>
  <c r="X162" i="17"/>
  <c r="W162" i="17"/>
  <c r="V162" i="17"/>
  <c r="T162" i="17"/>
  <c r="S162" i="17"/>
  <c r="R162" i="17"/>
  <c r="P162" i="17"/>
  <c r="O162" i="17"/>
  <c r="N162" i="17"/>
  <c r="L162" i="17"/>
  <c r="K162" i="17"/>
  <c r="J162" i="17"/>
  <c r="H162" i="17"/>
  <c r="G162" i="17"/>
  <c r="F162" i="17"/>
  <c r="D162" i="17"/>
  <c r="C162" i="17"/>
  <c r="B162" i="17"/>
  <c r="AB161" i="17"/>
  <c r="AA161" i="17"/>
  <c r="Z161" i="17"/>
  <c r="X161" i="17"/>
  <c r="W161" i="17"/>
  <c r="V161" i="17"/>
  <c r="T161" i="17"/>
  <c r="S161" i="17"/>
  <c r="R161" i="17"/>
  <c r="P161" i="17"/>
  <c r="O161" i="17"/>
  <c r="N161" i="17"/>
  <c r="L161" i="17"/>
  <c r="K161" i="17"/>
  <c r="J161" i="17"/>
  <c r="H161" i="17"/>
  <c r="G161" i="17"/>
  <c r="F161" i="17"/>
  <c r="D161" i="17"/>
  <c r="C161" i="17"/>
  <c r="B161" i="17"/>
  <c r="AB160" i="17"/>
  <c r="AA160" i="17"/>
  <c r="Z160" i="17"/>
  <c r="X160" i="17"/>
  <c r="W160" i="17"/>
  <c r="V160" i="17"/>
  <c r="T160" i="17"/>
  <c r="S160" i="17"/>
  <c r="R160" i="17"/>
  <c r="P160" i="17"/>
  <c r="O160" i="17"/>
  <c r="N160" i="17"/>
  <c r="L160" i="17"/>
  <c r="K160" i="17"/>
  <c r="J160" i="17"/>
  <c r="H160" i="17"/>
  <c r="G160" i="17"/>
  <c r="F160" i="17"/>
  <c r="D160" i="17"/>
  <c r="C160" i="17"/>
  <c r="B160" i="17"/>
  <c r="AB159" i="17"/>
  <c r="AA159" i="17"/>
  <c r="Z159" i="17"/>
  <c r="X159" i="17"/>
  <c r="W159" i="17"/>
  <c r="V159" i="17"/>
  <c r="T159" i="17"/>
  <c r="S159" i="17"/>
  <c r="R159" i="17"/>
  <c r="P159" i="17"/>
  <c r="O159" i="17"/>
  <c r="N159" i="17"/>
  <c r="L159" i="17"/>
  <c r="K159" i="17"/>
  <c r="J159" i="17"/>
  <c r="H159" i="17"/>
  <c r="G159" i="17"/>
  <c r="F159" i="17"/>
  <c r="D159" i="17"/>
  <c r="C159" i="17"/>
  <c r="B159" i="17"/>
  <c r="AB158" i="17"/>
  <c r="AA158" i="17"/>
  <c r="Z158" i="17"/>
  <c r="X158" i="17"/>
  <c r="W158" i="17"/>
  <c r="V158" i="17"/>
  <c r="T158" i="17"/>
  <c r="S158" i="17"/>
  <c r="R158" i="17"/>
  <c r="P158" i="17"/>
  <c r="O158" i="17"/>
  <c r="N158" i="17"/>
  <c r="L158" i="17"/>
  <c r="K158" i="17"/>
  <c r="J158" i="17"/>
  <c r="H158" i="17"/>
  <c r="G158" i="17"/>
  <c r="F158" i="17"/>
  <c r="D158" i="17"/>
  <c r="C158" i="17"/>
  <c r="B158" i="17"/>
  <c r="AB157" i="17"/>
  <c r="AA157" i="17"/>
  <c r="Z157" i="17"/>
  <c r="X157" i="17"/>
  <c r="W157" i="17"/>
  <c r="V157" i="17"/>
  <c r="T157" i="17"/>
  <c r="S157" i="17"/>
  <c r="R157" i="17"/>
  <c r="P157" i="17"/>
  <c r="O157" i="17"/>
  <c r="N157" i="17"/>
  <c r="L157" i="17"/>
  <c r="K157" i="17"/>
  <c r="J157" i="17"/>
  <c r="H157" i="17"/>
  <c r="G157" i="17"/>
  <c r="F157" i="17"/>
  <c r="D157" i="17"/>
  <c r="C157" i="17"/>
  <c r="B157" i="17"/>
  <c r="AB156" i="17"/>
  <c r="AA156" i="17"/>
  <c r="Z156" i="17"/>
  <c r="X156" i="17"/>
  <c r="W156" i="17"/>
  <c r="V156" i="17"/>
  <c r="T156" i="17"/>
  <c r="S156" i="17"/>
  <c r="R156" i="17"/>
  <c r="P156" i="17"/>
  <c r="O156" i="17"/>
  <c r="N156" i="17"/>
  <c r="L156" i="17"/>
  <c r="K156" i="17"/>
  <c r="J156" i="17"/>
  <c r="H156" i="17"/>
  <c r="G156" i="17"/>
  <c r="F156" i="17"/>
  <c r="D156" i="17"/>
  <c r="C156" i="17"/>
  <c r="B156" i="17"/>
  <c r="AB155" i="17"/>
  <c r="AA155" i="17"/>
  <c r="Z155" i="17"/>
  <c r="X155" i="17"/>
  <c r="W155" i="17"/>
  <c r="V155" i="17"/>
  <c r="T155" i="17"/>
  <c r="S155" i="17"/>
  <c r="R155" i="17"/>
  <c r="P155" i="17"/>
  <c r="O155" i="17"/>
  <c r="N155" i="17"/>
  <c r="L155" i="17"/>
  <c r="K155" i="17"/>
  <c r="J155" i="17"/>
  <c r="H155" i="17"/>
  <c r="G155" i="17"/>
  <c r="F155" i="17"/>
  <c r="D155" i="17"/>
  <c r="C155" i="17"/>
  <c r="B155" i="17"/>
  <c r="AB154" i="17"/>
  <c r="AA154" i="17"/>
  <c r="Z154" i="17"/>
  <c r="X154" i="17"/>
  <c r="W154" i="17"/>
  <c r="V154" i="17"/>
  <c r="T154" i="17"/>
  <c r="S154" i="17"/>
  <c r="R154" i="17"/>
  <c r="P154" i="17"/>
  <c r="O154" i="17"/>
  <c r="N154" i="17"/>
  <c r="L154" i="17"/>
  <c r="K154" i="17"/>
  <c r="J154" i="17"/>
  <c r="H154" i="17"/>
  <c r="G154" i="17"/>
  <c r="F154" i="17"/>
  <c r="D154" i="17"/>
  <c r="C154" i="17"/>
  <c r="B154" i="17"/>
  <c r="AB153" i="17"/>
  <c r="AA153" i="17"/>
  <c r="Z153" i="17"/>
  <c r="X153" i="17"/>
  <c r="W153" i="17"/>
  <c r="V153" i="17"/>
  <c r="T153" i="17"/>
  <c r="S153" i="17"/>
  <c r="R153" i="17"/>
  <c r="P153" i="17"/>
  <c r="O153" i="17"/>
  <c r="N153" i="17"/>
  <c r="L153" i="17"/>
  <c r="K153" i="17"/>
  <c r="J153" i="17"/>
  <c r="H153" i="17"/>
  <c r="G153" i="17"/>
  <c r="F153" i="17"/>
  <c r="D153" i="17"/>
  <c r="C153" i="17"/>
  <c r="B153" i="17"/>
  <c r="AB152" i="17"/>
  <c r="AA152" i="17"/>
  <c r="Z152" i="17"/>
  <c r="X152" i="17"/>
  <c r="W152" i="17"/>
  <c r="V152" i="17"/>
  <c r="T152" i="17"/>
  <c r="S152" i="17"/>
  <c r="R152" i="17"/>
  <c r="P152" i="17"/>
  <c r="O152" i="17"/>
  <c r="N152" i="17"/>
  <c r="L152" i="17"/>
  <c r="K152" i="17"/>
  <c r="J152" i="17"/>
  <c r="H152" i="17"/>
  <c r="G152" i="17"/>
  <c r="F152" i="17"/>
  <c r="D152" i="17"/>
  <c r="C152" i="17"/>
  <c r="B152" i="17"/>
  <c r="AB151" i="17"/>
  <c r="AA151" i="17"/>
  <c r="Z151" i="17"/>
  <c r="X151" i="17"/>
  <c r="W151" i="17"/>
  <c r="V151" i="17"/>
  <c r="T151" i="17"/>
  <c r="S151" i="17"/>
  <c r="R151" i="17"/>
  <c r="P151" i="17"/>
  <c r="O151" i="17"/>
  <c r="N151" i="17"/>
  <c r="L151" i="17"/>
  <c r="K151" i="17"/>
  <c r="J151" i="17"/>
  <c r="H151" i="17"/>
  <c r="G151" i="17"/>
  <c r="F151" i="17"/>
  <c r="D151" i="17"/>
  <c r="C151" i="17"/>
  <c r="B151" i="17"/>
  <c r="AB150" i="17"/>
  <c r="AA150" i="17"/>
  <c r="Z150" i="17"/>
  <c r="X150" i="17"/>
  <c r="W150" i="17"/>
  <c r="V150" i="17"/>
  <c r="T150" i="17"/>
  <c r="S150" i="17"/>
  <c r="R150" i="17"/>
  <c r="P150" i="17"/>
  <c r="O150" i="17"/>
  <c r="N150" i="17"/>
  <c r="L150" i="17"/>
  <c r="K150" i="17"/>
  <c r="J150" i="17"/>
  <c r="H150" i="17"/>
  <c r="G150" i="17"/>
  <c r="F150" i="17"/>
  <c r="D150" i="17"/>
  <c r="C150" i="17"/>
  <c r="B150" i="17"/>
  <c r="AB149" i="17"/>
  <c r="AA149" i="17"/>
  <c r="Z149" i="17"/>
  <c r="X149" i="17"/>
  <c r="W149" i="17"/>
  <c r="V149" i="17"/>
  <c r="T149" i="17"/>
  <c r="S149" i="17"/>
  <c r="R149" i="17"/>
  <c r="P149" i="17"/>
  <c r="O149" i="17"/>
  <c r="N149" i="17"/>
  <c r="L149" i="17"/>
  <c r="K149" i="17"/>
  <c r="J149" i="17"/>
  <c r="H149" i="17"/>
  <c r="G149" i="17"/>
  <c r="F149" i="17"/>
  <c r="D149" i="17"/>
  <c r="C149" i="17"/>
  <c r="B149" i="17"/>
  <c r="AB148" i="17"/>
  <c r="AA148" i="17"/>
  <c r="Z148" i="17"/>
  <c r="X148" i="17"/>
  <c r="W148" i="17"/>
  <c r="V148" i="17"/>
  <c r="T148" i="17"/>
  <c r="S148" i="17"/>
  <c r="R148" i="17"/>
  <c r="P148" i="17"/>
  <c r="O148" i="17"/>
  <c r="N148" i="17"/>
  <c r="L148" i="17"/>
  <c r="K148" i="17"/>
  <c r="J148" i="17"/>
  <c r="H148" i="17"/>
  <c r="G148" i="17"/>
  <c r="F148" i="17"/>
  <c r="D148" i="17"/>
  <c r="C148" i="17"/>
  <c r="B148" i="17"/>
  <c r="AB147" i="17"/>
  <c r="AA147" i="17"/>
  <c r="Z147" i="17"/>
  <c r="X147" i="17"/>
  <c r="W147" i="17"/>
  <c r="V147" i="17"/>
  <c r="T147" i="17"/>
  <c r="S147" i="17"/>
  <c r="R147" i="17"/>
  <c r="P147" i="17"/>
  <c r="O147" i="17"/>
  <c r="N147" i="17"/>
  <c r="L147" i="17"/>
  <c r="K147" i="17"/>
  <c r="J147" i="17"/>
  <c r="H147" i="17"/>
  <c r="G147" i="17"/>
  <c r="F147" i="17"/>
  <c r="D147" i="17"/>
  <c r="C147" i="17"/>
  <c r="B147" i="17"/>
  <c r="AB146" i="17"/>
  <c r="AA146" i="17"/>
  <c r="Z146" i="17"/>
  <c r="X146" i="17"/>
  <c r="W146" i="17"/>
  <c r="V146" i="17"/>
  <c r="T146" i="17"/>
  <c r="S146" i="17"/>
  <c r="R146" i="17"/>
  <c r="P146" i="17"/>
  <c r="O146" i="17"/>
  <c r="N146" i="17"/>
  <c r="L146" i="17"/>
  <c r="K146" i="17"/>
  <c r="J146" i="17"/>
  <c r="H146" i="17"/>
  <c r="G146" i="17"/>
  <c r="F146" i="17"/>
  <c r="D146" i="17"/>
  <c r="C146" i="17"/>
  <c r="B146" i="17"/>
  <c r="AB145" i="17"/>
  <c r="AA145" i="17"/>
  <c r="Z145" i="17"/>
  <c r="X145" i="17"/>
  <c r="W145" i="17"/>
  <c r="V145" i="17"/>
  <c r="T145" i="17"/>
  <c r="S145" i="17"/>
  <c r="R145" i="17"/>
  <c r="P145" i="17"/>
  <c r="O145" i="17"/>
  <c r="N145" i="17"/>
  <c r="L145" i="17"/>
  <c r="K145" i="17"/>
  <c r="J145" i="17"/>
  <c r="H145" i="17"/>
  <c r="G145" i="17"/>
  <c r="F145" i="17"/>
  <c r="D145" i="17"/>
  <c r="C145" i="17"/>
  <c r="B145" i="17"/>
  <c r="AB144" i="17"/>
  <c r="AA144" i="17"/>
  <c r="Z144" i="17"/>
  <c r="X144" i="17"/>
  <c r="W144" i="17"/>
  <c r="V144" i="17"/>
  <c r="T144" i="17"/>
  <c r="S144" i="17"/>
  <c r="R144" i="17"/>
  <c r="P144" i="17"/>
  <c r="O144" i="17"/>
  <c r="N144" i="17"/>
  <c r="L144" i="17"/>
  <c r="K144" i="17"/>
  <c r="J144" i="17"/>
  <c r="H144" i="17"/>
  <c r="G144" i="17"/>
  <c r="F144" i="17"/>
  <c r="D144" i="17"/>
  <c r="C144" i="17"/>
  <c r="B144" i="17"/>
  <c r="AB142" i="17"/>
  <c r="R142" i="17"/>
  <c r="G142" i="17"/>
  <c r="AB126" i="17"/>
  <c r="AA126" i="17"/>
  <c r="Z126" i="17"/>
  <c r="X126" i="17"/>
  <c r="W126" i="17"/>
  <c r="V126" i="17"/>
  <c r="T126" i="17"/>
  <c r="S126" i="17"/>
  <c r="R126" i="17"/>
  <c r="P126" i="17"/>
  <c r="O126" i="17"/>
  <c r="N126" i="17"/>
  <c r="L126" i="17"/>
  <c r="K126" i="17"/>
  <c r="J126" i="17"/>
  <c r="H126" i="17"/>
  <c r="G126" i="17"/>
  <c r="F126" i="17"/>
  <c r="D126" i="17"/>
  <c r="C126" i="17"/>
  <c r="B126" i="17"/>
  <c r="AB125" i="17"/>
  <c r="AA125" i="17"/>
  <c r="Z125" i="17"/>
  <c r="X125" i="17"/>
  <c r="W125" i="17"/>
  <c r="V125" i="17"/>
  <c r="T125" i="17"/>
  <c r="S125" i="17"/>
  <c r="R125" i="17"/>
  <c r="P125" i="17"/>
  <c r="O125" i="17"/>
  <c r="N125" i="17"/>
  <c r="L125" i="17"/>
  <c r="K125" i="17"/>
  <c r="J125" i="17"/>
  <c r="H125" i="17"/>
  <c r="G125" i="17"/>
  <c r="F125" i="17"/>
  <c r="D125" i="17"/>
  <c r="C125" i="17"/>
  <c r="B125" i="17"/>
  <c r="AB124" i="17"/>
  <c r="AA124" i="17"/>
  <c r="Z124" i="17"/>
  <c r="X124" i="17"/>
  <c r="W124" i="17"/>
  <c r="V124" i="17"/>
  <c r="T124" i="17"/>
  <c r="S124" i="17"/>
  <c r="R124" i="17"/>
  <c r="P124" i="17"/>
  <c r="O124" i="17"/>
  <c r="N124" i="17"/>
  <c r="L124" i="17"/>
  <c r="K124" i="17"/>
  <c r="J124" i="17"/>
  <c r="H124" i="17"/>
  <c r="G124" i="17"/>
  <c r="F124" i="17"/>
  <c r="D124" i="17"/>
  <c r="C124" i="17"/>
  <c r="B124" i="17"/>
  <c r="AB123" i="17"/>
  <c r="AA123" i="17"/>
  <c r="Z123" i="17"/>
  <c r="X123" i="17"/>
  <c r="W123" i="17"/>
  <c r="V123" i="17"/>
  <c r="T123" i="17"/>
  <c r="S123" i="17"/>
  <c r="R123" i="17"/>
  <c r="P123" i="17"/>
  <c r="O123" i="17"/>
  <c r="N123" i="17"/>
  <c r="L123" i="17"/>
  <c r="K123" i="17"/>
  <c r="J123" i="17"/>
  <c r="H123" i="17"/>
  <c r="G123" i="17"/>
  <c r="F123" i="17"/>
  <c r="D123" i="17"/>
  <c r="C123" i="17"/>
  <c r="B123" i="17"/>
  <c r="AB122" i="17"/>
  <c r="AA122" i="17"/>
  <c r="Z122" i="17"/>
  <c r="X122" i="17"/>
  <c r="W122" i="17"/>
  <c r="V122" i="17"/>
  <c r="T122" i="17"/>
  <c r="S122" i="17"/>
  <c r="R122" i="17"/>
  <c r="P122" i="17"/>
  <c r="O122" i="17"/>
  <c r="N122" i="17"/>
  <c r="L122" i="17"/>
  <c r="K122" i="17"/>
  <c r="J122" i="17"/>
  <c r="H122" i="17"/>
  <c r="G122" i="17"/>
  <c r="F122" i="17"/>
  <c r="D122" i="17"/>
  <c r="C122" i="17"/>
  <c r="B122" i="17"/>
  <c r="AB121" i="17"/>
  <c r="AA121" i="17"/>
  <c r="Z121" i="17"/>
  <c r="X121" i="17"/>
  <c r="W121" i="17"/>
  <c r="V121" i="17"/>
  <c r="T121" i="17"/>
  <c r="S121" i="17"/>
  <c r="R121" i="17"/>
  <c r="P121" i="17"/>
  <c r="O121" i="17"/>
  <c r="N121" i="17"/>
  <c r="L121" i="17"/>
  <c r="K121" i="17"/>
  <c r="J121" i="17"/>
  <c r="H121" i="17"/>
  <c r="G121" i="17"/>
  <c r="F121" i="17"/>
  <c r="D121" i="17"/>
  <c r="C121" i="17"/>
  <c r="B121" i="17"/>
  <c r="AB120" i="17"/>
  <c r="AA120" i="17"/>
  <c r="Z120" i="17"/>
  <c r="X120" i="17"/>
  <c r="W120" i="17"/>
  <c r="V120" i="17"/>
  <c r="T120" i="17"/>
  <c r="S120" i="17"/>
  <c r="R120" i="17"/>
  <c r="P120" i="17"/>
  <c r="O120" i="17"/>
  <c r="N120" i="17"/>
  <c r="L120" i="17"/>
  <c r="K120" i="17"/>
  <c r="J120" i="17"/>
  <c r="H120" i="17"/>
  <c r="G120" i="17"/>
  <c r="F120" i="17"/>
  <c r="D120" i="17"/>
  <c r="C120" i="17"/>
  <c r="B120" i="17"/>
  <c r="AB119" i="17"/>
  <c r="AA119" i="17"/>
  <c r="Z119" i="17"/>
  <c r="X119" i="17"/>
  <c r="W119" i="17"/>
  <c r="V119" i="17"/>
  <c r="T119" i="17"/>
  <c r="S119" i="17"/>
  <c r="R119" i="17"/>
  <c r="P119" i="17"/>
  <c r="O119" i="17"/>
  <c r="N119" i="17"/>
  <c r="L119" i="17"/>
  <c r="K119" i="17"/>
  <c r="J119" i="17"/>
  <c r="H119" i="17"/>
  <c r="G119" i="17"/>
  <c r="F119" i="17"/>
  <c r="D119" i="17"/>
  <c r="C119" i="17"/>
  <c r="B119" i="17"/>
  <c r="AB118" i="17"/>
  <c r="AA118" i="17"/>
  <c r="Z118" i="17"/>
  <c r="X118" i="17"/>
  <c r="W118" i="17"/>
  <c r="V118" i="17"/>
  <c r="T118" i="17"/>
  <c r="S118" i="17"/>
  <c r="R118" i="17"/>
  <c r="P118" i="17"/>
  <c r="O118" i="17"/>
  <c r="N118" i="17"/>
  <c r="L118" i="17"/>
  <c r="K118" i="17"/>
  <c r="J118" i="17"/>
  <c r="H118" i="17"/>
  <c r="G118" i="17"/>
  <c r="F118" i="17"/>
  <c r="D118" i="17"/>
  <c r="C118" i="17"/>
  <c r="B118" i="17"/>
  <c r="AB117" i="17"/>
  <c r="AA117" i="17"/>
  <c r="Z117" i="17"/>
  <c r="X117" i="17"/>
  <c r="W117" i="17"/>
  <c r="V117" i="17"/>
  <c r="T117" i="17"/>
  <c r="S117" i="17"/>
  <c r="R117" i="17"/>
  <c r="P117" i="17"/>
  <c r="O117" i="17"/>
  <c r="N117" i="17"/>
  <c r="L117" i="17"/>
  <c r="K117" i="17"/>
  <c r="J117" i="17"/>
  <c r="H117" i="17"/>
  <c r="G117" i="17"/>
  <c r="F117" i="17"/>
  <c r="D117" i="17"/>
  <c r="C117" i="17"/>
  <c r="B117" i="17"/>
  <c r="AB116" i="17"/>
  <c r="AA116" i="17"/>
  <c r="Z116" i="17"/>
  <c r="X116" i="17"/>
  <c r="W116" i="17"/>
  <c r="V116" i="17"/>
  <c r="T116" i="17"/>
  <c r="S116" i="17"/>
  <c r="R116" i="17"/>
  <c r="P116" i="17"/>
  <c r="O116" i="17"/>
  <c r="N116" i="17"/>
  <c r="L116" i="17"/>
  <c r="K116" i="17"/>
  <c r="J116" i="17"/>
  <c r="H116" i="17"/>
  <c r="G116" i="17"/>
  <c r="F116" i="17"/>
  <c r="D116" i="17"/>
  <c r="C116" i="17"/>
  <c r="B116" i="17"/>
  <c r="AB115" i="17"/>
  <c r="AA115" i="17"/>
  <c r="Z115" i="17"/>
  <c r="X115" i="17"/>
  <c r="W115" i="17"/>
  <c r="V115" i="17"/>
  <c r="T115" i="17"/>
  <c r="S115" i="17"/>
  <c r="R115" i="17"/>
  <c r="P115" i="17"/>
  <c r="O115" i="17"/>
  <c r="N115" i="17"/>
  <c r="L115" i="17"/>
  <c r="K115" i="17"/>
  <c r="J115" i="17"/>
  <c r="H115" i="17"/>
  <c r="G115" i="17"/>
  <c r="F115" i="17"/>
  <c r="D115" i="17"/>
  <c r="C115" i="17"/>
  <c r="B115" i="17"/>
  <c r="AB114" i="17"/>
  <c r="AA114" i="17"/>
  <c r="Z114" i="17"/>
  <c r="X114" i="17"/>
  <c r="W114" i="17"/>
  <c r="V114" i="17"/>
  <c r="T114" i="17"/>
  <c r="S114" i="17"/>
  <c r="R114" i="17"/>
  <c r="P114" i="17"/>
  <c r="O114" i="17"/>
  <c r="N114" i="17"/>
  <c r="L114" i="17"/>
  <c r="K114" i="17"/>
  <c r="J114" i="17"/>
  <c r="H114" i="17"/>
  <c r="G114" i="17"/>
  <c r="F114" i="17"/>
  <c r="D114" i="17"/>
  <c r="C114" i="17"/>
  <c r="B114" i="17"/>
  <c r="AB113" i="17"/>
  <c r="AA113" i="17"/>
  <c r="Z113" i="17"/>
  <c r="X113" i="17"/>
  <c r="W113" i="17"/>
  <c r="V113" i="17"/>
  <c r="T113" i="17"/>
  <c r="S113" i="17"/>
  <c r="R113" i="17"/>
  <c r="P113" i="17"/>
  <c r="O113" i="17"/>
  <c r="N113" i="17"/>
  <c r="L113" i="17"/>
  <c r="K113" i="17"/>
  <c r="J113" i="17"/>
  <c r="H113" i="17"/>
  <c r="G113" i="17"/>
  <c r="F113" i="17"/>
  <c r="D113" i="17"/>
  <c r="C113" i="17"/>
  <c r="B113" i="17"/>
  <c r="AB112" i="17"/>
  <c r="AA112" i="17"/>
  <c r="Z112" i="17"/>
  <c r="X112" i="17"/>
  <c r="W112" i="17"/>
  <c r="V112" i="17"/>
  <c r="T112" i="17"/>
  <c r="S112" i="17"/>
  <c r="R112" i="17"/>
  <c r="P112" i="17"/>
  <c r="O112" i="17"/>
  <c r="N112" i="17"/>
  <c r="L112" i="17"/>
  <c r="K112" i="17"/>
  <c r="J112" i="17"/>
  <c r="H112" i="17"/>
  <c r="G112" i="17"/>
  <c r="F112" i="17"/>
  <c r="D112" i="17"/>
  <c r="C112" i="17"/>
  <c r="B112" i="17"/>
  <c r="AB111" i="17"/>
  <c r="AA111" i="17"/>
  <c r="Z111" i="17"/>
  <c r="X111" i="17"/>
  <c r="W111" i="17"/>
  <c r="V111" i="17"/>
  <c r="T111" i="17"/>
  <c r="S111" i="17"/>
  <c r="R111" i="17"/>
  <c r="P111" i="17"/>
  <c r="O111" i="17"/>
  <c r="N111" i="17"/>
  <c r="L111" i="17"/>
  <c r="K111" i="17"/>
  <c r="J111" i="17"/>
  <c r="H111" i="17"/>
  <c r="G111" i="17"/>
  <c r="F111" i="17"/>
  <c r="D111" i="17"/>
  <c r="C111" i="17"/>
  <c r="B111" i="17"/>
  <c r="AB110" i="17"/>
  <c r="AA110" i="17"/>
  <c r="Z110" i="17"/>
  <c r="X110" i="17"/>
  <c r="W110" i="17"/>
  <c r="V110" i="17"/>
  <c r="T110" i="17"/>
  <c r="S110" i="17"/>
  <c r="R110" i="17"/>
  <c r="P110" i="17"/>
  <c r="O110" i="17"/>
  <c r="N110" i="17"/>
  <c r="L110" i="17"/>
  <c r="K110" i="17"/>
  <c r="J110" i="17"/>
  <c r="H110" i="17"/>
  <c r="G110" i="17"/>
  <c r="F110" i="17"/>
  <c r="D110" i="17"/>
  <c r="C110" i="17"/>
  <c r="B110" i="17"/>
  <c r="AB109" i="17"/>
  <c r="AA109" i="17"/>
  <c r="Z109" i="17"/>
  <c r="X109" i="17"/>
  <c r="W109" i="17"/>
  <c r="V109" i="17"/>
  <c r="T109" i="17"/>
  <c r="S109" i="17"/>
  <c r="R109" i="17"/>
  <c r="P109" i="17"/>
  <c r="O109" i="17"/>
  <c r="N109" i="17"/>
  <c r="L109" i="17"/>
  <c r="K109" i="17"/>
  <c r="J109" i="17"/>
  <c r="H109" i="17"/>
  <c r="G109" i="17"/>
  <c r="F109" i="17"/>
  <c r="D109" i="17"/>
  <c r="C109" i="17"/>
  <c r="B109" i="17"/>
  <c r="AB108" i="17"/>
  <c r="AA108" i="17"/>
  <c r="Z108" i="17"/>
  <c r="X108" i="17"/>
  <c r="W108" i="17"/>
  <c r="V108" i="17"/>
  <c r="T108" i="17"/>
  <c r="S108" i="17"/>
  <c r="R108" i="17"/>
  <c r="P108" i="17"/>
  <c r="O108" i="17"/>
  <c r="N108" i="17"/>
  <c r="L108" i="17"/>
  <c r="K108" i="17"/>
  <c r="J108" i="17"/>
  <c r="H108" i="17"/>
  <c r="G108" i="17"/>
  <c r="F108" i="17"/>
  <c r="D108" i="17"/>
  <c r="C108" i="17"/>
  <c r="B108" i="17"/>
  <c r="AB107" i="17"/>
  <c r="AA107" i="17"/>
  <c r="Z107" i="17"/>
  <c r="X107" i="17"/>
  <c r="W107" i="17"/>
  <c r="V107" i="17"/>
  <c r="T107" i="17"/>
  <c r="S107" i="17"/>
  <c r="R107" i="17"/>
  <c r="P107" i="17"/>
  <c r="O107" i="17"/>
  <c r="N107" i="17"/>
  <c r="L107" i="17"/>
  <c r="K107" i="17"/>
  <c r="J107" i="17"/>
  <c r="H107" i="17"/>
  <c r="G107" i="17"/>
  <c r="F107" i="17"/>
  <c r="D107" i="17"/>
  <c r="C107" i="17"/>
  <c r="B107" i="17"/>
  <c r="AB106" i="17"/>
  <c r="AA106" i="17"/>
  <c r="Z106" i="17"/>
  <c r="X106" i="17"/>
  <c r="W106" i="17"/>
  <c r="V106" i="17"/>
  <c r="T106" i="17"/>
  <c r="S106" i="17"/>
  <c r="R106" i="17"/>
  <c r="P106" i="17"/>
  <c r="O106" i="17"/>
  <c r="N106" i="17"/>
  <c r="L106" i="17"/>
  <c r="K106" i="17"/>
  <c r="J106" i="17"/>
  <c r="H106" i="17"/>
  <c r="G106" i="17"/>
  <c r="F106" i="17"/>
  <c r="D106" i="17"/>
  <c r="C106" i="17"/>
  <c r="B106" i="17"/>
  <c r="AB105" i="17"/>
  <c r="AA105" i="17"/>
  <c r="Z105" i="17"/>
  <c r="X105" i="17"/>
  <c r="W105" i="17"/>
  <c r="V105" i="17"/>
  <c r="T105" i="17"/>
  <c r="S105" i="17"/>
  <c r="R105" i="17"/>
  <c r="P105" i="17"/>
  <c r="O105" i="17"/>
  <c r="N105" i="17"/>
  <c r="L105" i="17"/>
  <c r="K105" i="17"/>
  <c r="J105" i="17"/>
  <c r="H105" i="17"/>
  <c r="G105" i="17"/>
  <c r="F105" i="17"/>
  <c r="D105" i="17"/>
  <c r="C105" i="17"/>
  <c r="B105" i="17"/>
  <c r="AB104" i="17"/>
  <c r="AA104" i="17"/>
  <c r="Z104" i="17"/>
  <c r="X104" i="17"/>
  <c r="W104" i="17"/>
  <c r="V104" i="17"/>
  <c r="T104" i="17"/>
  <c r="S104" i="17"/>
  <c r="R104" i="17"/>
  <c r="P104" i="17"/>
  <c r="O104" i="17"/>
  <c r="N104" i="17"/>
  <c r="L104" i="17"/>
  <c r="K104" i="17"/>
  <c r="J104" i="17"/>
  <c r="H104" i="17"/>
  <c r="G104" i="17"/>
  <c r="F104" i="17"/>
  <c r="D104" i="17"/>
  <c r="C104" i="17"/>
  <c r="B104" i="17"/>
  <c r="AB103" i="17"/>
  <c r="AA103" i="17"/>
  <c r="Z103" i="17"/>
  <c r="X103" i="17"/>
  <c r="W103" i="17"/>
  <c r="V103" i="17"/>
  <c r="T103" i="17"/>
  <c r="S103" i="17"/>
  <c r="R103" i="17"/>
  <c r="P103" i="17"/>
  <c r="O103" i="17"/>
  <c r="N103" i="17"/>
  <c r="L103" i="17"/>
  <c r="K103" i="17"/>
  <c r="J103" i="17"/>
  <c r="H103" i="17"/>
  <c r="G103" i="17"/>
  <c r="F103" i="17"/>
  <c r="D103" i="17"/>
  <c r="C103" i="17"/>
  <c r="B103" i="17"/>
  <c r="AB102" i="17"/>
  <c r="AA102" i="17"/>
  <c r="Z102" i="17"/>
  <c r="X102" i="17"/>
  <c r="W102" i="17"/>
  <c r="V102" i="17"/>
  <c r="T102" i="17"/>
  <c r="S102" i="17"/>
  <c r="R102" i="17"/>
  <c r="P102" i="17"/>
  <c r="O102" i="17"/>
  <c r="N102" i="17"/>
  <c r="L102" i="17"/>
  <c r="K102" i="17"/>
  <c r="J102" i="17"/>
  <c r="H102" i="17"/>
  <c r="G102" i="17"/>
  <c r="F102" i="17"/>
  <c r="D102" i="17"/>
  <c r="C102" i="17"/>
  <c r="B102" i="17"/>
  <c r="AB101" i="17"/>
  <c r="AA101" i="17"/>
  <c r="Z101" i="17"/>
  <c r="X101" i="17"/>
  <c r="W101" i="17"/>
  <c r="V101" i="17"/>
  <c r="T101" i="17"/>
  <c r="S101" i="17"/>
  <c r="R101" i="17"/>
  <c r="P101" i="17"/>
  <c r="O101" i="17"/>
  <c r="N101" i="17"/>
  <c r="L101" i="17"/>
  <c r="K101" i="17"/>
  <c r="J101" i="17"/>
  <c r="H101" i="17"/>
  <c r="G101" i="17"/>
  <c r="F101" i="17"/>
  <c r="D101" i="17"/>
  <c r="C101" i="17"/>
  <c r="B101" i="17"/>
  <c r="AB100" i="17"/>
  <c r="AA100" i="17"/>
  <c r="Z100" i="17"/>
  <c r="X100" i="17"/>
  <c r="W100" i="17"/>
  <c r="V100" i="17"/>
  <c r="T100" i="17"/>
  <c r="S100" i="17"/>
  <c r="R100" i="17"/>
  <c r="P100" i="17"/>
  <c r="O100" i="17"/>
  <c r="N100" i="17"/>
  <c r="L100" i="17"/>
  <c r="K100" i="17"/>
  <c r="J100" i="17"/>
  <c r="H100" i="17"/>
  <c r="G100" i="17"/>
  <c r="F100" i="17"/>
  <c r="D100" i="17"/>
  <c r="C100" i="17"/>
  <c r="B100" i="17"/>
  <c r="W98" i="17"/>
  <c r="L98" i="17"/>
  <c r="B98" i="17"/>
  <c r="AB54" i="17"/>
  <c r="AA54" i="17"/>
  <c r="AA142" i="17" s="1"/>
  <c r="Z54" i="17"/>
  <c r="Z142" i="17" s="1"/>
  <c r="X54" i="17"/>
  <c r="X142" i="17" s="1"/>
  <c r="W54" i="17"/>
  <c r="W142" i="17" s="1"/>
  <c r="V54" i="17"/>
  <c r="V142" i="17" s="1"/>
  <c r="T54" i="17"/>
  <c r="T142" i="17" s="1"/>
  <c r="S54" i="17"/>
  <c r="S142" i="17" s="1"/>
  <c r="R54" i="17"/>
  <c r="P54" i="17"/>
  <c r="P142" i="17" s="1"/>
  <c r="O54" i="17"/>
  <c r="O142" i="17" s="1"/>
  <c r="N54" i="17"/>
  <c r="N142" i="17" s="1"/>
  <c r="L54" i="17"/>
  <c r="L142" i="17" s="1"/>
  <c r="K54" i="17"/>
  <c r="K142" i="17" s="1"/>
  <c r="J54" i="17"/>
  <c r="J142" i="17" s="1"/>
  <c r="H54" i="17"/>
  <c r="H142" i="17" s="1"/>
  <c r="G54" i="17"/>
  <c r="F54" i="17"/>
  <c r="F142" i="17" s="1"/>
  <c r="D54" i="17"/>
  <c r="D142" i="17" s="1"/>
  <c r="C54" i="17"/>
  <c r="C142" i="17" s="1"/>
  <c r="B54" i="17"/>
  <c r="B142" i="17" s="1"/>
  <c r="AB11" i="17"/>
  <c r="AB98" i="17" s="1"/>
  <c r="AA11" i="17"/>
  <c r="AA98" i="17" s="1"/>
  <c r="Z11" i="17"/>
  <c r="Z98" i="17" s="1"/>
  <c r="X11" i="17"/>
  <c r="X98" i="17" s="1"/>
  <c r="W11" i="17"/>
  <c r="V11" i="17"/>
  <c r="V98" i="17" s="1"/>
  <c r="T11" i="17"/>
  <c r="T98" i="17" s="1"/>
  <c r="S11" i="17"/>
  <c r="S98" i="17" s="1"/>
  <c r="R11" i="17"/>
  <c r="R98" i="17" s="1"/>
  <c r="P11" i="17"/>
  <c r="P98" i="17" s="1"/>
  <c r="O11" i="17"/>
  <c r="O98" i="17" s="1"/>
  <c r="N11" i="17"/>
  <c r="N98" i="17" s="1"/>
  <c r="L11" i="17"/>
  <c r="K11" i="17"/>
  <c r="K98" i="17" s="1"/>
  <c r="J11" i="17"/>
  <c r="J98" i="17" s="1"/>
  <c r="H11" i="17"/>
  <c r="H98" i="17" s="1"/>
  <c r="G11" i="17"/>
  <c r="G98" i="17" s="1"/>
  <c r="F11" i="17"/>
  <c r="F98" i="17" s="1"/>
  <c r="D11" i="17"/>
  <c r="D98" i="17" s="1"/>
  <c r="C11" i="17"/>
  <c r="C98" i="17" s="1"/>
  <c r="B11" i="17"/>
  <c r="X95" i="16" l="1"/>
  <c r="W95" i="16"/>
  <c r="V95" i="16"/>
  <c r="T95" i="16"/>
  <c r="S95" i="16"/>
  <c r="R95" i="16"/>
  <c r="P95" i="16"/>
  <c r="O95" i="16"/>
  <c r="N95" i="16"/>
  <c r="L95" i="16"/>
  <c r="K95" i="16"/>
  <c r="J95" i="16"/>
  <c r="H95" i="16"/>
  <c r="G95" i="16"/>
  <c r="F95" i="16"/>
  <c r="D95" i="16"/>
  <c r="C95" i="16"/>
  <c r="B95" i="16"/>
  <c r="AB94" i="16"/>
  <c r="AA94" i="16"/>
  <c r="Z94" i="16"/>
  <c r="X94" i="16"/>
  <c r="W94" i="16"/>
  <c r="V94" i="16"/>
  <c r="T94" i="16"/>
  <c r="S94" i="16"/>
  <c r="R94" i="16"/>
  <c r="P94" i="16"/>
  <c r="O94" i="16"/>
  <c r="N94" i="16"/>
  <c r="L94" i="16"/>
  <c r="K94" i="16"/>
  <c r="J94" i="16"/>
  <c r="H94" i="16"/>
  <c r="G94" i="16"/>
  <c r="F94" i="16"/>
  <c r="D94" i="16"/>
  <c r="C94" i="16"/>
  <c r="B94" i="16"/>
  <c r="X93" i="16"/>
  <c r="N93" i="16"/>
  <c r="C93" i="16"/>
  <c r="AB90" i="16"/>
  <c r="AA90" i="16"/>
  <c r="Z90" i="16"/>
  <c r="X90" i="16"/>
  <c r="W90" i="16"/>
  <c r="V90" i="16"/>
  <c r="T90" i="16"/>
  <c r="S90" i="16"/>
  <c r="R90" i="16"/>
  <c r="P90" i="16"/>
  <c r="O90" i="16"/>
  <c r="N90" i="16"/>
  <c r="L90" i="16"/>
  <c r="K90" i="16"/>
  <c r="J90" i="16"/>
  <c r="H90" i="16"/>
  <c r="G90" i="16"/>
  <c r="F90" i="16"/>
  <c r="D90" i="16"/>
  <c r="C90" i="16"/>
  <c r="B90" i="16"/>
  <c r="AB89" i="16"/>
  <c r="AA89" i="16"/>
  <c r="Z89" i="16"/>
  <c r="X89" i="16"/>
  <c r="W89" i="16"/>
  <c r="V89" i="16"/>
  <c r="T89" i="16"/>
  <c r="S89" i="16"/>
  <c r="R89" i="16"/>
  <c r="P89" i="16"/>
  <c r="O89" i="16"/>
  <c r="N89" i="16"/>
  <c r="L89" i="16"/>
  <c r="K89" i="16"/>
  <c r="J89" i="16"/>
  <c r="H89" i="16"/>
  <c r="G89" i="16"/>
  <c r="F89" i="16"/>
  <c r="D89" i="16"/>
  <c r="C89" i="16"/>
  <c r="B89" i="16"/>
  <c r="AB88" i="16"/>
  <c r="AA88" i="16"/>
  <c r="Z88" i="16"/>
  <c r="X88" i="16"/>
  <c r="W88" i="16"/>
  <c r="V88" i="16"/>
  <c r="T88" i="16"/>
  <c r="S88" i="16"/>
  <c r="R88" i="16"/>
  <c r="P88" i="16"/>
  <c r="O88" i="16"/>
  <c r="N88" i="16"/>
  <c r="L88" i="16"/>
  <c r="K88" i="16"/>
  <c r="J88" i="16"/>
  <c r="H88" i="16"/>
  <c r="G88" i="16"/>
  <c r="F88" i="16"/>
  <c r="D88" i="16"/>
  <c r="C88" i="16"/>
  <c r="B88" i="16"/>
  <c r="AB74" i="16"/>
  <c r="AB93" i="16" s="1"/>
  <c r="AA74" i="16"/>
  <c r="AA93" i="16" s="1"/>
  <c r="Z74" i="16"/>
  <c r="Z93" i="16" s="1"/>
  <c r="X74" i="16"/>
  <c r="W74" i="16"/>
  <c r="V74" i="16"/>
  <c r="V93" i="16" s="1"/>
  <c r="T74" i="16"/>
  <c r="T62" i="16" s="1"/>
  <c r="T81" i="16" s="1"/>
  <c r="S74" i="16"/>
  <c r="S62" i="16" s="1"/>
  <c r="R74" i="16"/>
  <c r="R93" i="16" s="1"/>
  <c r="P74" i="16"/>
  <c r="P93" i="16" s="1"/>
  <c r="O74" i="16"/>
  <c r="O93" i="16" s="1"/>
  <c r="N74" i="16"/>
  <c r="L74" i="16"/>
  <c r="K74" i="16"/>
  <c r="K93" i="16" s="1"/>
  <c r="J74" i="16"/>
  <c r="J62" i="16" s="1"/>
  <c r="J81" i="16" s="1"/>
  <c r="H74" i="16"/>
  <c r="H62" i="16" s="1"/>
  <c r="G74" i="16"/>
  <c r="G93" i="16" s="1"/>
  <c r="F74" i="16"/>
  <c r="F93" i="16" s="1"/>
  <c r="D74" i="16"/>
  <c r="D93" i="16" s="1"/>
  <c r="C74" i="16"/>
  <c r="B74" i="16"/>
  <c r="AB68" i="16"/>
  <c r="AA68" i="16"/>
  <c r="AA87" i="16" s="1"/>
  <c r="Z68" i="16"/>
  <c r="Z87" i="16" s="1"/>
  <c r="X68" i="16"/>
  <c r="X87" i="16" s="1"/>
  <c r="W68" i="16"/>
  <c r="W87" i="16" s="1"/>
  <c r="V68" i="16"/>
  <c r="V87" i="16" s="1"/>
  <c r="T68" i="16"/>
  <c r="T87" i="16" s="1"/>
  <c r="S68" i="16"/>
  <c r="R68" i="16"/>
  <c r="P68" i="16"/>
  <c r="P87" i="16" s="1"/>
  <c r="O68" i="16"/>
  <c r="O87" i="16" s="1"/>
  <c r="N68" i="16"/>
  <c r="N87" i="16" s="1"/>
  <c r="L68" i="16"/>
  <c r="L87" i="16" s="1"/>
  <c r="K68" i="16"/>
  <c r="K87" i="16" s="1"/>
  <c r="J68" i="16"/>
  <c r="J87" i="16" s="1"/>
  <c r="H68" i="16"/>
  <c r="G68" i="16"/>
  <c r="F68" i="16"/>
  <c r="F87" i="16" s="1"/>
  <c r="D68" i="16"/>
  <c r="D87" i="16" s="1"/>
  <c r="C68" i="16"/>
  <c r="C87" i="16" s="1"/>
  <c r="B68" i="16"/>
  <c r="B87" i="16" s="1"/>
  <c r="AB65" i="16"/>
  <c r="AB84" i="16" s="1"/>
  <c r="AA65" i="16"/>
  <c r="AA84" i="16" s="1"/>
  <c r="Z65" i="16"/>
  <c r="X65" i="16"/>
  <c r="W65" i="16"/>
  <c r="W84" i="16" s="1"/>
  <c r="V65" i="16"/>
  <c r="V84" i="16" s="1"/>
  <c r="T65" i="16"/>
  <c r="T84" i="16" s="1"/>
  <c r="S65" i="16"/>
  <c r="S84" i="16" s="1"/>
  <c r="R65" i="16"/>
  <c r="R84" i="16" s="1"/>
  <c r="P65" i="16"/>
  <c r="P84" i="16" s="1"/>
  <c r="O65" i="16"/>
  <c r="N65" i="16"/>
  <c r="L65" i="16"/>
  <c r="L84" i="16" s="1"/>
  <c r="K65" i="16"/>
  <c r="K84" i="16" s="1"/>
  <c r="J65" i="16"/>
  <c r="J84" i="16" s="1"/>
  <c r="H65" i="16"/>
  <c r="H84" i="16" s="1"/>
  <c r="G65" i="16"/>
  <c r="G84" i="16" s="1"/>
  <c r="F65" i="16"/>
  <c r="F84" i="16" s="1"/>
  <c r="D65" i="16"/>
  <c r="C65" i="16"/>
  <c r="B65" i="16"/>
  <c r="B84" i="16" s="1"/>
  <c r="AB64" i="16"/>
  <c r="AB83" i="16" s="1"/>
  <c r="AA64" i="16"/>
  <c r="AA83" i="16" s="1"/>
  <c r="Z64" i="16"/>
  <c r="Z83" i="16" s="1"/>
  <c r="X64" i="16"/>
  <c r="X83" i="16" s="1"/>
  <c r="W64" i="16"/>
  <c r="W83" i="16" s="1"/>
  <c r="V64" i="16"/>
  <c r="T64" i="16"/>
  <c r="S64" i="16"/>
  <c r="S83" i="16" s="1"/>
  <c r="R64" i="16"/>
  <c r="R83" i="16" s="1"/>
  <c r="P64" i="16"/>
  <c r="P83" i="16" s="1"/>
  <c r="O64" i="16"/>
  <c r="O83" i="16" s="1"/>
  <c r="N64" i="16"/>
  <c r="N83" i="16" s="1"/>
  <c r="L64" i="16"/>
  <c r="L83" i="16" s="1"/>
  <c r="K64" i="16"/>
  <c r="J64" i="16"/>
  <c r="H64" i="16"/>
  <c r="H83" i="16" s="1"/>
  <c r="G64" i="16"/>
  <c r="G83" i="16" s="1"/>
  <c r="F64" i="16"/>
  <c r="F83" i="16" s="1"/>
  <c r="D64" i="16"/>
  <c r="D83" i="16" s="1"/>
  <c r="C64" i="16"/>
  <c r="C83" i="16" s="1"/>
  <c r="B64" i="16"/>
  <c r="B83" i="16" s="1"/>
  <c r="AB63" i="16"/>
  <c r="AA63" i="16"/>
  <c r="Z63" i="16"/>
  <c r="Z82" i="16" s="1"/>
  <c r="X63" i="16"/>
  <c r="X82" i="16" s="1"/>
  <c r="W63" i="16"/>
  <c r="W82" i="16" s="1"/>
  <c r="V63" i="16"/>
  <c r="V82" i="16" s="1"/>
  <c r="T63" i="16"/>
  <c r="T82" i="16" s="1"/>
  <c r="S63" i="16"/>
  <c r="S82" i="16" s="1"/>
  <c r="R63" i="16"/>
  <c r="P63" i="16"/>
  <c r="O63" i="16"/>
  <c r="O82" i="16" s="1"/>
  <c r="N63" i="16"/>
  <c r="N82" i="16" s="1"/>
  <c r="L63" i="16"/>
  <c r="L82" i="16" s="1"/>
  <c r="K63" i="16"/>
  <c r="K82" i="16" s="1"/>
  <c r="J63" i="16"/>
  <c r="J82" i="16" s="1"/>
  <c r="H63" i="16"/>
  <c r="H82" i="16" s="1"/>
  <c r="G63" i="16"/>
  <c r="F63" i="16"/>
  <c r="D63" i="16"/>
  <c r="D82" i="16" s="1"/>
  <c r="C63" i="16"/>
  <c r="C82" i="16" s="1"/>
  <c r="B63" i="16"/>
  <c r="B82" i="16" s="1"/>
  <c r="AB62" i="16"/>
  <c r="X62" i="16"/>
  <c r="W62" i="16"/>
  <c r="V62" i="16"/>
  <c r="R62" i="16"/>
  <c r="N62" i="16"/>
  <c r="L62" i="16"/>
  <c r="K62" i="16"/>
  <c r="K81" i="16" s="1"/>
  <c r="G62" i="16"/>
  <c r="C62" i="16"/>
  <c r="B62" i="16"/>
  <c r="X45" i="16"/>
  <c r="W45" i="16"/>
  <c r="V45" i="16"/>
  <c r="T45" i="16"/>
  <c r="S45" i="16"/>
  <c r="R45" i="16"/>
  <c r="P45" i="16"/>
  <c r="O45" i="16"/>
  <c r="N45" i="16"/>
  <c r="L45" i="16"/>
  <c r="K45" i="16"/>
  <c r="J45" i="16"/>
  <c r="H45" i="16"/>
  <c r="G45" i="16"/>
  <c r="F45" i="16"/>
  <c r="D45" i="16"/>
  <c r="C45" i="16"/>
  <c r="B45" i="16"/>
  <c r="AB44" i="16"/>
  <c r="AA44" i="16"/>
  <c r="Z44" i="16"/>
  <c r="X44" i="16"/>
  <c r="W44" i="16"/>
  <c r="V44" i="16"/>
  <c r="T44" i="16"/>
  <c r="S44" i="16"/>
  <c r="R44" i="16"/>
  <c r="P44" i="16"/>
  <c r="O44" i="16"/>
  <c r="N44" i="16"/>
  <c r="L44" i="16"/>
  <c r="K44" i="16"/>
  <c r="J44" i="16"/>
  <c r="H44" i="16"/>
  <c r="G44" i="16"/>
  <c r="F44" i="16"/>
  <c r="D44" i="16"/>
  <c r="C44" i="16"/>
  <c r="B44" i="16"/>
  <c r="AA43" i="16"/>
  <c r="Z43" i="16"/>
  <c r="P43" i="16"/>
  <c r="O43" i="16"/>
  <c r="F43" i="16"/>
  <c r="D43" i="16"/>
  <c r="AB40" i="16"/>
  <c r="AA40" i="16"/>
  <c r="Z40" i="16"/>
  <c r="X40" i="16"/>
  <c r="W40" i="16"/>
  <c r="V40" i="16"/>
  <c r="T40" i="16"/>
  <c r="S40" i="16"/>
  <c r="R40" i="16"/>
  <c r="P40" i="16"/>
  <c r="O40" i="16"/>
  <c r="N40" i="16"/>
  <c r="L40" i="16"/>
  <c r="K40" i="16"/>
  <c r="J40" i="16"/>
  <c r="H40" i="16"/>
  <c r="G40" i="16"/>
  <c r="F40" i="16"/>
  <c r="D40" i="16"/>
  <c r="C40" i="16"/>
  <c r="B40" i="16"/>
  <c r="AB39" i="16"/>
  <c r="AA39" i="16"/>
  <c r="Z39" i="16"/>
  <c r="X39" i="16"/>
  <c r="W39" i="16"/>
  <c r="V39" i="16"/>
  <c r="T39" i="16"/>
  <c r="S39" i="16"/>
  <c r="R39" i="16"/>
  <c r="P39" i="16"/>
  <c r="O39" i="16"/>
  <c r="N39" i="16"/>
  <c r="L39" i="16"/>
  <c r="K39" i="16"/>
  <c r="J39" i="16"/>
  <c r="H39" i="16"/>
  <c r="G39" i="16"/>
  <c r="F39" i="16"/>
  <c r="D39" i="16"/>
  <c r="C39" i="16"/>
  <c r="B39" i="16"/>
  <c r="AB38" i="16"/>
  <c r="AA38" i="16"/>
  <c r="Z38" i="16"/>
  <c r="X38" i="16"/>
  <c r="W38" i="16"/>
  <c r="V38" i="16"/>
  <c r="T38" i="16"/>
  <c r="S38" i="16"/>
  <c r="R38" i="16"/>
  <c r="P38" i="16"/>
  <c r="O38" i="16"/>
  <c r="N38" i="16"/>
  <c r="L38" i="16"/>
  <c r="K38" i="16"/>
  <c r="J38" i="16"/>
  <c r="H38" i="16"/>
  <c r="G38" i="16"/>
  <c r="F38" i="16"/>
  <c r="D38" i="16"/>
  <c r="C38" i="16"/>
  <c r="B38" i="16"/>
  <c r="V37" i="16"/>
  <c r="T37" i="16"/>
  <c r="K37" i="16"/>
  <c r="J37" i="16"/>
  <c r="AB34" i="16"/>
  <c r="AA34" i="16"/>
  <c r="R34" i="16"/>
  <c r="P34" i="16"/>
  <c r="G34" i="16"/>
  <c r="F34" i="16"/>
  <c r="X33" i="16"/>
  <c r="W33" i="16"/>
  <c r="N33" i="16"/>
  <c r="L33" i="16"/>
  <c r="C33" i="16"/>
  <c r="B33" i="16"/>
  <c r="T32" i="16"/>
  <c r="S32" i="16"/>
  <c r="J32" i="16"/>
  <c r="H32" i="16"/>
  <c r="AB24" i="16"/>
  <c r="AB43" i="16" s="1"/>
  <c r="AA24" i="16"/>
  <c r="Z24" i="16"/>
  <c r="X24" i="16"/>
  <c r="X43" i="16" s="1"/>
  <c r="W24" i="16"/>
  <c r="W93" i="16" s="1"/>
  <c r="V24" i="16"/>
  <c r="V12" i="16" s="1"/>
  <c r="V31" i="16" s="1"/>
  <c r="T24" i="16"/>
  <c r="T43" i="16" s="1"/>
  <c r="S24" i="16"/>
  <c r="S43" i="16" s="1"/>
  <c r="R24" i="16"/>
  <c r="R43" i="16" s="1"/>
  <c r="P24" i="16"/>
  <c r="O24" i="16"/>
  <c r="N24" i="16"/>
  <c r="N43" i="16" s="1"/>
  <c r="L24" i="16"/>
  <c r="L93" i="16" s="1"/>
  <c r="K24" i="16"/>
  <c r="K12" i="16" s="1"/>
  <c r="K31" i="16" s="1"/>
  <c r="J24" i="16"/>
  <c r="J43" i="16" s="1"/>
  <c r="H24" i="16"/>
  <c r="H43" i="16" s="1"/>
  <c r="G24" i="16"/>
  <c r="G43" i="16" s="1"/>
  <c r="F24" i="16"/>
  <c r="D24" i="16"/>
  <c r="C24" i="16"/>
  <c r="C43" i="16" s="1"/>
  <c r="B24" i="16"/>
  <c r="B93" i="16" s="1"/>
  <c r="AB18" i="16"/>
  <c r="AB87" i="16" s="1"/>
  <c r="AA18" i="16"/>
  <c r="AA37" i="16" s="1"/>
  <c r="Z18" i="16"/>
  <c r="Z37" i="16" s="1"/>
  <c r="X18" i="16"/>
  <c r="X37" i="16" s="1"/>
  <c r="W18" i="16"/>
  <c r="W37" i="16" s="1"/>
  <c r="V18" i="16"/>
  <c r="T18" i="16"/>
  <c r="S18" i="16"/>
  <c r="S87" i="16" s="1"/>
  <c r="R18" i="16"/>
  <c r="R87" i="16" s="1"/>
  <c r="P18" i="16"/>
  <c r="P37" i="16" s="1"/>
  <c r="O18" i="16"/>
  <c r="O37" i="16" s="1"/>
  <c r="N18" i="16"/>
  <c r="N37" i="16" s="1"/>
  <c r="L18" i="16"/>
  <c r="L37" i="16" s="1"/>
  <c r="K18" i="16"/>
  <c r="J18" i="16"/>
  <c r="H18" i="16"/>
  <c r="H87" i="16" s="1"/>
  <c r="G18" i="16"/>
  <c r="G87" i="16" s="1"/>
  <c r="F18" i="16"/>
  <c r="F37" i="16" s="1"/>
  <c r="D18" i="16"/>
  <c r="D37" i="16" s="1"/>
  <c r="C18" i="16"/>
  <c r="C37" i="16" s="1"/>
  <c r="B18" i="16"/>
  <c r="B37" i="16" s="1"/>
  <c r="AB15" i="16"/>
  <c r="AA15" i="16"/>
  <c r="Z15" i="16"/>
  <c r="Z34" i="16" s="1"/>
  <c r="X15" i="16"/>
  <c r="X84" i="16" s="1"/>
  <c r="W15" i="16"/>
  <c r="W34" i="16" s="1"/>
  <c r="V15" i="16"/>
  <c r="V34" i="16" s="1"/>
  <c r="T15" i="16"/>
  <c r="T34" i="16" s="1"/>
  <c r="S15" i="16"/>
  <c r="S34" i="16" s="1"/>
  <c r="R15" i="16"/>
  <c r="P15" i="16"/>
  <c r="O15" i="16"/>
  <c r="O34" i="16" s="1"/>
  <c r="N15" i="16"/>
  <c r="N84" i="16" s="1"/>
  <c r="L15" i="16"/>
  <c r="L34" i="16" s="1"/>
  <c r="K15" i="16"/>
  <c r="K34" i="16" s="1"/>
  <c r="J15" i="16"/>
  <c r="J34" i="16" s="1"/>
  <c r="H15" i="16"/>
  <c r="H34" i="16" s="1"/>
  <c r="G15" i="16"/>
  <c r="F15" i="16"/>
  <c r="D15" i="16"/>
  <c r="D84" i="16" s="1"/>
  <c r="C15" i="16"/>
  <c r="C84" i="16" s="1"/>
  <c r="B15" i="16"/>
  <c r="B34" i="16" s="1"/>
  <c r="AB14" i="16"/>
  <c r="AB33" i="16" s="1"/>
  <c r="AA14" i="16"/>
  <c r="AA33" i="16" s="1"/>
  <c r="Z14" i="16"/>
  <c r="Z33" i="16" s="1"/>
  <c r="X14" i="16"/>
  <c r="W14" i="16"/>
  <c r="V14" i="16"/>
  <c r="V33" i="16" s="1"/>
  <c r="T14" i="16"/>
  <c r="T83" i="16" s="1"/>
  <c r="S14" i="16"/>
  <c r="S33" i="16" s="1"/>
  <c r="R14" i="16"/>
  <c r="R33" i="16" s="1"/>
  <c r="P14" i="16"/>
  <c r="P33" i="16" s="1"/>
  <c r="O14" i="16"/>
  <c r="O33" i="16" s="1"/>
  <c r="N14" i="16"/>
  <c r="L14" i="16"/>
  <c r="K14" i="16"/>
  <c r="K33" i="16" s="1"/>
  <c r="J14" i="16"/>
  <c r="J83" i="16" s="1"/>
  <c r="H14" i="16"/>
  <c r="H33" i="16" s="1"/>
  <c r="G14" i="16"/>
  <c r="G33" i="16" s="1"/>
  <c r="F14" i="16"/>
  <c r="F33" i="16" s="1"/>
  <c r="D14" i="16"/>
  <c r="D33" i="16" s="1"/>
  <c r="C14" i="16"/>
  <c r="B14" i="16"/>
  <c r="AB13" i="16"/>
  <c r="AB82" i="16" s="1"/>
  <c r="AA13" i="16"/>
  <c r="AA82" i="16" s="1"/>
  <c r="Z13" i="16"/>
  <c r="Z32" i="16" s="1"/>
  <c r="X13" i="16"/>
  <c r="X32" i="16" s="1"/>
  <c r="W13" i="16"/>
  <c r="W32" i="16" s="1"/>
  <c r="V13" i="16"/>
  <c r="V32" i="16" s="1"/>
  <c r="T13" i="16"/>
  <c r="S13" i="16"/>
  <c r="R13" i="16"/>
  <c r="R32" i="16" s="1"/>
  <c r="P13" i="16"/>
  <c r="P82" i="16" s="1"/>
  <c r="O13" i="16"/>
  <c r="O32" i="16" s="1"/>
  <c r="N13" i="16"/>
  <c r="N32" i="16" s="1"/>
  <c r="L13" i="16"/>
  <c r="L32" i="16" s="1"/>
  <c r="K13" i="16"/>
  <c r="K32" i="16" s="1"/>
  <c r="J13" i="16"/>
  <c r="H13" i="16"/>
  <c r="G13" i="16"/>
  <c r="G32" i="16" s="1"/>
  <c r="F13" i="16"/>
  <c r="F82" i="16" s="1"/>
  <c r="D13" i="16"/>
  <c r="D32" i="16" s="1"/>
  <c r="C13" i="16"/>
  <c r="C32" i="16" s="1"/>
  <c r="B13" i="16"/>
  <c r="B32" i="16" s="1"/>
  <c r="AA12" i="16"/>
  <c r="Z12" i="16"/>
  <c r="X12" i="16"/>
  <c r="X81" i="16" s="1"/>
  <c r="W12" i="16"/>
  <c r="W81" i="16" s="1"/>
  <c r="T12" i="16"/>
  <c r="T31" i="16" s="1"/>
  <c r="P12" i="16"/>
  <c r="O12" i="16"/>
  <c r="N12" i="16"/>
  <c r="N81" i="16" s="1"/>
  <c r="L12" i="16"/>
  <c r="L81" i="16" s="1"/>
  <c r="J12" i="16"/>
  <c r="J31" i="16" s="1"/>
  <c r="F12" i="16"/>
  <c r="D12" i="16"/>
  <c r="C12" i="16"/>
  <c r="C31" i="16" s="1"/>
  <c r="B12" i="16"/>
  <c r="B81" i="16" s="1"/>
  <c r="V81" i="16" l="1"/>
  <c r="S81" i="16"/>
  <c r="V83" i="16"/>
  <c r="G12" i="16"/>
  <c r="G31" i="16" s="1"/>
  <c r="R12" i="16"/>
  <c r="R31" i="16" s="1"/>
  <c r="AB12" i="16"/>
  <c r="AB31" i="16" s="1"/>
  <c r="D62" i="16"/>
  <c r="O62" i="16"/>
  <c r="Z62" i="16"/>
  <c r="C81" i="16"/>
  <c r="R82" i="16"/>
  <c r="Z84" i="16"/>
  <c r="H12" i="16"/>
  <c r="H31" i="16" s="1"/>
  <c r="S12" i="16"/>
  <c r="S31" i="16" s="1"/>
  <c r="K43" i="16"/>
  <c r="V43" i="16"/>
  <c r="F62" i="16"/>
  <c r="P62" i="16"/>
  <c r="AA62" i="16"/>
  <c r="H93" i="16"/>
  <c r="S93" i="16"/>
  <c r="K83" i="16"/>
  <c r="B31" i="16"/>
  <c r="L31" i="16"/>
  <c r="W31" i="16"/>
  <c r="F32" i="16"/>
  <c r="P32" i="16"/>
  <c r="AA32" i="16"/>
  <c r="J33" i="16"/>
  <c r="T33" i="16"/>
  <c r="C34" i="16"/>
  <c r="N34" i="16"/>
  <c r="X34" i="16"/>
  <c r="G37" i="16"/>
  <c r="R37" i="16"/>
  <c r="AB37" i="16"/>
  <c r="B43" i="16"/>
  <c r="L43" i="16"/>
  <c r="W43" i="16"/>
  <c r="J93" i="16"/>
  <c r="T93" i="16"/>
  <c r="G82" i="16"/>
  <c r="O84" i="16"/>
  <c r="N31" i="16"/>
  <c r="X31" i="16"/>
  <c r="AB32" i="16"/>
  <c r="D34" i="16"/>
  <c r="H37" i="16"/>
  <c r="S37" i="16"/>
  <c r="R81" i="16" l="1"/>
  <c r="P81" i="16"/>
  <c r="P31" i="16"/>
  <c r="F81" i="16"/>
  <c r="F31" i="16"/>
  <c r="O81" i="16"/>
  <c r="O31" i="16"/>
  <c r="AB81" i="16"/>
  <c r="Z81" i="16"/>
  <c r="Z31" i="16"/>
  <c r="D81" i="16"/>
  <c r="D31" i="16"/>
  <c r="G81" i="16"/>
  <c r="AA81" i="16"/>
  <c r="AA31" i="16"/>
  <c r="H81" i="16"/>
  <c r="S63" i="15" l="1"/>
  <c r="R63" i="15"/>
  <c r="O63" i="15"/>
  <c r="N63" i="15"/>
  <c r="K63" i="15"/>
  <c r="J63" i="15"/>
  <c r="G63" i="15"/>
  <c r="F63" i="15"/>
  <c r="B63" i="15"/>
  <c r="S62" i="15"/>
  <c r="R62" i="15"/>
  <c r="P62" i="15"/>
  <c r="O62" i="15"/>
  <c r="N62" i="15"/>
  <c r="L62" i="15"/>
  <c r="K62" i="15"/>
  <c r="J62" i="15"/>
  <c r="G62" i="15"/>
  <c r="F62" i="15"/>
  <c r="T61" i="15"/>
  <c r="S61" i="15"/>
  <c r="R61" i="15"/>
  <c r="P61" i="15"/>
  <c r="O61" i="15"/>
  <c r="N61" i="15"/>
  <c r="K61" i="15"/>
  <c r="J61" i="15"/>
  <c r="G61" i="15"/>
  <c r="F61" i="15"/>
  <c r="S59" i="15"/>
  <c r="O59" i="15"/>
  <c r="N59" i="15"/>
  <c r="T51" i="15"/>
  <c r="S51" i="15"/>
  <c r="R51" i="15"/>
  <c r="R59" i="15" s="1"/>
  <c r="P51" i="15"/>
  <c r="P59" i="15" s="1"/>
  <c r="O51" i="15"/>
  <c r="N51" i="15"/>
  <c r="L51" i="15"/>
  <c r="L59" i="15" s="1"/>
  <c r="K51" i="15"/>
  <c r="J51" i="15"/>
  <c r="J59" i="15" s="1"/>
  <c r="H51" i="15"/>
  <c r="G51" i="15"/>
  <c r="G59" i="15" s="1"/>
  <c r="F51" i="15"/>
  <c r="F59" i="15" s="1"/>
  <c r="D51" i="15"/>
  <c r="C51" i="15"/>
  <c r="B51" i="15"/>
  <c r="S24" i="15"/>
  <c r="R24" i="15"/>
  <c r="P24" i="15"/>
  <c r="O24" i="15"/>
  <c r="N24" i="15"/>
  <c r="K24" i="15"/>
  <c r="J24" i="15"/>
  <c r="G24" i="15"/>
  <c r="F24" i="15"/>
  <c r="B24" i="15"/>
  <c r="T23" i="15"/>
  <c r="S23" i="15"/>
  <c r="R23" i="15"/>
  <c r="O23" i="15"/>
  <c r="N23" i="15"/>
  <c r="L23" i="15"/>
  <c r="K23" i="15"/>
  <c r="J23" i="15"/>
  <c r="G23" i="15"/>
  <c r="F23" i="15"/>
  <c r="T22" i="15"/>
  <c r="S22" i="15"/>
  <c r="R22" i="15"/>
  <c r="P22" i="15"/>
  <c r="O22" i="15"/>
  <c r="N22" i="15"/>
  <c r="K22" i="15"/>
  <c r="J22" i="15"/>
  <c r="H22" i="15"/>
  <c r="G22" i="15"/>
  <c r="F22" i="15"/>
  <c r="S20" i="15"/>
  <c r="R20" i="15"/>
  <c r="O20" i="15"/>
  <c r="G20" i="15"/>
  <c r="T16" i="15"/>
  <c r="T63" i="15" s="1"/>
  <c r="P16" i="15"/>
  <c r="P63" i="15" s="1"/>
  <c r="L16" i="15"/>
  <c r="L63" i="15" s="1"/>
  <c r="H16" i="15"/>
  <c r="D16" i="15" s="1"/>
  <c r="C16" i="15"/>
  <c r="C24" i="15" s="1"/>
  <c r="B16" i="15"/>
  <c r="T15" i="15"/>
  <c r="T62" i="15" s="1"/>
  <c r="P15" i="15"/>
  <c r="P23" i="15" s="1"/>
  <c r="H15" i="15"/>
  <c r="H62" i="15" s="1"/>
  <c r="D15" i="15"/>
  <c r="D62" i="15" s="1"/>
  <c r="C15" i="15"/>
  <c r="C62" i="15" s="1"/>
  <c r="B15" i="15"/>
  <c r="B23" i="15" s="1"/>
  <c r="T14" i="15"/>
  <c r="T12" i="15" s="1"/>
  <c r="T20" i="15" s="1"/>
  <c r="P14" i="15"/>
  <c r="L14" i="15"/>
  <c r="L61" i="15" s="1"/>
  <c r="H14" i="15"/>
  <c r="D14" i="15" s="1"/>
  <c r="C14" i="15"/>
  <c r="C12" i="15" s="1"/>
  <c r="B14" i="15"/>
  <c r="B61" i="15" s="1"/>
  <c r="S12" i="15"/>
  <c r="R12" i="15"/>
  <c r="P12" i="15"/>
  <c r="P20" i="15" s="1"/>
  <c r="O12" i="15"/>
  <c r="N12" i="15"/>
  <c r="N20" i="15" s="1"/>
  <c r="L12" i="15"/>
  <c r="L20" i="15" s="1"/>
  <c r="K12" i="15"/>
  <c r="K59" i="15" s="1"/>
  <c r="J12" i="15"/>
  <c r="J20" i="15" s="1"/>
  <c r="G12" i="15"/>
  <c r="F12" i="15"/>
  <c r="F20" i="15" s="1"/>
  <c r="T59" i="15" l="1"/>
  <c r="D63" i="15"/>
  <c r="D24" i="15"/>
  <c r="C59" i="15"/>
  <c r="C20" i="15"/>
  <c r="D61" i="15"/>
  <c r="D22" i="15"/>
  <c r="D12" i="15"/>
  <c r="L24" i="15"/>
  <c r="H63" i="15"/>
  <c r="K20" i="15"/>
  <c r="B22" i="15"/>
  <c r="L22" i="15"/>
  <c r="C23" i="15"/>
  <c r="H61" i="15"/>
  <c r="B62" i="15"/>
  <c r="C63" i="15"/>
  <c r="B12" i="15"/>
  <c r="B20" i="15" s="1"/>
  <c r="C22" i="15"/>
  <c r="D23" i="15"/>
  <c r="H12" i="15"/>
  <c r="H24" i="15"/>
  <c r="H23" i="15"/>
  <c r="T24" i="15"/>
  <c r="C61" i="15"/>
  <c r="B59" i="15" l="1"/>
  <c r="H59" i="15"/>
  <c r="H20" i="15"/>
  <c r="D20" i="15"/>
  <c r="D59" i="15"/>
  <c r="AB84" i="14" l="1"/>
  <c r="AA84" i="14"/>
  <c r="Z84" i="14"/>
  <c r="X84" i="14"/>
  <c r="W84" i="14"/>
  <c r="V84" i="14"/>
  <c r="T84" i="14"/>
  <c r="S84" i="14"/>
  <c r="R84" i="14"/>
  <c r="P84" i="14"/>
  <c r="O84" i="14"/>
  <c r="N84" i="14"/>
  <c r="L84" i="14"/>
  <c r="K84" i="14"/>
  <c r="J84" i="14"/>
  <c r="H84" i="14"/>
  <c r="G84" i="14"/>
  <c r="F84" i="14"/>
  <c r="D84" i="14"/>
  <c r="C84" i="14"/>
  <c r="B84" i="14"/>
  <c r="AB83" i="14"/>
  <c r="AA83" i="14"/>
  <c r="Z83" i="14"/>
  <c r="X83" i="14"/>
  <c r="W83" i="14"/>
  <c r="V83" i="14"/>
  <c r="T83" i="14"/>
  <c r="S83" i="14"/>
  <c r="R83" i="14"/>
  <c r="P83" i="14"/>
  <c r="O83" i="14"/>
  <c r="N83" i="14"/>
  <c r="L83" i="14"/>
  <c r="K83" i="14"/>
  <c r="J83" i="14"/>
  <c r="H83" i="14"/>
  <c r="G83" i="14"/>
  <c r="F83" i="14"/>
  <c r="D83" i="14"/>
  <c r="C83" i="14"/>
  <c r="B83" i="14"/>
  <c r="AB82" i="14"/>
  <c r="AA82" i="14"/>
  <c r="Z82" i="14"/>
  <c r="X82" i="14"/>
  <c r="W82" i="14"/>
  <c r="V82" i="14"/>
  <c r="T82" i="14"/>
  <c r="S82" i="14"/>
  <c r="R82" i="14"/>
  <c r="P82" i="14"/>
  <c r="O82" i="14"/>
  <c r="N82" i="14"/>
  <c r="L82" i="14"/>
  <c r="K82" i="14"/>
  <c r="J82" i="14"/>
  <c r="H82" i="14"/>
  <c r="G82" i="14"/>
  <c r="F82" i="14"/>
  <c r="D82" i="14"/>
  <c r="C82" i="14"/>
  <c r="B82" i="14"/>
  <c r="AB81" i="14"/>
  <c r="AA81" i="14"/>
  <c r="Z81" i="14"/>
  <c r="X81" i="14"/>
  <c r="W81" i="14"/>
  <c r="V81" i="14"/>
  <c r="T81" i="14"/>
  <c r="S81" i="14"/>
  <c r="R81" i="14"/>
  <c r="P81" i="14"/>
  <c r="O81" i="14"/>
  <c r="N81" i="14"/>
  <c r="L81" i="14"/>
  <c r="K81" i="14"/>
  <c r="J81" i="14"/>
  <c r="H81" i="14"/>
  <c r="G81" i="14"/>
  <c r="F81" i="14"/>
  <c r="D81" i="14"/>
  <c r="C81" i="14"/>
  <c r="B81" i="14"/>
  <c r="AB80" i="14"/>
  <c r="AA80" i="14"/>
  <c r="Z80" i="14"/>
  <c r="X80" i="14"/>
  <c r="W80" i="14"/>
  <c r="V80" i="14"/>
  <c r="T80" i="14"/>
  <c r="S80" i="14"/>
  <c r="R80" i="14"/>
  <c r="P80" i="14"/>
  <c r="O80" i="14"/>
  <c r="N80" i="14"/>
  <c r="L80" i="14"/>
  <c r="K80" i="14"/>
  <c r="J80" i="14"/>
  <c r="H80" i="14"/>
  <c r="G80" i="14"/>
  <c r="F80" i="14"/>
  <c r="D80" i="14"/>
  <c r="C80" i="14"/>
  <c r="B80" i="14"/>
  <c r="AB79" i="14"/>
  <c r="AA79" i="14"/>
  <c r="Z79" i="14"/>
  <c r="X79" i="14"/>
  <c r="W79" i="14"/>
  <c r="V79" i="14"/>
  <c r="T79" i="14"/>
  <c r="S79" i="14"/>
  <c r="R79" i="14"/>
  <c r="P79" i="14"/>
  <c r="O79" i="14"/>
  <c r="N79" i="14"/>
  <c r="L79" i="14"/>
  <c r="K79" i="14"/>
  <c r="J79" i="14"/>
  <c r="H79" i="14"/>
  <c r="G79" i="14"/>
  <c r="F79" i="14"/>
  <c r="D79" i="14"/>
  <c r="C79" i="14"/>
  <c r="B79" i="14"/>
  <c r="AB78" i="14"/>
  <c r="AA78" i="14"/>
  <c r="Z78" i="14"/>
  <c r="X78" i="14"/>
  <c r="W78" i="14"/>
  <c r="V78" i="14"/>
  <c r="T78" i="14"/>
  <c r="S78" i="14"/>
  <c r="R78" i="14"/>
  <c r="P78" i="14"/>
  <c r="O78" i="14"/>
  <c r="N78" i="14"/>
  <c r="L78" i="14"/>
  <c r="K78" i="14"/>
  <c r="J78" i="14"/>
  <c r="H78" i="14"/>
  <c r="G78" i="14"/>
  <c r="F78" i="14"/>
  <c r="D78" i="14"/>
  <c r="C78" i="14"/>
  <c r="B78" i="14"/>
  <c r="AB77" i="14"/>
  <c r="AA77" i="14"/>
  <c r="Z77" i="14"/>
  <c r="X77" i="14"/>
  <c r="W77" i="14"/>
  <c r="V77" i="14"/>
  <c r="T77" i="14"/>
  <c r="S77" i="14"/>
  <c r="R77" i="14"/>
  <c r="P77" i="14"/>
  <c r="O77" i="14"/>
  <c r="N77" i="14"/>
  <c r="L77" i="14"/>
  <c r="K77" i="14"/>
  <c r="J77" i="14"/>
  <c r="H77" i="14"/>
  <c r="G77" i="14"/>
  <c r="F77" i="14"/>
  <c r="D77" i="14"/>
  <c r="C77" i="14"/>
  <c r="B77" i="14"/>
  <c r="AB76" i="14"/>
  <c r="AA76" i="14"/>
  <c r="Z76" i="14"/>
  <c r="X76" i="14"/>
  <c r="W76" i="14"/>
  <c r="V76" i="14"/>
  <c r="T76" i="14"/>
  <c r="S76" i="14"/>
  <c r="R76" i="14"/>
  <c r="P76" i="14"/>
  <c r="O76" i="14"/>
  <c r="N76" i="14"/>
  <c r="L76" i="14"/>
  <c r="K76" i="14"/>
  <c r="J76" i="14"/>
  <c r="H76" i="14"/>
  <c r="G76" i="14"/>
  <c r="F76" i="14"/>
  <c r="D76" i="14"/>
  <c r="C76" i="14"/>
  <c r="B76" i="14"/>
  <c r="AB75" i="14"/>
  <c r="AA75" i="14"/>
  <c r="Z75" i="14"/>
  <c r="X75" i="14"/>
  <c r="W75" i="14"/>
  <c r="V75" i="14"/>
  <c r="T75" i="14"/>
  <c r="S75" i="14"/>
  <c r="R75" i="14"/>
  <c r="P75" i="14"/>
  <c r="O75" i="14"/>
  <c r="N75" i="14"/>
  <c r="L75" i="14"/>
  <c r="K75" i="14"/>
  <c r="J75" i="14"/>
  <c r="H75" i="14"/>
  <c r="G75" i="14"/>
  <c r="F75" i="14"/>
  <c r="D75" i="14"/>
  <c r="C75" i="14"/>
  <c r="B75" i="14"/>
  <c r="AB74" i="14"/>
  <c r="AA74" i="14"/>
  <c r="Z74" i="14"/>
  <c r="X74" i="14"/>
  <c r="W74" i="14"/>
  <c r="V74" i="14"/>
  <c r="T74" i="14"/>
  <c r="S74" i="14"/>
  <c r="R74" i="14"/>
  <c r="P74" i="14"/>
  <c r="O74" i="14"/>
  <c r="N74" i="14"/>
  <c r="L74" i="14"/>
  <c r="K74" i="14"/>
  <c r="J74" i="14"/>
  <c r="H74" i="14"/>
  <c r="G74" i="14"/>
  <c r="F74" i="14"/>
  <c r="D74" i="14"/>
  <c r="C74" i="14"/>
  <c r="B74" i="14"/>
  <c r="AB72" i="14"/>
  <c r="R72" i="14"/>
  <c r="G72" i="14"/>
  <c r="AB56" i="14"/>
  <c r="AA56" i="14"/>
  <c r="AA72" i="14" s="1"/>
  <c r="Z56" i="14"/>
  <c r="Z72" i="14" s="1"/>
  <c r="X56" i="14"/>
  <c r="X72" i="14" s="1"/>
  <c r="W56" i="14"/>
  <c r="W72" i="14" s="1"/>
  <c r="V56" i="14"/>
  <c r="T56" i="14"/>
  <c r="T72" i="14" s="1"/>
  <c r="S56" i="14"/>
  <c r="S72" i="14" s="1"/>
  <c r="R56" i="14"/>
  <c r="P56" i="14"/>
  <c r="P72" i="14" s="1"/>
  <c r="O56" i="14"/>
  <c r="O72" i="14" s="1"/>
  <c r="N56" i="14"/>
  <c r="N72" i="14" s="1"/>
  <c r="L56" i="14"/>
  <c r="L72" i="14" s="1"/>
  <c r="K56" i="14"/>
  <c r="J56" i="14"/>
  <c r="J72" i="14" s="1"/>
  <c r="H56" i="14"/>
  <c r="H72" i="14" s="1"/>
  <c r="G56" i="14"/>
  <c r="F56" i="14"/>
  <c r="F72" i="14" s="1"/>
  <c r="D56" i="14"/>
  <c r="D72" i="14" s="1"/>
  <c r="C56" i="14"/>
  <c r="C72" i="14" s="1"/>
  <c r="B56" i="14"/>
  <c r="B72" i="14" s="1"/>
  <c r="AB40" i="14"/>
  <c r="AA40" i="14"/>
  <c r="Z40" i="14"/>
  <c r="X40" i="14"/>
  <c r="W40" i="14"/>
  <c r="V40" i="14"/>
  <c r="T40" i="14"/>
  <c r="S40" i="14"/>
  <c r="R40" i="14"/>
  <c r="P40" i="14"/>
  <c r="O40" i="14"/>
  <c r="N40" i="14"/>
  <c r="L40" i="14"/>
  <c r="K40" i="14"/>
  <c r="J40" i="14"/>
  <c r="H40" i="14"/>
  <c r="G40" i="14"/>
  <c r="F40" i="14"/>
  <c r="D40" i="14"/>
  <c r="C40" i="14"/>
  <c r="B40" i="14"/>
  <c r="AB39" i="14"/>
  <c r="AA39" i="14"/>
  <c r="Z39" i="14"/>
  <c r="X39" i="14"/>
  <c r="W39" i="14"/>
  <c r="V39" i="14"/>
  <c r="T39" i="14"/>
  <c r="S39" i="14"/>
  <c r="R39" i="14"/>
  <c r="P39" i="14"/>
  <c r="O39" i="14"/>
  <c r="N39" i="14"/>
  <c r="L39" i="14"/>
  <c r="K39" i="14"/>
  <c r="J39" i="14"/>
  <c r="H39" i="14"/>
  <c r="G39" i="14"/>
  <c r="F39" i="14"/>
  <c r="D39" i="14"/>
  <c r="C39" i="14"/>
  <c r="B39" i="14"/>
  <c r="AB38" i="14"/>
  <c r="AA38" i="14"/>
  <c r="Z38" i="14"/>
  <c r="X38" i="14"/>
  <c r="W38" i="14"/>
  <c r="V38" i="14"/>
  <c r="T38" i="14"/>
  <c r="S38" i="14"/>
  <c r="R38" i="14"/>
  <c r="P38" i="14"/>
  <c r="O38" i="14"/>
  <c r="N38" i="14"/>
  <c r="L38" i="14"/>
  <c r="K38" i="14"/>
  <c r="J38" i="14"/>
  <c r="H38" i="14"/>
  <c r="G38" i="14"/>
  <c r="F38" i="14"/>
  <c r="D38" i="14"/>
  <c r="C38" i="14"/>
  <c r="B38" i="14"/>
  <c r="AB37" i="14"/>
  <c r="AA37" i="14"/>
  <c r="Z37" i="14"/>
  <c r="X37" i="14"/>
  <c r="W37" i="14"/>
  <c r="V37" i="14"/>
  <c r="T37" i="14"/>
  <c r="S37" i="14"/>
  <c r="R37" i="14"/>
  <c r="P37" i="14"/>
  <c r="O37" i="14"/>
  <c r="N37" i="14"/>
  <c r="L37" i="14"/>
  <c r="K37" i="14"/>
  <c r="J37" i="14"/>
  <c r="H37" i="14"/>
  <c r="G37" i="14"/>
  <c r="F37" i="14"/>
  <c r="D37" i="14"/>
  <c r="C37" i="14"/>
  <c r="B37" i="14"/>
  <c r="AB36" i="14"/>
  <c r="AA36" i="14"/>
  <c r="Z36" i="14"/>
  <c r="X36" i="14"/>
  <c r="W36" i="14"/>
  <c r="V36" i="14"/>
  <c r="T36" i="14"/>
  <c r="S36" i="14"/>
  <c r="R36" i="14"/>
  <c r="P36" i="14"/>
  <c r="O36" i="14"/>
  <c r="N36" i="14"/>
  <c r="L36" i="14"/>
  <c r="K36" i="14"/>
  <c r="J36" i="14"/>
  <c r="H36" i="14"/>
  <c r="G36" i="14"/>
  <c r="F36" i="14"/>
  <c r="D36" i="14"/>
  <c r="C36" i="14"/>
  <c r="B36" i="14"/>
  <c r="AB35" i="14"/>
  <c r="AA35" i="14"/>
  <c r="Z35" i="14"/>
  <c r="X35" i="14"/>
  <c r="W35" i="14"/>
  <c r="V35" i="14"/>
  <c r="T35" i="14"/>
  <c r="S35" i="14"/>
  <c r="R35" i="14"/>
  <c r="P35" i="14"/>
  <c r="O35" i="14"/>
  <c r="N35" i="14"/>
  <c r="L35" i="14"/>
  <c r="K35" i="14"/>
  <c r="J35" i="14"/>
  <c r="H35" i="14"/>
  <c r="G35" i="14"/>
  <c r="F35" i="14"/>
  <c r="D35" i="14"/>
  <c r="C35" i="14"/>
  <c r="B35" i="14"/>
  <c r="AB34" i="14"/>
  <c r="AA34" i="14"/>
  <c r="Z34" i="14"/>
  <c r="X34" i="14"/>
  <c r="W34" i="14"/>
  <c r="V34" i="14"/>
  <c r="T34" i="14"/>
  <c r="S34" i="14"/>
  <c r="R34" i="14"/>
  <c r="P34" i="14"/>
  <c r="O34" i="14"/>
  <c r="N34" i="14"/>
  <c r="L34" i="14"/>
  <c r="K34" i="14"/>
  <c r="J34" i="14"/>
  <c r="H34" i="14"/>
  <c r="G34" i="14"/>
  <c r="F34" i="14"/>
  <c r="D34" i="14"/>
  <c r="C34" i="14"/>
  <c r="B34" i="14"/>
  <c r="AB33" i="14"/>
  <c r="AA33" i="14"/>
  <c r="Z33" i="14"/>
  <c r="X33" i="14"/>
  <c r="W33" i="14"/>
  <c r="V33" i="14"/>
  <c r="T33" i="14"/>
  <c r="S33" i="14"/>
  <c r="R33" i="14"/>
  <c r="P33" i="14"/>
  <c r="O33" i="14"/>
  <c r="N33" i="14"/>
  <c r="L33" i="14"/>
  <c r="K33" i="14"/>
  <c r="J33" i="14"/>
  <c r="H33" i="14"/>
  <c r="G33" i="14"/>
  <c r="F33" i="14"/>
  <c r="D33" i="14"/>
  <c r="C33" i="14"/>
  <c r="B33" i="14"/>
  <c r="AB32" i="14"/>
  <c r="AA32" i="14"/>
  <c r="Z32" i="14"/>
  <c r="X32" i="14"/>
  <c r="W32" i="14"/>
  <c r="V32" i="14"/>
  <c r="T32" i="14"/>
  <c r="S32" i="14"/>
  <c r="R32" i="14"/>
  <c r="P32" i="14"/>
  <c r="O32" i="14"/>
  <c r="N32" i="14"/>
  <c r="L32" i="14"/>
  <c r="K32" i="14"/>
  <c r="J32" i="14"/>
  <c r="H32" i="14"/>
  <c r="G32" i="14"/>
  <c r="F32" i="14"/>
  <c r="D32" i="14"/>
  <c r="C32" i="14"/>
  <c r="B32" i="14"/>
  <c r="AB31" i="14"/>
  <c r="AA31" i="14"/>
  <c r="Z31" i="14"/>
  <c r="X31" i="14"/>
  <c r="W31" i="14"/>
  <c r="V31" i="14"/>
  <c r="T31" i="14"/>
  <c r="S31" i="14"/>
  <c r="R31" i="14"/>
  <c r="P31" i="14"/>
  <c r="O31" i="14"/>
  <c r="N31" i="14"/>
  <c r="L31" i="14"/>
  <c r="K31" i="14"/>
  <c r="J31" i="14"/>
  <c r="H31" i="14"/>
  <c r="G31" i="14"/>
  <c r="F31" i="14"/>
  <c r="D31" i="14"/>
  <c r="C31" i="14"/>
  <c r="B31" i="14"/>
  <c r="AB30" i="14"/>
  <c r="AA30" i="14"/>
  <c r="Z30" i="14"/>
  <c r="X30" i="14"/>
  <c r="W30" i="14"/>
  <c r="V30" i="14"/>
  <c r="T30" i="14"/>
  <c r="S30" i="14"/>
  <c r="R30" i="14"/>
  <c r="P30" i="14"/>
  <c r="O30" i="14"/>
  <c r="N30" i="14"/>
  <c r="L30" i="14"/>
  <c r="K30" i="14"/>
  <c r="J30" i="14"/>
  <c r="H30" i="14"/>
  <c r="G30" i="14"/>
  <c r="F30" i="14"/>
  <c r="D30" i="14"/>
  <c r="C30" i="14"/>
  <c r="B30" i="14"/>
  <c r="S28" i="14"/>
  <c r="H28" i="14"/>
  <c r="AB12" i="14"/>
  <c r="AB28" i="14" s="1"/>
  <c r="AA12" i="14"/>
  <c r="AA28" i="14" s="1"/>
  <c r="Z12" i="14"/>
  <c r="Z28" i="14" s="1"/>
  <c r="X12" i="14"/>
  <c r="X28" i="14" s="1"/>
  <c r="W12" i="14"/>
  <c r="W28" i="14" s="1"/>
  <c r="V12" i="14"/>
  <c r="V72" i="14" s="1"/>
  <c r="T12" i="14"/>
  <c r="T28" i="14" s="1"/>
  <c r="S12" i="14"/>
  <c r="R12" i="14"/>
  <c r="R28" i="14" s="1"/>
  <c r="P12" i="14"/>
  <c r="P28" i="14" s="1"/>
  <c r="O12" i="14"/>
  <c r="O28" i="14" s="1"/>
  <c r="N12" i="14"/>
  <c r="N28" i="14" s="1"/>
  <c r="L12" i="14"/>
  <c r="L28" i="14" s="1"/>
  <c r="K12" i="14"/>
  <c r="K72" i="14" s="1"/>
  <c r="J12" i="14"/>
  <c r="J28" i="14" s="1"/>
  <c r="H12" i="14"/>
  <c r="G12" i="14"/>
  <c r="G28" i="14" s="1"/>
  <c r="F12" i="14"/>
  <c r="F28" i="14" s="1"/>
  <c r="D12" i="14"/>
  <c r="D28" i="14" s="1"/>
  <c r="C12" i="14"/>
  <c r="C28" i="14" s="1"/>
  <c r="B12" i="14"/>
  <c r="B28" i="14" s="1"/>
  <c r="K28" i="14" l="1"/>
  <c r="V28" i="14"/>
  <c r="AB167" i="13" l="1"/>
  <c r="AA167" i="13"/>
  <c r="Z167" i="13"/>
  <c r="X167" i="13"/>
  <c r="W167" i="13"/>
  <c r="V167" i="13"/>
  <c r="T167" i="13"/>
  <c r="S167" i="13"/>
  <c r="R167" i="13"/>
  <c r="P167" i="13"/>
  <c r="O167" i="13"/>
  <c r="N167" i="13"/>
  <c r="L167" i="13"/>
  <c r="K167" i="13"/>
  <c r="J167" i="13"/>
  <c r="H167" i="13"/>
  <c r="G167" i="13"/>
  <c r="F167" i="13"/>
  <c r="D167" i="13"/>
  <c r="C167" i="13"/>
  <c r="B167" i="13"/>
  <c r="AB166" i="13"/>
  <c r="AA166" i="13"/>
  <c r="Z166" i="13"/>
  <c r="X166" i="13"/>
  <c r="W166" i="13"/>
  <c r="V166" i="13"/>
  <c r="T166" i="13"/>
  <c r="S166" i="13"/>
  <c r="R166" i="13"/>
  <c r="P166" i="13"/>
  <c r="O166" i="13"/>
  <c r="N166" i="13"/>
  <c r="L166" i="13"/>
  <c r="K166" i="13"/>
  <c r="J166" i="13"/>
  <c r="H166" i="13"/>
  <c r="G166" i="13"/>
  <c r="F166" i="13"/>
  <c r="D166" i="13"/>
  <c r="C166" i="13"/>
  <c r="B166" i="13"/>
  <c r="AB165" i="13"/>
  <c r="AA165" i="13"/>
  <c r="Z165" i="13"/>
  <c r="X165" i="13"/>
  <c r="W165" i="13"/>
  <c r="V165" i="13"/>
  <c r="T165" i="13"/>
  <c r="S165" i="13"/>
  <c r="R165" i="13"/>
  <c r="P165" i="13"/>
  <c r="O165" i="13"/>
  <c r="N165" i="13"/>
  <c r="L165" i="13"/>
  <c r="K165" i="13"/>
  <c r="J165" i="13"/>
  <c r="H165" i="13"/>
  <c r="G165" i="13"/>
  <c r="F165" i="13"/>
  <c r="D165" i="13"/>
  <c r="C165" i="13"/>
  <c r="B165" i="13"/>
  <c r="AB164" i="13"/>
  <c r="AA164" i="13"/>
  <c r="Z164" i="13"/>
  <c r="X164" i="13"/>
  <c r="W164" i="13"/>
  <c r="V164" i="13"/>
  <c r="T164" i="13"/>
  <c r="S164" i="13"/>
  <c r="R164" i="13"/>
  <c r="P164" i="13"/>
  <c r="O164" i="13"/>
  <c r="N164" i="13"/>
  <c r="L164" i="13"/>
  <c r="K164" i="13"/>
  <c r="J164" i="13"/>
  <c r="H164" i="13"/>
  <c r="G164" i="13"/>
  <c r="F164" i="13"/>
  <c r="D164" i="13"/>
  <c r="C164" i="13"/>
  <c r="B164" i="13"/>
  <c r="AB163" i="13"/>
  <c r="AA163" i="13"/>
  <c r="Z163" i="13"/>
  <c r="X163" i="13"/>
  <c r="W163" i="13"/>
  <c r="V163" i="13"/>
  <c r="T163" i="13"/>
  <c r="S163" i="13"/>
  <c r="R163" i="13"/>
  <c r="P163" i="13"/>
  <c r="O163" i="13"/>
  <c r="N163" i="13"/>
  <c r="L163" i="13"/>
  <c r="K163" i="13"/>
  <c r="J163" i="13"/>
  <c r="H163" i="13"/>
  <c r="G163" i="13"/>
  <c r="F163" i="13"/>
  <c r="D163" i="13"/>
  <c r="C163" i="13"/>
  <c r="B163" i="13"/>
  <c r="AB162" i="13"/>
  <c r="AA162" i="13"/>
  <c r="Z162" i="13"/>
  <c r="X162" i="13"/>
  <c r="W162" i="13"/>
  <c r="V162" i="13"/>
  <c r="T162" i="13"/>
  <c r="S162" i="13"/>
  <c r="R162" i="13"/>
  <c r="P162" i="13"/>
  <c r="O162" i="13"/>
  <c r="N162" i="13"/>
  <c r="L162" i="13"/>
  <c r="K162" i="13"/>
  <c r="J162" i="13"/>
  <c r="H162" i="13"/>
  <c r="G162" i="13"/>
  <c r="F162" i="13"/>
  <c r="D162" i="13"/>
  <c r="C162" i="13"/>
  <c r="B162" i="13"/>
  <c r="AB161" i="13"/>
  <c r="AA161" i="13"/>
  <c r="Z161" i="13"/>
  <c r="X161" i="13"/>
  <c r="W161" i="13"/>
  <c r="V161" i="13"/>
  <c r="T161" i="13"/>
  <c r="S161" i="13"/>
  <c r="R161" i="13"/>
  <c r="P161" i="13"/>
  <c r="O161" i="13"/>
  <c r="N161" i="13"/>
  <c r="L161" i="13"/>
  <c r="K161" i="13"/>
  <c r="J161" i="13"/>
  <c r="H161" i="13"/>
  <c r="G161" i="13"/>
  <c r="F161" i="13"/>
  <c r="D161" i="13"/>
  <c r="C161" i="13"/>
  <c r="B161" i="13"/>
  <c r="AB160" i="13"/>
  <c r="AA160" i="13"/>
  <c r="Z160" i="13"/>
  <c r="X160" i="13"/>
  <c r="W160" i="13"/>
  <c r="V160" i="13"/>
  <c r="T160" i="13"/>
  <c r="S160" i="13"/>
  <c r="R160" i="13"/>
  <c r="P160" i="13"/>
  <c r="O160" i="13"/>
  <c r="N160" i="13"/>
  <c r="L160" i="13"/>
  <c r="K160" i="13"/>
  <c r="J160" i="13"/>
  <c r="H160" i="13"/>
  <c r="G160" i="13"/>
  <c r="F160" i="13"/>
  <c r="D160" i="13"/>
  <c r="C160" i="13"/>
  <c r="B160" i="13"/>
  <c r="AB159" i="13"/>
  <c r="AA159" i="13"/>
  <c r="Z159" i="13"/>
  <c r="X159" i="13"/>
  <c r="W159" i="13"/>
  <c r="V159" i="13"/>
  <c r="T159" i="13"/>
  <c r="S159" i="13"/>
  <c r="R159" i="13"/>
  <c r="P159" i="13"/>
  <c r="O159" i="13"/>
  <c r="N159" i="13"/>
  <c r="L159" i="13"/>
  <c r="K159" i="13"/>
  <c r="J159" i="13"/>
  <c r="H159" i="13"/>
  <c r="G159" i="13"/>
  <c r="F159" i="13"/>
  <c r="D159" i="13"/>
  <c r="C159" i="13"/>
  <c r="B159" i="13"/>
  <c r="AB158" i="13"/>
  <c r="AA158" i="13"/>
  <c r="Z158" i="13"/>
  <c r="X158" i="13"/>
  <c r="W158" i="13"/>
  <c r="V158" i="13"/>
  <c r="T158" i="13"/>
  <c r="S158" i="13"/>
  <c r="R158" i="13"/>
  <c r="P158" i="13"/>
  <c r="O158" i="13"/>
  <c r="N158" i="13"/>
  <c r="L158" i="13"/>
  <c r="K158" i="13"/>
  <c r="J158" i="13"/>
  <c r="H158" i="13"/>
  <c r="G158" i="13"/>
  <c r="F158" i="13"/>
  <c r="D158" i="13"/>
  <c r="C158" i="13"/>
  <c r="B158" i="13"/>
  <c r="AB157" i="13"/>
  <c r="AA157" i="13"/>
  <c r="Z157" i="13"/>
  <c r="X157" i="13"/>
  <c r="W157" i="13"/>
  <c r="V157" i="13"/>
  <c r="T157" i="13"/>
  <c r="S157" i="13"/>
  <c r="R157" i="13"/>
  <c r="P157" i="13"/>
  <c r="O157" i="13"/>
  <c r="N157" i="13"/>
  <c r="L157" i="13"/>
  <c r="K157" i="13"/>
  <c r="J157" i="13"/>
  <c r="H157" i="13"/>
  <c r="G157" i="13"/>
  <c r="F157" i="13"/>
  <c r="D157" i="13"/>
  <c r="C157" i="13"/>
  <c r="B157" i="13"/>
  <c r="AB156" i="13"/>
  <c r="AA156" i="13"/>
  <c r="Z156" i="13"/>
  <c r="W156" i="13"/>
  <c r="V156" i="13"/>
  <c r="T156" i="13"/>
  <c r="S156" i="13"/>
  <c r="R156" i="13"/>
  <c r="P156" i="13"/>
  <c r="O156" i="13"/>
  <c r="N156" i="13"/>
  <c r="L156" i="13"/>
  <c r="K156" i="13"/>
  <c r="J156" i="13"/>
  <c r="H156" i="13"/>
  <c r="G156" i="13"/>
  <c r="F156" i="13"/>
  <c r="D156" i="13"/>
  <c r="C156" i="13"/>
  <c r="B156" i="13"/>
  <c r="AB155" i="13"/>
  <c r="AA155" i="13"/>
  <c r="Z155" i="13"/>
  <c r="X155" i="13"/>
  <c r="W155" i="13"/>
  <c r="V155" i="13"/>
  <c r="T155" i="13"/>
  <c r="S155" i="13"/>
  <c r="R155" i="13"/>
  <c r="P155" i="13"/>
  <c r="O155" i="13"/>
  <c r="N155" i="13"/>
  <c r="L155" i="13"/>
  <c r="K155" i="13"/>
  <c r="J155" i="13"/>
  <c r="H155" i="13"/>
  <c r="G155" i="13"/>
  <c r="F155" i="13"/>
  <c r="D155" i="13"/>
  <c r="C155" i="13"/>
  <c r="B155" i="13"/>
  <c r="AB154" i="13"/>
  <c r="AA154" i="13"/>
  <c r="Z154" i="13"/>
  <c r="X154" i="13"/>
  <c r="W154" i="13"/>
  <c r="V154" i="13"/>
  <c r="T154" i="13"/>
  <c r="S154" i="13"/>
  <c r="R154" i="13"/>
  <c r="P154" i="13"/>
  <c r="O154" i="13"/>
  <c r="N154" i="13"/>
  <c r="L154" i="13"/>
  <c r="K154" i="13"/>
  <c r="J154" i="13"/>
  <c r="H154" i="13"/>
  <c r="G154" i="13"/>
  <c r="F154" i="13"/>
  <c r="D154" i="13"/>
  <c r="C154" i="13"/>
  <c r="B154" i="13"/>
  <c r="AB153" i="13"/>
  <c r="AA153" i="13"/>
  <c r="Z153" i="13"/>
  <c r="X153" i="13"/>
  <c r="W153" i="13"/>
  <c r="V153" i="13"/>
  <c r="T153" i="13"/>
  <c r="S153" i="13"/>
  <c r="R153" i="13"/>
  <c r="P153" i="13"/>
  <c r="O153" i="13"/>
  <c r="N153" i="13"/>
  <c r="L153" i="13"/>
  <c r="K153" i="13"/>
  <c r="J153" i="13"/>
  <c r="H153" i="13"/>
  <c r="G153" i="13"/>
  <c r="F153" i="13"/>
  <c r="D153" i="13"/>
  <c r="C153" i="13"/>
  <c r="B153" i="13"/>
  <c r="AB152" i="13"/>
  <c r="AA152" i="13"/>
  <c r="Z152" i="13"/>
  <c r="X152" i="13"/>
  <c r="W152" i="13"/>
  <c r="V152" i="13"/>
  <c r="T152" i="13"/>
  <c r="S152" i="13"/>
  <c r="R152" i="13"/>
  <c r="P152" i="13"/>
  <c r="O152" i="13"/>
  <c r="N152" i="13"/>
  <c r="L152" i="13"/>
  <c r="K152" i="13"/>
  <c r="J152" i="13"/>
  <c r="H152" i="13"/>
  <c r="G152" i="13"/>
  <c r="F152" i="13"/>
  <c r="D152" i="13"/>
  <c r="C152" i="13"/>
  <c r="B152" i="13"/>
  <c r="AB151" i="13"/>
  <c r="AA151" i="13"/>
  <c r="Z151" i="13"/>
  <c r="X151" i="13"/>
  <c r="W151" i="13"/>
  <c r="V151" i="13"/>
  <c r="T151" i="13"/>
  <c r="S151" i="13"/>
  <c r="R151" i="13"/>
  <c r="P151" i="13"/>
  <c r="O151" i="13"/>
  <c r="N151" i="13"/>
  <c r="L151" i="13"/>
  <c r="K151" i="13"/>
  <c r="J151" i="13"/>
  <c r="H151" i="13"/>
  <c r="G151" i="13"/>
  <c r="F151" i="13"/>
  <c r="D151" i="13"/>
  <c r="C151" i="13"/>
  <c r="B151" i="13"/>
  <c r="AB150" i="13"/>
  <c r="AA150" i="13"/>
  <c r="Z150" i="13"/>
  <c r="X150" i="13"/>
  <c r="W150" i="13"/>
  <c r="V150" i="13"/>
  <c r="T150" i="13"/>
  <c r="S150" i="13"/>
  <c r="R150" i="13"/>
  <c r="P150" i="13"/>
  <c r="O150" i="13"/>
  <c r="N150" i="13"/>
  <c r="L150" i="13"/>
  <c r="K150" i="13"/>
  <c r="J150" i="13"/>
  <c r="H150" i="13"/>
  <c r="G150" i="13"/>
  <c r="F150" i="13"/>
  <c r="D150" i="13"/>
  <c r="C150" i="13"/>
  <c r="B150" i="13"/>
  <c r="AB149" i="13"/>
  <c r="AA149" i="13"/>
  <c r="Z149" i="13"/>
  <c r="X149" i="13"/>
  <c r="W149" i="13"/>
  <c r="V149" i="13"/>
  <c r="T149" i="13"/>
  <c r="S149" i="13"/>
  <c r="R149" i="13"/>
  <c r="P149" i="13"/>
  <c r="O149" i="13"/>
  <c r="N149" i="13"/>
  <c r="L149" i="13"/>
  <c r="K149" i="13"/>
  <c r="J149" i="13"/>
  <c r="H149" i="13"/>
  <c r="G149" i="13"/>
  <c r="F149" i="13"/>
  <c r="D149" i="13"/>
  <c r="C149" i="13"/>
  <c r="B149" i="13"/>
  <c r="AB148" i="13"/>
  <c r="AA148" i="13"/>
  <c r="Z148" i="13"/>
  <c r="X148" i="13"/>
  <c r="W148" i="13"/>
  <c r="V148" i="13"/>
  <c r="T148" i="13"/>
  <c r="S148" i="13"/>
  <c r="R148" i="13"/>
  <c r="P148" i="13"/>
  <c r="O148" i="13"/>
  <c r="N148" i="13"/>
  <c r="L148" i="13"/>
  <c r="K148" i="13"/>
  <c r="J148" i="13"/>
  <c r="H148" i="13"/>
  <c r="G148" i="13"/>
  <c r="F148" i="13"/>
  <c r="D148" i="13"/>
  <c r="C148" i="13"/>
  <c r="B148" i="13"/>
  <c r="AB147" i="13"/>
  <c r="AA147" i="13"/>
  <c r="Z147" i="13"/>
  <c r="X147" i="13"/>
  <c r="W147" i="13"/>
  <c r="V147" i="13"/>
  <c r="T147" i="13"/>
  <c r="S147" i="13"/>
  <c r="R147" i="13"/>
  <c r="P147" i="13"/>
  <c r="O147" i="13"/>
  <c r="N147" i="13"/>
  <c r="L147" i="13"/>
  <c r="K147" i="13"/>
  <c r="J147" i="13"/>
  <c r="H147" i="13"/>
  <c r="G147" i="13"/>
  <c r="F147" i="13"/>
  <c r="D147" i="13"/>
  <c r="C147" i="13"/>
  <c r="B147" i="13"/>
  <c r="AB146" i="13"/>
  <c r="AA146" i="13"/>
  <c r="Z146" i="13"/>
  <c r="X146" i="13"/>
  <c r="W146" i="13"/>
  <c r="V146" i="13"/>
  <c r="T146" i="13"/>
  <c r="S146" i="13"/>
  <c r="R146" i="13"/>
  <c r="P146" i="13"/>
  <c r="O146" i="13"/>
  <c r="N146" i="13"/>
  <c r="L146" i="13"/>
  <c r="K146" i="13"/>
  <c r="J146" i="13"/>
  <c r="H146" i="13"/>
  <c r="G146" i="13"/>
  <c r="F146" i="13"/>
  <c r="D146" i="13"/>
  <c r="C146" i="13"/>
  <c r="B146" i="13"/>
  <c r="AB145" i="13"/>
  <c r="AA145" i="13"/>
  <c r="Z145" i="13"/>
  <c r="X145" i="13"/>
  <c r="W145" i="13"/>
  <c r="V145" i="13"/>
  <c r="T145" i="13"/>
  <c r="S145" i="13"/>
  <c r="R145" i="13"/>
  <c r="P145" i="13"/>
  <c r="O145" i="13"/>
  <c r="N145" i="13"/>
  <c r="L145" i="13"/>
  <c r="K145" i="13"/>
  <c r="J145" i="13"/>
  <c r="H145" i="13"/>
  <c r="G145" i="13"/>
  <c r="F145" i="13"/>
  <c r="D145" i="13"/>
  <c r="C145" i="13"/>
  <c r="B145" i="13"/>
  <c r="AB144" i="13"/>
  <c r="AA144" i="13"/>
  <c r="Z144" i="13"/>
  <c r="X144" i="13"/>
  <c r="W144" i="13"/>
  <c r="V144" i="13"/>
  <c r="T144" i="13"/>
  <c r="S144" i="13"/>
  <c r="R144" i="13"/>
  <c r="P144" i="13"/>
  <c r="O144" i="13"/>
  <c r="N144" i="13"/>
  <c r="L144" i="13"/>
  <c r="K144" i="13"/>
  <c r="J144" i="13"/>
  <c r="H144" i="13"/>
  <c r="G144" i="13"/>
  <c r="F144" i="13"/>
  <c r="D144" i="13"/>
  <c r="C144" i="13"/>
  <c r="B144" i="13"/>
  <c r="AB142" i="13"/>
  <c r="R142" i="13"/>
  <c r="G142" i="13"/>
  <c r="AB123" i="13"/>
  <c r="AA123" i="13"/>
  <c r="Z123" i="13"/>
  <c r="X123" i="13"/>
  <c r="W123" i="13"/>
  <c r="V123" i="13"/>
  <c r="T123" i="13"/>
  <c r="S123" i="13"/>
  <c r="R123" i="13"/>
  <c r="P123" i="13"/>
  <c r="O123" i="13"/>
  <c r="N123" i="13"/>
  <c r="L123" i="13"/>
  <c r="K123" i="13"/>
  <c r="J123" i="13"/>
  <c r="H123" i="13"/>
  <c r="G123" i="13"/>
  <c r="F123" i="13"/>
  <c r="D123" i="13"/>
  <c r="C123" i="13"/>
  <c r="B123" i="13"/>
  <c r="AB122" i="13"/>
  <c r="AA122" i="13"/>
  <c r="Z122" i="13"/>
  <c r="X122" i="13"/>
  <c r="W122" i="13"/>
  <c r="V122" i="13"/>
  <c r="T122" i="13"/>
  <c r="S122" i="13"/>
  <c r="R122" i="13"/>
  <c r="P122" i="13"/>
  <c r="O122" i="13"/>
  <c r="N122" i="13"/>
  <c r="L122" i="13"/>
  <c r="K122" i="13"/>
  <c r="J122" i="13"/>
  <c r="H122" i="13"/>
  <c r="G122" i="13"/>
  <c r="F122" i="13"/>
  <c r="D122" i="13"/>
  <c r="C122" i="13"/>
  <c r="B122" i="13"/>
  <c r="AB121" i="13"/>
  <c r="AA121" i="13"/>
  <c r="Z121" i="13"/>
  <c r="X121" i="13"/>
  <c r="W121" i="13"/>
  <c r="V121" i="13"/>
  <c r="T121" i="13"/>
  <c r="S121" i="13"/>
  <c r="R121" i="13"/>
  <c r="P121" i="13"/>
  <c r="O121" i="13"/>
  <c r="N121" i="13"/>
  <c r="L121" i="13"/>
  <c r="K121" i="13"/>
  <c r="J121" i="13"/>
  <c r="H121" i="13"/>
  <c r="G121" i="13"/>
  <c r="F121" i="13"/>
  <c r="D121" i="13"/>
  <c r="C121" i="13"/>
  <c r="B121" i="13"/>
  <c r="AB120" i="13"/>
  <c r="AA120" i="13"/>
  <c r="Z120" i="13"/>
  <c r="X120" i="13"/>
  <c r="W120" i="13"/>
  <c r="V120" i="13"/>
  <c r="T120" i="13"/>
  <c r="S120" i="13"/>
  <c r="R120" i="13"/>
  <c r="P120" i="13"/>
  <c r="O120" i="13"/>
  <c r="N120" i="13"/>
  <c r="L120" i="13"/>
  <c r="K120" i="13"/>
  <c r="J120" i="13"/>
  <c r="H120" i="13"/>
  <c r="G120" i="13"/>
  <c r="F120" i="13"/>
  <c r="D120" i="13"/>
  <c r="C120" i="13"/>
  <c r="B120" i="13"/>
  <c r="AB119" i="13"/>
  <c r="AA119" i="13"/>
  <c r="Z119" i="13"/>
  <c r="X119" i="13"/>
  <c r="W119" i="13"/>
  <c r="V119" i="13"/>
  <c r="T119" i="13"/>
  <c r="S119" i="13"/>
  <c r="R119" i="13"/>
  <c r="P119" i="13"/>
  <c r="O119" i="13"/>
  <c r="N119" i="13"/>
  <c r="L119" i="13"/>
  <c r="K119" i="13"/>
  <c r="J119" i="13"/>
  <c r="H119" i="13"/>
  <c r="G119" i="13"/>
  <c r="F119" i="13"/>
  <c r="D119" i="13"/>
  <c r="C119" i="13"/>
  <c r="B119" i="13"/>
  <c r="AB118" i="13"/>
  <c r="AA118" i="13"/>
  <c r="Z118" i="13"/>
  <c r="X118" i="13"/>
  <c r="W118" i="13"/>
  <c r="V118" i="13"/>
  <c r="T118" i="13"/>
  <c r="S118" i="13"/>
  <c r="R118" i="13"/>
  <c r="P118" i="13"/>
  <c r="O118" i="13"/>
  <c r="N118" i="13"/>
  <c r="L118" i="13"/>
  <c r="K118" i="13"/>
  <c r="J118" i="13"/>
  <c r="H118" i="13"/>
  <c r="G118" i="13"/>
  <c r="F118" i="13"/>
  <c r="D118" i="13"/>
  <c r="C118" i="13"/>
  <c r="B118" i="13"/>
  <c r="AB117" i="13"/>
  <c r="AA117" i="13"/>
  <c r="Z117" i="13"/>
  <c r="X117" i="13"/>
  <c r="W117" i="13"/>
  <c r="V117" i="13"/>
  <c r="T117" i="13"/>
  <c r="S117" i="13"/>
  <c r="R117" i="13"/>
  <c r="P117" i="13"/>
  <c r="O117" i="13"/>
  <c r="N117" i="13"/>
  <c r="L117" i="13"/>
  <c r="K117" i="13"/>
  <c r="J117" i="13"/>
  <c r="H117" i="13"/>
  <c r="G117" i="13"/>
  <c r="F117" i="13"/>
  <c r="D117" i="13"/>
  <c r="C117" i="13"/>
  <c r="B117" i="13"/>
  <c r="AB116" i="13"/>
  <c r="AA116" i="13"/>
  <c r="Z116" i="13"/>
  <c r="X116" i="13"/>
  <c r="W116" i="13"/>
  <c r="V116" i="13"/>
  <c r="T116" i="13"/>
  <c r="S116" i="13"/>
  <c r="R116" i="13"/>
  <c r="P116" i="13"/>
  <c r="O116" i="13"/>
  <c r="N116" i="13"/>
  <c r="L116" i="13"/>
  <c r="K116" i="13"/>
  <c r="J116" i="13"/>
  <c r="H116" i="13"/>
  <c r="G116" i="13"/>
  <c r="F116" i="13"/>
  <c r="D116" i="13"/>
  <c r="C116" i="13"/>
  <c r="B116" i="13"/>
  <c r="AB115" i="13"/>
  <c r="AA115" i="13"/>
  <c r="Z115" i="13"/>
  <c r="X115" i="13"/>
  <c r="W115" i="13"/>
  <c r="V115" i="13"/>
  <c r="T115" i="13"/>
  <c r="S115" i="13"/>
  <c r="R115" i="13"/>
  <c r="P115" i="13"/>
  <c r="O115" i="13"/>
  <c r="N115" i="13"/>
  <c r="L115" i="13"/>
  <c r="K115" i="13"/>
  <c r="J115" i="13"/>
  <c r="H115" i="13"/>
  <c r="G115" i="13"/>
  <c r="F115" i="13"/>
  <c r="D115" i="13"/>
  <c r="C115" i="13"/>
  <c r="B115" i="13"/>
  <c r="AB114" i="13"/>
  <c r="AA114" i="13"/>
  <c r="Z114" i="13"/>
  <c r="X114" i="13"/>
  <c r="W114" i="13"/>
  <c r="V114" i="13"/>
  <c r="T114" i="13"/>
  <c r="S114" i="13"/>
  <c r="R114" i="13"/>
  <c r="P114" i="13"/>
  <c r="O114" i="13"/>
  <c r="N114" i="13"/>
  <c r="L114" i="13"/>
  <c r="K114" i="13"/>
  <c r="J114" i="13"/>
  <c r="H114" i="13"/>
  <c r="G114" i="13"/>
  <c r="F114" i="13"/>
  <c r="D114" i="13"/>
  <c r="C114" i="13"/>
  <c r="B114" i="13"/>
  <c r="AB113" i="13"/>
  <c r="AA113" i="13"/>
  <c r="Z113" i="13"/>
  <c r="X113" i="13"/>
  <c r="W113" i="13"/>
  <c r="V113" i="13"/>
  <c r="T113" i="13"/>
  <c r="S113" i="13"/>
  <c r="R113" i="13"/>
  <c r="P113" i="13"/>
  <c r="O113" i="13"/>
  <c r="N113" i="13"/>
  <c r="L113" i="13"/>
  <c r="K113" i="13"/>
  <c r="J113" i="13"/>
  <c r="H113" i="13"/>
  <c r="G113" i="13"/>
  <c r="F113" i="13"/>
  <c r="D113" i="13"/>
  <c r="C113" i="13"/>
  <c r="B113" i="13"/>
  <c r="AB112" i="13"/>
  <c r="AA112" i="13"/>
  <c r="Z112" i="13"/>
  <c r="W112" i="13"/>
  <c r="V112" i="13"/>
  <c r="T112" i="13"/>
  <c r="S112" i="13"/>
  <c r="R112" i="13"/>
  <c r="P112" i="13"/>
  <c r="O112" i="13"/>
  <c r="N112" i="13"/>
  <c r="L112" i="13"/>
  <c r="K112" i="13"/>
  <c r="J112" i="13"/>
  <c r="H112" i="13"/>
  <c r="G112" i="13"/>
  <c r="F112" i="13"/>
  <c r="D112" i="13"/>
  <c r="C112" i="13"/>
  <c r="B112" i="13"/>
  <c r="AB111" i="13"/>
  <c r="AA111" i="13"/>
  <c r="Z111" i="13"/>
  <c r="X111" i="13"/>
  <c r="W111" i="13"/>
  <c r="V111" i="13"/>
  <c r="T111" i="13"/>
  <c r="S111" i="13"/>
  <c r="R111" i="13"/>
  <c r="P111" i="13"/>
  <c r="O111" i="13"/>
  <c r="N111" i="13"/>
  <c r="L111" i="13"/>
  <c r="K111" i="13"/>
  <c r="J111" i="13"/>
  <c r="H111" i="13"/>
  <c r="G111" i="13"/>
  <c r="F111" i="13"/>
  <c r="D111" i="13"/>
  <c r="C111" i="13"/>
  <c r="B111" i="13"/>
  <c r="AB110" i="13"/>
  <c r="AA110" i="13"/>
  <c r="Z110" i="13"/>
  <c r="X110" i="13"/>
  <c r="W110" i="13"/>
  <c r="V110" i="13"/>
  <c r="T110" i="13"/>
  <c r="S110" i="13"/>
  <c r="R110" i="13"/>
  <c r="P110" i="13"/>
  <c r="O110" i="13"/>
  <c r="N110" i="13"/>
  <c r="L110" i="13"/>
  <c r="K110" i="13"/>
  <c r="J110" i="13"/>
  <c r="H110" i="13"/>
  <c r="G110" i="13"/>
  <c r="F110" i="13"/>
  <c r="D110" i="13"/>
  <c r="C110" i="13"/>
  <c r="B110" i="13"/>
  <c r="AB109" i="13"/>
  <c r="AA109" i="13"/>
  <c r="Z109" i="13"/>
  <c r="X109" i="13"/>
  <c r="W109" i="13"/>
  <c r="V109" i="13"/>
  <c r="T109" i="13"/>
  <c r="S109" i="13"/>
  <c r="R109" i="13"/>
  <c r="P109" i="13"/>
  <c r="O109" i="13"/>
  <c r="N109" i="13"/>
  <c r="L109" i="13"/>
  <c r="K109" i="13"/>
  <c r="J109" i="13"/>
  <c r="H109" i="13"/>
  <c r="G109" i="13"/>
  <c r="F109" i="13"/>
  <c r="D109" i="13"/>
  <c r="C109" i="13"/>
  <c r="B109" i="13"/>
  <c r="AB108" i="13"/>
  <c r="AA108" i="13"/>
  <c r="Z108" i="13"/>
  <c r="X108" i="13"/>
  <c r="W108" i="13"/>
  <c r="V108" i="13"/>
  <c r="T108" i="13"/>
  <c r="S108" i="13"/>
  <c r="R108" i="13"/>
  <c r="P108" i="13"/>
  <c r="O108" i="13"/>
  <c r="N108" i="13"/>
  <c r="L108" i="13"/>
  <c r="K108" i="13"/>
  <c r="J108" i="13"/>
  <c r="H108" i="13"/>
  <c r="G108" i="13"/>
  <c r="F108" i="13"/>
  <c r="D108" i="13"/>
  <c r="C108" i="13"/>
  <c r="B108" i="13"/>
  <c r="AB107" i="13"/>
  <c r="AA107" i="13"/>
  <c r="Z107" i="13"/>
  <c r="X107" i="13"/>
  <c r="W107" i="13"/>
  <c r="V107" i="13"/>
  <c r="T107" i="13"/>
  <c r="S107" i="13"/>
  <c r="R107" i="13"/>
  <c r="P107" i="13"/>
  <c r="O107" i="13"/>
  <c r="N107" i="13"/>
  <c r="L107" i="13"/>
  <c r="K107" i="13"/>
  <c r="J107" i="13"/>
  <c r="H107" i="13"/>
  <c r="G107" i="13"/>
  <c r="F107" i="13"/>
  <c r="D107" i="13"/>
  <c r="C107" i="13"/>
  <c r="B107" i="13"/>
  <c r="AB106" i="13"/>
  <c r="AA106" i="13"/>
  <c r="Z106" i="13"/>
  <c r="X106" i="13"/>
  <c r="W106" i="13"/>
  <c r="V106" i="13"/>
  <c r="T106" i="13"/>
  <c r="S106" i="13"/>
  <c r="R106" i="13"/>
  <c r="P106" i="13"/>
  <c r="O106" i="13"/>
  <c r="N106" i="13"/>
  <c r="L106" i="13"/>
  <c r="K106" i="13"/>
  <c r="J106" i="13"/>
  <c r="H106" i="13"/>
  <c r="G106" i="13"/>
  <c r="F106" i="13"/>
  <c r="D106" i="13"/>
  <c r="C106" i="13"/>
  <c r="B106" i="13"/>
  <c r="AB105" i="13"/>
  <c r="AA105" i="13"/>
  <c r="Z105" i="13"/>
  <c r="X105" i="13"/>
  <c r="W105" i="13"/>
  <c r="V105" i="13"/>
  <c r="T105" i="13"/>
  <c r="S105" i="13"/>
  <c r="R105" i="13"/>
  <c r="P105" i="13"/>
  <c r="O105" i="13"/>
  <c r="N105" i="13"/>
  <c r="L105" i="13"/>
  <c r="K105" i="13"/>
  <c r="J105" i="13"/>
  <c r="H105" i="13"/>
  <c r="G105" i="13"/>
  <c r="F105" i="13"/>
  <c r="D105" i="13"/>
  <c r="C105" i="13"/>
  <c r="B105" i="13"/>
  <c r="AB104" i="13"/>
  <c r="AA104" i="13"/>
  <c r="Z104" i="13"/>
  <c r="X104" i="13"/>
  <c r="W104" i="13"/>
  <c r="V104" i="13"/>
  <c r="T104" i="13"/>
  <c r="S104" i="13"/>
  <c r="R104" i="13"/>
  <c r="P104" i="13"/>
  <c r="O104" i="13"/>
  <c r="N104" i="13"/>
  <c r="L104" i="13"/>
  <c r="K104" i="13"/>
  <c r="J104" i="13"/>
  <c r="H104" i="13"/>
  <c r="G104" i="13"/>
  <c r="F104" i="13"/>
  <c r="D104" i="13"/>
  <c r="C104" i="13"/>
  <c r="B104" i="13"/>
  <c r="AB103" i="13"/>
  <c r="AA103" i="13"/>
  <c r="Z103" i="13"/>
  <c r="X103" i="13"/>
  <c r="W103" i="13"/>
  <c r="V103" i="13"/>
  <c r="T103" i="13"/>
  <c r="S103" i="13"/>
  <c r="R103" i="13"/>
  <c r="P103" i="13"/>
  <c r="O103" i="13"/>
  <c r="N103" i="13"/>
  <c r="L103" i="13"/>
  <c r="K103" i="13"/>
  <c r="J103" i="13"/>
  <c r="H103" i="13"/>
  <c r="G103" i="13"/>
  <c r="F103" i="13"/>
  <c r="D103" i="13"/>
  <c r="C103" i="13"/>
  <c r="B103" i="13"/>
  <c r="AB102" i="13"/>
  <c r="AA102" i="13"/>
  <c r="Z102" i="13"/>
  <c r="X102" i="13"/>
  <c r="W102" i="13"/>
  <c r="V102" i="13"/>
  <c r="T102" i="13"/>
  <c r="S102" i="13"/>
  <c r="R102" i="13"/>
  <c r="P102" i="13"/>
  <c r="O102" i="13"/>
  <c r="N102" i="13"/>
  <c r="L102" i="13"/>
  <c r="K102" i="13"/>
  <c r="J102" i="13"/>
  <c r="H102" i="13"/>
  <c r="G102" i="13"/>
  <c r="F102" i="13"/>
  <c r="D102" i="13"/>
  <c r="C102" i="13"/>
  <c r="B102" i="13"/>
  <c r="AB101" i="13"/>
  <c r="AA101" i="13"/>
  <c r="Z101" i="13"/>
  <c r="X101" i="13"/>
  <c r="W101" i="13"/>
  <c r="V101" i="13"/>
  <c r="T101" i="13"/>
  <c r="S101" i="13"/>
  <c r="R101" i="13"/>
  <c r="P101" i="13"/>
  <c r="O101" i="13"/>
  <c r="N101" i="13"/>
  <c r="L101" i="13"/>
  <c r="K101" i="13"/>
  <c r="J101" i="13"/>
  <c r="H101" i="13"/>
  <c r="G101" i="13"/>
  <c r="F101" i="13"/>
  <c r="D101" i="13"/>
  <c r="C101" i="13"/>
  <c r="B101" i="13"/>
  <c r="AB100" i="13"/>
  <c r="AA100" i="13"/>
  <c r="Z100" i="13"/>
  <c r="X100" i="13"/>
  <c r="W100" i="13"/>
  <c r="V100" i="13"/>
  <c r="T100" i="13"/>
  <c r="S100" i="13"/>
  <c r="R100" i="13"/>
  <c r="P100" i="13"/>
  <c r="O100" i="13"/>
  <c r="N100" i="13"/>
  <c r="L100" i="13"/>
  <c r="K100" i="13"/>
  <c r="J100" i="13"/>
  <c r="H100" i="13"/>
  <c r="G100" i="13"/>
  <c r="F100" i="13"/>
  <c r="D100" i="13"/>
  <c r="C100" i="13"/>
  <c r="B100" i="13"/>
  <c r="W98" i="13"/>
  <c r="L98" i="13"/>
  <c r="B98" i="13"/>
  <c r="AB54" i="13"/>
  <c r="AA54" i="13"/>
  <c r="AA142" i="13" s="1"/>
  <c r="Z54" i="13"/>
  <c r="Z142" i="13" s="1"/>
  <c r="X54" i="13"/>
  <c r="X142" i="13" s="1"/>
  <c r="W54" i="13"/>
  <c r="W142" i="13" s="1"/>
  <c r="V54" i="13"/>
  <c r="V142" i="13" s="1"/>
  <c r="T54" i="13"/>
  <c r="T142" i="13" s="1"/>
  <c r="S54" i="13"/>
  <c r="S142" i="13" s="1"/>
  <c r="R54" i="13"/>
  <c r="P54" i="13"/>
  <c r="P142" i="13" s="1"/>
  <c r="O54" i="13"/>
  <c r="O142" i="13" s="1"/>
  <c r="N54" i="13"/>
  <c r="N142" i="13" s="1"/>
  <c r="L54" i="13"/>
  <c r="L142" i="13" s="1"/>
  <c r="K54" i="13"/>
  <c r="K142" i="13" s="1"/>
  <c r="J54" i="13"/>
  <c r="J142" i="13" s="1"/>
  <c r="H54" i="13"/>
  <c r="H142" i="13" s="1"/>
  <c r="G54" i="13"/>
  <c r="F54" i="13"/>
  <c r="F142" i="13" s="1"/>
  <c r="D54" i="13"/>
  <c r="D142" i="13" s="1"/>
  <c r="C54" i="13"/>
  <c r="C142" i="13" s="1"/>
  <c r="B54" i="13"/>
  <c r="B142" i="13" s="1"/>
  <c r="AB11" i="13"/>
  <c r="AB98" i="13" s="1"/>
  <c r="AA11" i="13"/>
  <c r="AA98" i="13" s="1"/>
  <c r="Z11" i="13"/>
  <c r="Z98" i="13" s="1"/>
  <c r="X11" i="13"/>
  <c r="X98" i="13" s="1"/>
  <c r="W11" i="13"/>
  <c r="V11" i="13"/>
  <c r="V98" i="13" s="1"/>
  <c r="T11" i="13"/>
  <c r="T98" i="13" s="1"/>
  <c r="S11" i="13"/>
  <c r="S98" i="13" s="1"/>
  <c r="R11" i="13"/>
  <c r="R98" i="13" s="1"/>
  <c r="P11" i="13"/>
  <c r="P98" i="13" s="1"/>
  <c r="O11" i="13"/>
  <c r="O98" i="13" s="1"/>
  <c r="N11" i="13"/>
  <c r="N98" i="13" s="1"/>
  <c r="L11" i="13"/>
  <c r="K11" i="13"/>
  <c r="K98" i="13" s="1"/>
  <c r="J11" i="13"/>
  <c r="J98" i="13" s="1"/>
  <c r="H11" i="13"/>
  <c r="H98" i="13" s="1"/>
  <c r="G11" i="13"/>
  <c r="G98" i="13" s="1"/>
  <c r="F11" i="13"/>
  <c r="F98" i="13" s="1"/>
  <c r="D11" i="13"/>
  <c r="D98" i="13" s="1"/>
  <c r="C11" i="13"/>
  <c r="C98" i="13" s="1"/>
  <c r="B11" i="13"/>
  <c r="AB170" i="12" l="1"/>
  <c r="AA170" i="12"/>
  <c r="Z170" i="12"/>
  <c r="X170" i="12"/>
  <c r="W170" i="12"/>
  <c r="V170" i="12"/>
  <c r="T170" i="12"/>
  <c r="S170" i="12"/>
  <c r="R170" i="12"/>
  <c r="P170" i="12"/>
  <c r="O170" i="12"/>
  <c r="N170" i="12"/>
  <c r="L170" i="12"/>
  <c r="K170" i="12"/>
  <c r="J170" i="12"/>
  <c r="H170" i="12"/>
  <c r="G170" i="12"/>
  <c r="F170" i="12"/>
  <c r="D170" i="12"/>
  <c r="C170" i="12"/>
  <c r="B170" i="12"/>
  <c r="AB169" i="12"/>
  <c r="AA169" i="12"/>
  <c r="Z169" i="12"/>
  <c r="X169" i="12"/>
  <c r="W169" i="12"/>
  <c r="V169" i="12"/>
  <c r="T169" i="12"/>
  <c r="S169" i="12"/>
  <c r="R169" i="12"/>
  <c r="P169" i="12"/>
  <c r="O169" i="12"/>
  <c r="N169" i="12"/>
  <c r="L169" i="12"/>
  <c r="K169" i="12"/>
  <c r="J169" i="12"/>
  <c r="H169" i="12"/>
  <c r="G169" i="12"/>
  <c r="F169" i="12"/>
  <c r="D169" i="12"/>
  <c r="C169" i="12"/>
  <c r="B169" i="12"/>
  <c r="AB168" i="12"/>
  <c r="AA168" i="12"/>
  <c r="Z168" i="12"/>
  <c r="X168" i="12"/>
  <c r="W168" i="12"/>
  <c r="V168" i="12"/>
  <c r="T168" i="12"/>
  <c r="S168" i="12"/>
  <c r="R168" i="12"/>
  <c r="P168" i="12"/>
  <c r="O168" i="12"/>
  <c r="N168" i="12"/>
  <c r="L168" i="12"/>
  <c r="K168" i="12"/>
  <c r="J168" i="12"/>
  <c r="H168" i="12"/>
  <c r="G168" i="12"/>
  <c r="F168" i="12"/>
  <c r="D168" i="12"/>
  <c r="C168" i="12"/>
  <c r="B168" i="12"/>
  <c r="AB167" i="12"/>
  <c r="AA167" i="12"/>
  <c r="Z167" i="12"/>
  <c r="X167" i="12"/>
  <c r="W167" i="12"/>
  <c r="V167" i="12"/>
  <c r="T167" i="12"/>
  <c r="S167" i="12"/>
  <c r="R167" i="12"/>
  <c r="P167" i="12"/>
  <c r="O167" i="12"/>
  <c r="N167" i="12"/>
  <c r="L167" i="12"/>
  <c r="K167" i="12"/>
  <c r="J167" i="12"/>
  <c r="H167" i="12"/>
  <c r="G167" i="12"/>
  <c r="F167" i="12"/>
  <c r="D167" i="12"/>
  <c r="C167" i="12"/>
  <c r="B167" i="12"/>
  <c r="AB166" i="12"/>
  <c r="AA166" i="12"/>
  <c r="Z166" i="12"/>
  <c r="X166" i="12"/>
  <c r="W166" i="12"/>
  <c r="V166" i="12"/>
  <c r="T166" i="12"/>
  <c r="S166" i="12"/>
  <c r="R166" i="12"/>
  <c r="P166" i="12"/>
  <c r="O166" i="12"/>
  <c r="N166" i="12"/>
  <c r="L166" i="12"/>
  <c r="K166" i="12"/>
  <c r="J166" i="12"/>
  <c r="H166" i="12"/>
  <c r="G166" i="12"/>
  <c r="F166" i="12"/>
  <c r="D166" i="12"/>
  <c r="C166" i="12"/>
  <c r="B166" i="12"/>
  <c r="AB165" i="12"/>
  <c r="AA165" i="12"/>
  <c r="Z165" i="12"/>
  <c r="X165" i="12"/>
  <c r="W165" i="12"/>
  <c r="V165" i="12"/>
  <c r="T165" i="12"/>
  <c r="S165" i="12"/>
  <c r="R165" i="12"/>
  <c r="P165" i="12"/>
  <c r="O165" i="12"/>
  <c r="N165" i="12"/>
  <c r="L165" i="12"/>
  <c r="K165" i="12"/>
  <c r="J165" i="12"/>
  <c r="H165" i="12"/>
  <c r="G165" i="12"/>
  <c r="F165" i="12"/>
  <c r="D165" i="12"/>
  <c r="C165" i="12"/>
  <c r="B165" i="12"/>
  <c r="AB164" i="12"/>
  <c r="AA164" i="12"/>
  <c r="Z164" i="12"/>
  <c r="X164" i="12"/>
  <c r="W164" i="12"/>
  <c r="V164" i="12"/>
  <c r="T164" i="12"/>
  <c r="S164" i="12"/>
  <c r="R164" i="12"/>
  <c r="P164" i="12"/>
  <c r="O164" i="12"/>
  <c r="N164" i="12"/>
  <c r="L164" i="12"/>
  <c r="K164" i="12"/>
  <c r="J164" i="12"/>
  <c r="H164" i="12"/>
  <c r="G164" i="12"/>
  <c r="F164" i="12"/>
  <c r="D164" i="12"/>
  <c r="C164" i="12"/>
  <c r="B164" i="12"/>
  <c r="AB163" i="12"/>
  <c r="AA163" i="12"/>
  <c r="Z163" i="12"/>
  <c r="X163" i="12"/>
  <c r="W163" i="12"/>
  <c r="V163" i="12"/>
  <c r="T163" i="12"/>
  <c r="S163" i="12"/>
  <c r="R163" i="12"/>
  <c r="P163" i="12"/>
  <c r="O163" i="12"/>
  <c r="N163" i="12"/>
  <c r="L163" i="12"/>
  <c r="K163" i="12"/>
  <c r="J163" i="12"/>
  <c r="H163" i="12"/>
  <c r="G163" i="12"/>
  <c r="F163" i="12"/>
  <c r="D163" i="12"/>
  <c r="C163" i="12"/>
  <c r="B163" i="12"/>
  <c r="AB162" i="12"/>
  <c r="AA162" i="12"/>
  <c r="Z162" i="12"/>
  <c r="X162" i="12"/>
  <c r="W162" i="12"/>
  <c r="V162" i="12"/>
  <c r="T162" i="12"/>
  <c r="S162" i="12"/>
  <c r="R162" i="12"/>
  <c r="P162" i="12"/>
  <c r="O162" i="12"/>
  <c r="N162" i="12"/>
  <c r="L162" i="12"/>
  <c r="K162" i="12"/>
  <c r="J162" i="12"/>
  <c r="H162" i="12"/>
  <c r="G162" i="12"/>
  <c r="F162" i="12"/>
  <c r="D162" i="12"/>
  <c r="C162" i="12"/>
  <c r="B162" i="12"/>
  <c r="AB161" i="12"/>
  <c r="AA161" i="12"/>
  <c r="Z161" i="12"/>
  <c r="X161" i="12"/>
  <c r="W161" i="12"/>
  <c r="V161" i="12"/>
  <c r="T161" i="12"/>
  <c r="S161" i="12"/>
  <c r="R161" i="12"/>
  <c r="P161" i="12"/>
  <c r="O161" i="12"/>
  <c r="N161" i="12"/>
  <c r="L161" i="12"/>
  <c r="K161" i="12"/>
  <c r="J161" i="12"/>
  <c r="H161" i="12"/>
  <c r="G161" i="12"/>
  <c r="F161" i="12"/>
  <c r="D161" i="12"/>
  <c r="C161" i="12"/>
  <c r="B161" i="12"/>
  <c r="AB160" i="12"/>
  <c r="AA160" i="12"/>
  <c r="Z160" i="12"/>
  <c r="X160" i="12"/>
  <c r="W160" i="12"/>
  <c r="V160" i="12"/>
  <c r="T160" i="12"/>
  <c r="S160" i="12"/>
  <c r="R160" i="12"/>
  <c r="P160" i="12"/>
  <c r="O160" i="12"/>
  <c r="N160" i="12"/>
  <c r="L160" i="12"/>
  <c r="K160" i="12"/>
  <c r="J160" i="12"/>
  <c r="H160" i="12"/>
  <c r="G160" i="12"/>
  <c r="F160" i="12"/>
  <c r="D160" i="12"/>
  <c r="C160" i="12"/>
  <c r="B160" i="12"/>
  <c r="AB159" i="12"/>
  <c r="AA159" i="12"/>
  <c r="Z159" i="12"/>
  <c r="X159" i="12"/>
  <c r="W159" i="12"/>
  <c r="V159" i="12"/>
  <c r="T159" i="12"/>
  <c r="S159" i="12"/>
  <c r="R159" i="12"/>
  <c r="P159" i="12"/>
  <c r="O159" i="12"/>
  <c r="N159" i="12"/>
  <c r="L159" i="12"/>
  <c r="K159" i="12"/>
  <c r="J159" i="12"/>
  <c r="H159" i="12"/>
  <c r="G159" i="12"/>
  <c r="F159" i="12"/>
  <c r="D159" i="12"/>
  <c r="C159" i="12"/>
  <c r="B159" i="12"/>
  <c r="AB158" i="12"/>
  <c r="AA158" i="12"/>
  <c r="Z158" i="12"/>
  <c r="X158" i="12"/>
  <c r="W158" i="12"/>
  <c r="V158" i="12"/>
  <c r="T158" i="12"/>
  <c r="S158" i="12"/>
  <c r="R158" i="12"/>
  <c r="P158" i="12"/>
  <c r="O158" i="12"/>
  <c r="N158" i="12"/>
  <c r="L158" i="12"/>
  <c r="K158" i="12"/>
  <c r="J158" i="12"/>
  <c r="H158" i="12"/>
  <c r="G158" i="12"/>
  <c r="F158" i="12"/>
  <c r="D158" i="12"/>
  <c r="C158" i="12"/>
  <c r="B158" i="12"/>
  <c r="AB157" i="12"/>
  <c r="AA157" i="12"/>
  <c r="Z157" i="12"/>
  <c r="X157" i="12"/>
  <c r="W157" i="12"/>
  <c r="V157" i="12"/>
  <c r="T157" i="12"/>
  <c r="S157" i="12"/>
  <c r="R157" i="12"/>
  <c r="P157" i="12"/>
  <c r="O157" i="12"/>
  <c r="N157" i="12"/>
  <c r="L157" i="12"/>
  <c r="K157" i="12"/>
  <c r="J157" i="12"/>
  <c r="H157" i="12"/>
  <c r="G157" i="12"/>
  <c r="F157" i="12"/>
  <c r="D157" i="12"/>
  <c r="C157" i="12"/>
  <c r="B157" i="12"/>
  <c r="AB156" i="12"/>
  <c r="AA156" i="12"/>
  <c r="Z156" i="12"/>
  <c r="X156" i="12"/>
  <c r="W156" i="12"/>
  <c r="V156" i="12"/>
  <c r="T156" i="12"/>
  <c r="S156" i="12"/>
  <c r="R156" i="12"/>
  <c r="P156" i="12"/>
  <c r="O156" i="12"/>
  <c r="N156" i="12"/>
  <c r="L156" i="12"/>
  <c r="K156" i="12"/>
  <c r="J156" i="12"/>
  <c r="H156" i="12"/>
  <c r="G156" i="12"/>
  <c r="F156" i="12"/>
  <c r="D156" i="12"/>
  <c r="C156" i="12"/>
  <c r="B156" i="12"/>
  <c r="AB155" i="12"/>
  <c r="AA155" i="12"/>
  <c r="Z155" i="12"/>
  <c r="X155" i="12"/>
  <c r="W155" i="12"/>
  <c r="V155" i="12"/>
  <c r="T155" i="12"/>
  <c r="S155" i="12"/>
  <c r="R155" i="12"/>
  <c r="P155" i="12"/>
  <c r="O155" i="12"/>
  <c r="N155" i="12"/>
  <c r="L155" i="12"/>
  <c r="K155" i="12"/>
  <c r="J155" i="12"/>
  <c r="H155" i="12"/>
  <c r="G155" i="12"/>
  <c r="F155" i="12"/>
  <c r="D155" i="12"/>
  <c r="C155" i="12"/>
  <c r="B155" i="12"/>
  <c r="AB154" i="12"/>
  <c r="AA154" i="12"/>
  <c r="Z154" i="12"/>
  <c r="X154" i="12"/>
  <c r="W154" i="12"/>
  <c r="V154" i="12"/>
  <c r="T154" i="12"/>
  <c r="S154" i="12"/>
  <c r="R154" i="12"/>
  <c r="P154" i="12"/>
  <c r="O154" i="12"/>
  <c r="N154" i="12"/>
  <c r="L154" i="12"/>
  <c r="K154" i="12"/>
  <c r="J154" i="12"/>
  <c r="H154" i="12"/>
  <c r="G154" i="12"/>
  <c r="F154" i="12"/>
  <c r="D154" i="12"/>
  <c r="C154" i="12"/>
  <c r="B154" i="12"/>
  <c r="AB153" i="12"/>
  <c r="AA153" i="12"/>
  <c r="Z153" i="12"/>
  <c r="X153" i="12"/>
  <c r="W153" i="12"/>
  <c r="V153" i="12"/>
  <c r="T153" i="12"/>
  <c r="S153" i="12"/>
  <c r="R153" i="12"/>
  <c r="P153" i="12"/>
  <c r="O153" i="12"/>
  <c r="N153" i="12"/>
  <c r="L153" i="12"/>
  <c r="K153" i="12"/>
  <c r="J153" i="12"/>
  <c r="H153" i="12"/>
  <c r="G153" i="12"/>
  <c r="F153" i="12"/>
  <c r="D153" i="12"/>
  <c r="C153" i="12"/>
  <c r="B153" i="12"/>
  <c r="AB152" i="12"/>
  <c r="AA152" i="12"/>
  <c r="Z152" i="12"/>
  <c r="X152" i="12"/>
  <c r="W152" i="12"/>
  <c r="V152" i="12"/>
  <c r="T152" i="12"/>
  <c r="S152" i="12"/>
  <c r="R152" i="12"/>
  <c r="P152" i="12"/>
  <c r="O152" i="12"/>
  <c r="N152" i="12"/>
  <c r="L152" i="12"/>
  <c r="K152" i="12"/>
  <c r="J152" i="12"/>
  <c r="H152" i="12"/>
  <c r="G152" i="12"/>
  <c r="F152" i="12"/>
  <c r="D152" i="12"/>
  <c r="C152" i="12"/>
  <c r="B152" i="12"/>
  <c r="AB151" i="12"/>
  <c r="AA151" i="12"/>
  <c r="Z151" i="12"/>
  <c r="X151" i="12"/>
  <c r="W151" i="12"/>
  <c r="V151" i="12"/>
  <c r="T151" i="12"/>
  <c r="S151" i="12"/>
  <c r="R151" i="12"/>
  <c r="P151" i="12"/>
  <c r="O151" i="12"/>
  <c r="N151" i="12"/>
  <c r="L151" i="12"/>
  <c r="K151" i="12"/>
  <c r="J151" i="12"/>
  <c r="H151" i="12"/>
  <c r="G151" i="12"/>
  <c r="F151" i="12"/>
  <c r="D151" i="12"/>
  <c r="C151" i="12"/>
  <c r="B151" i="12"/>
  <c r="AB150" i="12"/>
  <c r="AA150" i="12"/>
  <c r="Z150" i="12"/>
  <c r="X150" i="12"/>
  <c r="W150" i="12"/>
  <c r="V150" i="12"/>
  <c r="T150" i="12"/>
  <c r="S150" i="12"/>
  <c r="R150" i="12"/>
  <c r="P150" i="12"/>
  <c r="O150" i="12"/>
  <c r="N150" i="12"/>
  <c r="L150" i="12"/>
  <c r="K150" i="12"/>
  <c r="J150" i="12"/>
  <c r="H150" i="12"/>
  <c r="G150" i="12"/>
  <c r="F150" i="12"/>
  <c r="D150" i="12"/>
  <c r="C150" i="12"/>
  <c r="B150" i="12"/>
  <c r="AB149" i="12"/>
  <c r="AA149" i="12"/>
  <c r="Z149" i="12"/>
  <c r="X149" i="12"/>
  <c r="W149" i="12"/>
  <c r="V149" i="12"/>
  <c r="T149" i="12"/>
  <c r="S149" i="12"/>
  <c r="R149" i="12"/>
  <c r="P149" i="12"/>
  <c r="O149" i="12"/>
  <c r="N149" i="12"/>
  <c r="L149" i="12"/>
  <c r="K149" i="12"/>
  <c r="J149" i="12"/>
  <c r="H149" i="12"/>
  <c r="G149" i="12"/>
  <c r="F149" i="12"/>
  <c r="D149" i="12"/>
  <c r="C149" i="12"/>
  <c r="B149" i="12"/>
  <c r="AB148" i="12"/>
  <c r="AA148" i="12"/>
  <c r="Z148" i="12"/>
  <c r="X148" i="12"/>
  <c r="W148" i="12"/>
  <c r="V148" i="12"/>
  <c r="T148" i="12"/>
  <c r="S148" i="12"/>
  <c r="R148" i="12"/>
  <c r="P148" i="12"/>
  <c r="O148" i="12"/>
  <c r="N148" i="12"/>
  <c r="L148" i="12"/>
  <c r="K148" i="12"/>
  <c r="J148" i="12"/>
  <c r="H148" i="12"/>
  <c r="G148" i="12"/>
  <c r="F148" i="12"/>
  <c r="D148" i="12"/>
  <c r="C148" i="12"/>
  <c r="B148" i="12"/>
  <c r="AB147" i="12"/>
  <c r="AA147" i="12"/>
  <c r="Z147" i="12"/>
  <c r="X147" i="12"/>
  <c r="W147" i="12"/>
  <c r="V147" i="12"/>
  <c r="T147" i="12"/>
  <c r="S147" i="12"/>
  <c r="R147" i="12"/>
  <c r="P147" i="12"/>
  <c r="O147" i="12"/>
  <c r="N147" i="12"/>
  <c r="L147" i="12"/>
  <c r="K147" i="12"/>
  <c r="J147" i="12"/>
  <c r="H147" i="12"/>
  <c r="G147" i="12"/>
  <c r="F147" i="12"/>
  <c r="D147" i="12"/>
  <c r="C147" i="12"/>
  <c r="B147" i="12"/>
  <c r="AB146" i="12"/>
  <c r="AA146" i="12"/>
  <c r="Z146" i="12"/>
  <c r="X146" i="12"/>
  <c r="W146" i="12"/>
  <c r="V146" i="12"/>
  <c r="T146" i="12"/>
  <c r="S146" i="12"/>
  <c r="R146" i="12"/>
  <c r="P146" i="12"/>
  <c r="O146" i="12"/>
  <c r="N146" i="12"/>
  <c r="L146" i="12"/>
  <c r="K146" i="12"/>
  <c r="J146" i="12"/>
  <c r="H146" i="12"/>
  <c r="G146" i="12"/>
  <c r="F146" i="12"/>
  <c r="D146" i="12"/>
  <c r="C146" i="12"/>
  <c r="B146" i="12"/>
  <c r="AB145" i="12"/>
  <c r="AA145" i="12"/>
  <c r="Z145" i="12"/>
  <c r="X145" i="12"/>
  <c r="W145" i="12"/>
  <c r="V145" i="12"/>
  <c r="T145" i="12"/>
  <c r="S145" i="12"/>
  <c r="R145" i="12"/>
  <c r="P145" i="12"/>
  <c r="O145" i="12"/>
  <c r="N145" i="12"/>
  <c r="L145" i="12"/>
  <c r="K145" i="12"/>
  <c r="J145" i="12"/>
  <c r="H145" i="12"/>
  <c r="G145" i="12"/>
  <c r="F145" i="12"/>
  <c r="D145" i="12"/>
  <c r="C145" i="12"/>
  <c r="B145" i="12"/>
  <c r="AB144" i="12"/>
  <c r="AA144" i="12"/>
  <c r="Z144" i="12"/>
  <c r="X144" i="12"/>
  <c r="W144" i="12"/>
  <c r="V144" i="12"/>
  <c r="T144" i="12"/>
  <c r="S144" i="12"/>
  <c r="R144" i="12"/>
  <c r="P144" i="12"/>
  <c r="O144" i="12"/>
  <c r="N144" i="12"/>
  <c r="L144" i="12"/>
  <c r="K144" i="12"/>
  <c r="J144" i="12"/>
  <c r="H144" i="12"/>
  <c r="G144" i="12"/>
  <c r="F144" i="12"/>
  <c r="D144" i="12"/>
  <c r="C144" i="12"/>
  <c r="B144" i="12"/>
  <c r="X142" i="12"/>
  <c r="S142" i="12"/>
  <c r="N142" i="12"/>
  <c r="H142" i="12"/>
  <c r="C142" i="12"/>
  <c r="AB126" i="12"/>
  <c r="AA126" i="12"/>
  <c r="Z126" i="12"/>
  <c r="X126" i="12"/>
  <c r="W126" i="12"/>
  <c r="V126" i="12"/>
  <c r="T126" i="12"/>
  <c r="S126" i="12"/>
  <c r="R126" i="12"/>
  <c r="P126" i="12"/>
  <c r="O126" i="12"/>
  <c r="N126" i="12"/>
  <c r="L126" i="12"/>
  <c r="K126" i="12"/>
  <c r="J126" i="12"/>
  <c r="H126" i="12"/>
  <c r="G126" i="12"/>
  <c r="F126" i="12"/>
  <c r="D126" i="12"/>
  <c r="C126" i="12"/>
  <c r="B126" i="12"/>
  <c r="AB125" i="12"/>
  <c r="AA125" i="12"/>
  <c r="Z125" i="12"/>
  <c r="X125" i="12"/>
  <c r="W125" i="12"/>
  <c r="V125" i="12"/>
  <c r="T125" i="12"/>
  <c r="S125" i="12"/>
  <c r="R125" i="12"/>
  <c r="P125" i="12"/>
  <c r="O125" i="12"/>
  <c r="N125" i="12"/>
  <c r="L125" i="12"/>
  <c r="K125" i="12"/>
  <c r="J125" i="12"/>
  <c r="H125" i="12"/>
  <c r="G125" i="12"/>
  <c r="F125" i="12"/>
  <c r="D125" i="12"/>
  <c r="C125" i="12"/>
  <c r="B125" i="12"/>
  <c r="AB124" i="12"/>
  <c r="AA124" i="12"/>
  <c r="Z124" i="12"/>
  <c r="X124" i="12"/>
  <c r="W124" i="12"/>
  <c r="V124" i="12"/>
  <c r="T124" i="12"/>
  <c r="S124" i="12"/>
  <c r="R124" i="12"/>
  <c r="P124" i="12"/>
  <c r="O124" i="12"/>
  <c r="N124" i="12"/>
  <c r="L124" i="12"/>
  <c r="K124" i="12"/>
  <c r="J124" i="12"/>
  <c r="H124" i="12"/>
  <c r="G124" i="12"/>
  <c r="F124" i="12"/>
  <c r="D124" i="12"/>
  <c r="C124" i="12"/>
  <c r="B124" i="12"/>
  <c r="AB123" i="12"/>
  <c r="AA123" i="12"/>
  <c r="Z123" i="12"/>
  <c r="X123" i="12"/>
  <c r="W123" i="12"/>
  <c r="V123" i="12"/>
  <c r="T123" i="12"/>
  <c r="S123" i="12"/>
  <c r="R123" i="12"/>
  <c r="P123" i="12"/>
  <c r="O123" i="12"/>
  <c r="N123" i="12"/>
  <c r="L123" i="12"/>
  <c r="K123" i="12"/>
  <c r="J123" i="12"/>
  <c r="H123" i="12"/>
  <c r="G123" i="12"/>
  <c r="F123" i="12"/>
  <c r="D123" i="12"/>
  <c r="C123" i="12"/>
  <c r="B123" i="12"/>
  <c r="AB122" i="12"/>
  <c r="AA122" i="12"/>
  <c r="Z122" i="12"/>
  <c r="X122" i="12"/>
  <c r="W122" i="12"/>
  <c r="V122" i="12"/>
  <c r="T122" i="12"/>
  <c r="S122" i="12"/>
  <c r="R122" i="12"/>
  <c r="P122" i="12"/>
  <c r="O122" i="12"/>
  <c r="N122" i="12"/>
  <c r="L122" i="12"/>
  <c r="K122" i="12"/>
  <c r="J122" i="12"/>
  <c r="H122" i="12"/>
  <c r="G122" i="12"/>
  <c r="F122" i="12"/>
  <c r="D122" i="12"/>
  <c r="C122" i="12"/>
  <c r="B122" i="12"/>
  <c r="AB121" i="12"/>
  <c r="AA121" i="12"/>
  <c r="Z121" i="12"/>
  <c r="X121" i="12"/>
  <c r="W121" i="12"/>
  <c r="V121" i="12"/>
  <c r="T121" i="12"/>
  <c r="S121" i="12"/>
  <c r="R121" i="12"/>
  <c r="P121" i="12"/>
  <c r="O121" i="12"/>
  <c r="N121" i="12"/>
  <c r="L121" i="12"/>
  <c r="K121" i="12"/>
  <c r="J121" i="12"/>
  <c r="H121" i="12"/>
  <c r="G121" i="12"/>
  <c r="F121" i="12"/>
  <c r="D121" i="12"/>
  <c r="C121" i="12"/>
  <c r="B121" i="12"/>
  <c r="AB120" i="12"/>
  <c r="AA120" i="12"/>
  <c r="Z120" i="12"/>
  <c r="X120" i="12"/>
  <c r="W120" i="12"/>
  <c r="V120" i="12"/>
  <c r="T120" i="12"/>
  <c r="S120" i="12"/>
  <c r="R120" i="12"/>
  <c r="P120" i="12"/>
  <c r="O120" i="12"/>
  <c r="N120" i="12"/>
  <c r="L120" i="12"/>
  <c r="K120" i="12"/>
  <c r="J120" i="12"/>
  <c r="H120" i="12"/>
  <c r="G120" i="12"/>
  <c r="F120" i="12"/>
  <c r="D120" i="12"/>
  <c r="C120" i="12"/>
  <c r="B120" i="12"/>
  <c r="AB119" i="12"/>
  <c r="AA119" i="12"/>
  <c r="Z119" i="12"/>
  <c r="X119" i="12"/>
  <c r="W119" i="12"/>
  <c r="V119" i="12"/>
  <c r="T119" i="12"/>
  <c r="S119" i="12"/>
  <c r="R119" i="12"/>
  <c r="P119" i="12"/>
  <c r="O119" i="12"/>
  <c r="N119" i="12"/>
  <c r="L119" i="12"/>
  <c r="K119" i="12"/>
  <c r="J119" i="12"/>
  <c r="H119" i="12"/>
  <c r="G119" i="12"/>
  <c r="F119" i="12"/>
  <c r="D119" i="12"/>
  <c r="C119" i="12"/>
  <c r="B119" i="12"/>
  <c r="AB118" i="12"/>
  <c r="AA118" i="12"/>
  <c r="Z118" i="12"/>
  <c r="X118" i="12"/>
  <c r="W118" i="12"/>
  <c r="V118" i="12"/>
  <c r="T118" i="12"/>
  <c r="S118" i="12"/>
  <c r="R118" i="12"/>
  <c r="P118" i="12"/>
  <c r="O118" i="12"/>
  <c r="N118" i="12"/>
  <c r="L118" i="12"/>
  <c r="K118" i="12"/>
  <c r="J118" i="12"/>
  <c r="H118" i="12"/>
  <c r="G118" i="12"/>
  <c r="F118" i="12"/>
  <c r="D118" i="12"/>
  <c r="C118" i="12"/>
  <c r="B118" i="12"/>
  <c r="AB117" i="12"/>
  <c r="AA117" i="12"/>
  <c r="Z117" i="12"/>
  <c r="X117" i="12"/>
  <c r="W117" i="12"/>
  <c r="V117" i="12"/>
  <c r="T117" i="12"/>
  <c r="S117" i="12"/>
  <c r="R117" i="12"/>
  <c r="P117" i="12"/>
  <c r="O117" i="12"/>
  <c r="N117" i="12"/>
  <c r="L117" i="12"/>
  <c r="K117" i="12"/>
  <c r="J117" i="12"/>
  <c r="H117" i="12"/>
  <c r="G117" i="12"/>
  <c r="F117" i="12"/>
  <c r="D117" i="12"/>
  <c r="C117" i="12"/>
  <c r="B117" i="12"/>
  <c r="AB116" i="12"/>
  <c r="AA116" i="12"/>
  <c r="Z116" i="12"/>
  <c r="X116" i="12"/>
  <c r="W116" i="12"/>
  <c r="V116" i="12"/>
  <c r="T116" i="12"/>
  <c r="S116" i="12"/>
  <c r="R116" i="12"/>
  <c r="P116" i="12"/>
  <c r="O116" i="12"/>
  <c r="N116" i="12"/>
  <c r="L116" i="12"/>
  <c r="K116" i="12"/>
  <c r="J116" i="12"/>
  <c r="H116" i="12"/>
  <c r="G116" i="12"/>
  <c r="F116" i="12"/>
  <c r="D116" i="12"/>
  <c r="C116" i="12"/>
  <c r="B116" i="12"/>
  <c r="AB115" i="12"/>
  <c r="AA115" i="12"/>
  <c r="Z115" i="12"/>
  <c r="X115" i="12"/>
  <c r="W115" i="12"/>
  <c r="V115" i="12"/>
  <c r="T115" i="12"/>
  <c r="S115" i="12"/>
  <c r="R115" i="12"/>
  <c r="P115" i="12"/>
  <c r="O115" i="12"/>
  <c r="N115" i="12"/>
  <c r="L115" i="12"/>
  <c r="K115" i="12"/>
  <c r="J115" i="12"/>
  <c r="H115" i="12"/>
  <c r="G115" i="12"/>
  <c r="F115" i="12"/>
  <c r="D115" i="12"/>
  <c r="C115" i="12"/>
  <c r="B115" i="12"/>
  <c r="AB114" i="12"/>
  <c r="AA114" i="12"/>
  <c r="Z114" i="12"/>
  <c r="X114" i="12"/>
  <c r="W114" i="12"/>
  <c r="V114" i="12"/>
  <c r="T114" i="12"/>
  <c r="S114" i="12"/>
  <c r="R114" i="12"/>
  <c r="P114" i="12"/>
  <c r="O114" i="12"/>
  <c r="N114" i="12"/>
  <c r="L114" i="12"/>
  <c r="K114" i="12"/>
  <c r="J114" i="12"/>
  <c r="H114" i="12"/>
  <c r="G114" i="12"/>
  <c r="F114" i="12"/>
  <c r="D114" i="12"/>
  <c r="C114" i="12"/>
  <c r="B114" i="12"/>
  <c r="AB113" i="12"/>
  <c r="AA113" i="12"/>
  <c r="Z113" i="12"/>
  <c r="X113" i="12"/>
  <c r="W113" i="12"/>
  <c r="V113" i="12"/>
  <c r="T113" i="12"/>
  <c r="S113" i="12"/>
  <c r="R113" i="12"/>
  <c r="P113" i="12"/>
  <c r="O113" i="12"/>
  <c r="N113" i="12"/>
  <c r="L113" i="12"/>
  <c r="K113" i="12"/>
  <c r="J113" i="12"/>
  <c r="H113" i="12"/>
  <c r="G113" i="12"/>
  <c r="F113" i="12"/>
  <c r="D113" i="12"/>
  <c r="C113" i="12"/>
  <c r="B113" i="12"/>
  <c r="AB112" i="12"/>
  <c r="AA112" i="12"/>
  <c r="Z112" i="12"/>
  <c r="X112" i="12"/>
  <c r="W112" i="12"/>
  <c r="V112" i="12"/>
  <c r="T112" i="12"/>
  <c r="S112" i="12"/>
  <c r="R112" i="12"/>
  <c r="P112" i="12"/>
  <c r="O112" i="12"/>
  <c r="N112" i="12"/>
  <c r="L112" i="12"/>
  <c r="K112" i="12"/>
  <c r="J112" i="12"/>
  <c r="H112" i="12"/>
  <c r="G112" i="12"/>
  <c r="F112" i="12"/>
  <c r="D112" i="12"/>
  <c r="C112" i="12"/>
  <c r="B112" i="12"/>
  <c r="AB111" i="12"/>
  <c r="AA111" i="12"/>
  <c r="Z111" i="12"/>
  <c r="X111" i="12"/>
  <c r="W111" i="12"/>
  <c r="V111" i="12"/>
  <c r="T111" i="12"/>
  <c r="S111" i="12"/>
  <c r="R111" i="12"/>
  <c r="P111" i="12"/>
  <c r="O111" i="12"/>
  <c r="N111" i="12"/>
  <c r="L111" i="12"/>
  <c r="K111" i="12"/>
  <c r="J111" i="12"/>
  <c r="H111" i="12"/>
  <c r="G111" i="12"/>
  <c r="F111" i="12"/>
  <c r="D111" i="12"/>
  <c r="C111" i="12"/>
  <c r="B111" i="12"/>
  <c r="AB110" i="12"/>
  <c r="AA110" i="12"/>
  <c r="Z110" i="12"/>
  <c r="X110" i="12"/>
  <c r="W110" i="12"/>
  <c r="V110" i="12"/>
  <c r="T110" i="12"/>
  <c r="S110" i="12"/>
  <c r="R110" i="12"/>
  <c r="P110" i="12"/>
  <c r="O110" i="12"/>
  <c r="N110" i="12"/>
  <c r="L110" i="12"/>
  <c r="K110" i="12"/>
  <c r="J110" i="12"/>
  <c r="H110" i="12"/>
  <c r="G110" i="12"/>
  <c r="F110" i="12"/>
  <c r="D110" i="12"/>
  <c r="C110" i="12"/>
  <c r="B110" i="12"/>
  <c r="AB109" i="12"/>
  <c r="AA109" i="12"/>
  <c r="Z109" i="12"/>
  <c r="X109" i="12"/>
  <c r="W109" i="12"/>
  <c r="V109" i="12"/>
  <c r="T109" i="12"/>
  <c r="S109" i="12"/>
  <c r="R109" i="12"/>
  <c r="P109" i="12"/>
  <c r="O109" i="12"/>
  <c r="N109" i="12"/>
  <c r="L109" i="12"/>
  <c r="K109" i="12"/>
  <c r="J109" i="12"/>
  <c r="H109" i="12"/>
  <c r="G109" i="12"/>
  <c r="F109" i="12"/>
  <c r="D109" i="12"/>
  <c r="C109" i="12"/>
  <c r="B109" i="12"/>
  <c r="AB108" i="12"/>
  <c r="AA108" i="12"/>
  <c r="Z108" i="12"/>
  <c r="X108" i="12"/>
  <c r="W108" i="12"/>
  <c r="V108" i="12"/>
  <c r="T108" i="12"/>
  <c r="S108" i="12"/>
  <c r="R108" i="12"/>
  <c r="P108" i="12"/>
  <c r="O108" i="12"/>
  <c r="N108" i="12"/>
  <c r="L108" i="12"/>
  <c r="K108" i="12"/>
  <c r="J108" i="12"/>
  <c r="H108" i="12"/>
  <c r="G108" i="12"/>
  <c r="F108" i="12"/>
  <c r="D108" i="12"/>
  <c r="C108" i="12"/>
  <c r="B108" i="12"/>
  <c r="AB107" i="12"/>
  <c r="AA107" i="12"/>
  <c r="Z107" i="12"/>
  <c r="X107" i="12"/>
  <c r="W107" i="12"/>
  <c r="V107" i="12"/>
  <c r="T107" i="12"/>
  <c r="S107" i="12"/>
  <c r="R107" i="12"/>
  <c r="P107" i="12"/>
  <c r="O107" i="12"/>
  <c r="N107" i="12"/>
  <c r="L107" i="12"/>
  <c r="K107" i="12"/>
  <c r="J107" i="12"/>
  <c r="H107" i="12"/>
  <c r="G107" i="12"/>
  <c r="F107" i="12"/>
  <c r="D107" i="12"/>
  <c r="C107" i="12"/>
  <c r="B107" i="12"/>
  <c r="AB106" i="12"/>
  <c r="AA106" i="12"/>
  <c r="Z106" i="12"/>
  <c r="X106" i="12"/>
  <c r="W106" i="12"/>
  <c r="V106" i="12"/>
  <c r="T106" i="12"/>
  <c r="S106" i="12"/>
  <c r="R106" i="12"/>
  <c r="P106" i="12"/>
  <c r="O106" i="12"/>
  <c r="N106" i="12"/>
  <c r="L106" i="12"/>
  <c r="K106" i="12"/>
  <c r="J106" i="12"/>
  <c r="H106" i="12"/>
  <c r="G106" i="12"/>
  <c r="F106" i="12"/>
  <c r="D106" i="12"/>
  <c r="C106" i="12"/>
  <c r="B106" i="12"/>
  <c r="AB105" i="12"/>
  <c r="AA105" i="12"/>
  <c r="Z105" i="12"/>
  <c r="X105" i="12"/>
  <c r="W105" i="12"/>
  <c r="V105" i="12"/>
  <c r="T105" i="12"/>
  <c r="S105" i="12"/>
  <c r="R105" i="12"/>
  <c r="P105" i="12"/>
  <c r="O105" i="12"/>
  <c r="N105" i="12"/>
  <c r="L105" i="12"/>
  <c r="K105" i="12"/>
  <c r="J105" i="12"/>
  <c r="H105" i="12"/>
  <c r="G105" i="12"/>
  <c r="F105" i="12"/>
  <c r="D105" i="12"/>
  <c r="C105" i="12"/>
  <c r="B105" i="12"/>
  <c r="AB104" i="12"/>
  <c r="AA104" i="12"/>
  <c r="Z104" i="12"/>
  <c r="X104" i="12"/>
  <c r="W104" i="12"/>
  <c r="V104" i="12"/>
  <c r="T104" i="12"/>
  <c r="S104" i="12"/>
  <c r="R104" i="12"/>
  <c r="P104" i="12"/>
  <c r="O104" i="12"/>
  <c r="N104" i="12"/>
  <c r="L104" i="12"/>
  <c r="K104" i="12"/>
  <c r="J104" i="12"/>
  <c r="H104" i="12"/>
  <c r="G104" i="12"/>
  <c r="F104" i="12"/>
  <c r="D104" i="12"/>
  <c r="C104" i="12"/>
  <c r="B104" i="12"/>
  <c r="AB103" i="12"/>
  <c r="AA103" i="12"/>
  <c r="Z103" i="12"/>
  <c r="X103" i="12"/>
  <c r="W103" i="12"/>
  <c r="V103" i="12"/>
  <c r="T103" i="12"/>
  <c r="S103" i="12"/>
  <c r="R103" i="12"/>
  <c r="P103" i="12"/>
  <c r="O103" i="12"/>
  <c r="N103" i="12"/>
  <c r="L103" i="12"/>
  <c r="K103" i="12"/>
  <c r="J103" i="12"/>
  <c r="H103" i="12"/>
  <c r="G103" i="12"/>
  <c r="F103" i="12"/>
  <c r="D103" i="12"/>
  <c r="C103" i="12"/>
  <c r="B103" i="12"/>
  <c r="AB102" i="12"/>
  <c r="AA102" i="12"/>
  <c r="Z102" i="12"/>
  <c r="X102" i="12"/>
  <c r="W102" i="12"/>
  <c r="V102" i="12"/>
  <c r="T102" i="12"/>
  <c r="S102" i="12"/>
  <c r="R102" i="12"/>
  <c r="P102" i="12"/>
  <c r="O102" i="12"/>
  <c r="N102" i="12"/>
  <c r="L102" i="12"/>
  <c r="K102" i="12"/>
  <c r="J102" i="12"/>
  <c r="H102" i="12"/>
  <c r="G102" i="12"/>
  <c r="F102" i="12"/>
  <c r="D102" i="12"/>
  <c r="C102" i="12"/>
  <c r="B102" i="12"/>
  <c r="AB101" i="12"/>
  <c r="AA101" i="12"/>
  <c r="Z101" i="12"/>
  <c r="X101" i="12"/>
  <c r="W101" i="12"/>
  <c r="V101" i="12"/>
  <c r="T101" i="12"/>
  <c r="S101" i="12"/>
  <c r="R101" i="12"/>
  <c r="P101" i="12"/>
  <c r="O101" i="12"/>
  <c r="N101" i="12"/>
  <c r="L101" i="12"/>
  <c r="K101" i="12"/>
  <c r="J101" i="12"/>
  <c r="H101" i="12"/>
  <c r="G101" i="12"/>
  <c r="F101" i="12"/>
  <c r="D101" i="12"/>
  <c r="C101" i="12"/>
  <c r="B101" i="12"/>
  <c r="AB100" i="12"/>
  <c r="AA100" i="12"/>
  <c r="Z100" i="12"/>
  <c r="X100" i="12"/>
  <c r="W100" i="12"/>
  <c r="V100" i="12"/>
  <c r="T100" i="12"/>
  <c r="S100" i="12"/>
  <c r="R100" i="12"/>
  <c r="P100" i="12"/>
  <c r="O100" i="12"/>
  <c r="N100" i="12"/>
  <c r="L100" i="12"/>
  <c r="K100" i="12"/>
  <c r="J100" i="12"/>
  <c r="H100" i="12"/>
  <c r="G100" i="12"/>
  <c r="F100" i="12"/>
  <c r="D100" i="12"/>
  <c r="C100" i="12"/>
  <c r="B100" i="12"/>
  <c r="X98" i="12"/>
  <c r="S98" i="12"/>
  <c r="N98" i="12"/>
  <c r="H98" i="12"/>
  <c r="C98" i="12"/>
  <c r="AB54" i="12"/>
  <c r="AB142" i="12" s="1"/>
  <c r="AA54" i="12"/>
  <c r="AA142" i="12" s="1"/>
  <c r="Z54" i="12"/>
  <c r="Z142" i="12" s="1"/>
  <c r="X54" i="12"/>
  <c r="W54" i="12"/>
  <c r="W142" i="12" s="1"/>
  <c r="V54" i="12"/>
  <c r="V142" i="12" s="1"/>
  <c r="T54" i="12"/>
  <c r="T142" i="12" s="1"/>
  <c r="S54" i="12"/>
  <c r="R54" i="12"/>
  <c r="R142" i="12" s="1"/>
  <c r="P54" i="12"/>
  <c r="P142" i="12" s="1"/>
  <c r="O54" i="12"/>
  <c r="O142" i="12" s="1"/>
  <c r="N54" i="12"/>
  <c r="L54" i="12"/>
  <c r="L142" i="12" s="1"/>
  <c r="K54" i="12"/>
  <c r="K142" i="12" s="1"/>
  <c r="J54" i="12"/>
  <c r="J142" i="12" s="1"/>
  <c r="H54" i="12"/>
  <c r="G54" i="12"/>
  <c r="G142" i="12" s="1"/>
  <c r="F54" i="12"/>
  <c r="F142" i="12" s="1"/>
  <c r="D54" i="12"/>
  <c r="D142" i="12" s="1"/>
  <c r="C54" i="12"/>
  <c r="B54" i="12"/>
  <c r="B142" i="12" s="1"/>
  <c r="AB11" i="12"/>
  <c r="AB98" i="12" s="1"/>
  <c r="AA11" i="12"/>
  <c r="AA98" i="12" s="1"/>
  <c r="Z11" i="12"/>
  <c r="Z98" i="12" s="1"/>
  <c r="X11" i="12"/>
  <c r="W11" i="12"/>
  <c r="W98" i="12" s="1"/>
  <c r="V11" i="12"/>
  <c r="V98" i="12" s="1"/>
  <c r="T11" i="12"/>
  <c r="T98" i="12" s="1"/>
  <c r="S11" i="12"/>
  <c r="R11" i="12"/>
  <c r="R98" i="12" s="1"/>
  <c r="P11" i="12"/>
  <c r="P98" i="12" s="1"/>
  <c r="O11" i="12"/>
  <c r="O98" i="12" s="1"/>
  <c r="N11" i="12"/>
  <c r="L11" i="12"/>
  <c r="L98" i="12" s="1"/>
  <c r="K11" i="12"/>
  <c r="K98" i="12" s="1"/>
  <c r="J11" i="12"/>
  <c r="J98" i="12" s="1"/>
  <c r="H11" i="12"/>
  <c r="G11" i="12"/>
  <c r="G98" i="12" s="1"/>
  <c r="F11" i="12"/>
  <c r="F98" i="12" s="1"/>
  <c r="D11" i="12"/>
  <c r="D98" i="12" s="1"/>
  <c r="C11" i="12"/>
  <c r="B11" i="12"/>
  <c r="B98" i="12" s="1"/>
  <c r="AB170" i="11" l="1"/>
  <c r="AA170" i="11"/>
  <c r="Z170" i="11"/>
  <c r="X170" i="11"/>
  <c r="W170" i="11"/>
  <c r="V170" i="11"/>
  <c r="T170" i="11"/>
  <c r="S170" i="11"/>
  <c r="R170" i="11"/>
  <c r="P170" i="11"/>
  <c r="O170" i="11"/>
  <c r="N170" i="11"/>
  <c r="L170" i="11"/>
  <c r="K170" i="11"/>
  <c r="J170" i="11"/>
  <c r="H170" i="11"/>
  <c r="G170" i="11"/>
  <c r="F170" i="11"/>
  <c r="D170" i="11"/>
  <c r="C170" i="11"/>
  <c r="B170" i="11"/>
  <c r="AB169" i="11"/>
  <c r="AA169" i="11"/>
  <c r="Z169" i="11"/>
  <c r="X169" i="11"/>
  <c r="W169" i="11"/>
  <c r="V169" i="11"/>
  <c r="T169" i="11"/>
  <c r="S169" i="11"/>
  <c r="R169" i="11"/>
  <c r="P169" i="11"/>
  <c r="O169" i="11"/>
  <c r="N169" i="11"/>
  <c r="L169" i="11"/>
  <c r="K169" i="11"/>
  <c r="J169" i="11"/>
  <c r="H169" i="11"/>
  <c r="G169" i="11"/>
  <c r="F169" i="11"/>
  <c r="D169" i="11"/>
  <c r="C169" i="11"/>
  <c r="B169" i="11"/>
  <c r="AB168" i="11"/>
  <c r="AA168" i="11"/>
  <c r="Z168" i="11"/>
  <c r="X168" i="11"/>
  <c r="W168" i="11"/>
  <c r="V168" i="11"/>
  <c r="T168" i="11"/>
  <c r="S168" i="11"/>
  <c r="R168" i="11"/>
  <c r="P168" i="11"/>
  <c r="O168" i="11"/>
  <c r="N168" i="11"/>
  <c r="L168" i="11"/>
  <c r="K168" i="11"/>
  <c r="J168" i="11"/>
  <c r="H168" i="11"/>
  <c r="G168" i="11"/>
  <c r="F168" i="11"/>
  <c r="D168" i="11"/>
  <c r="C168" i="11"/>
  <c r="B168" i="11"/>
  <c r="AB167" i="11"/>
  <c r="AA167" i="11"/>
  <c r="Z167" i="11"/>
  <c r="X167" i="11"/>
  <c r="W167" i="11"/>
  <c r="V167" i="11"/>
  <c r="T167" i="11"/>
  <c r="S167" i="11"/>
  <c r="R167" i="11"/>
  <c r="P167" i="11"/>
  <c r="O167" i="11"/>
  <c r="N167" i="11"/>
  <c r="L167" i="11"/>
  <c r="K167" i="11"/>
  <c r="J167" i="11"/>
  <c r="H167" i="11"/>
  <c r="G167" i="11"/>
  <c r="F167" i="11"/>
  <c r="D167" i="11"/>
  <c r="C167" i="11"/>
  <c r="B167" i="11"/>
  <c r="AB166" i="11"/>
  <c r="AA166" i="11"/>
  <c r="Z166" i="11"/>
  <c r="X166" i="11"/>
  <c r="W166" i="11"/>
  <c r="V166" i="11"/>
  <c r="T166" i="11"/>
  <c r="S166" i="11"/>
  <c r="R166" i="11"/>
  <c r="P166" i="11"/>
  <c r="O166" i="11"/>
  <c r="N166" i="11"/>
  <c r="L166" i="11"/>
  <c r="K166" i="11"/>
  <c r="J166" i="11"/>
  <c r="H166" i="11"/>
  <c r="G166" i="11"/>
  <c r="F166" i="11"/>
  <c r="D166" i="11"/>
  <c r="C166" i="11"/>
  <c r="B166" i="11"/>
  <c r="AB165" i="11"/>
  <c r="AA165" i="11"/>
  <c r="Z165" i="11"/>
  <c r="X165" i="11"/>
  <c r="W165" i="11"/>
  <c r="V165" i="11"/>
  <c r="T165" i="11"/>
  <c r="S165" i="11"/>
  <c r="R165" i="11"/>
  <c r="P165" i="11"/>
  <c r="O165" i="11"/>
  <c r="N165" i="11"/>
  <c r="L165" i="11"/>
  <c r="K165" i="11"/>
  <c r="J165" i="11"/>
  <c r="H165" i="11"/>
  <c r="G165" i="11"/>
  <c r="F165" i="11"/>
  <c r="D165" i="11"/>
  <c r="C165" i="11"/>
  <c r="B165" i="11"/>
  <c r="AB164" i="11"/>
  <c r="AA164" i="11"/>
  <c r="Z164" i="11"/>
  <c r="X164" i="11"/>
  <c r="W164" i="11"/>
  <c r="V164" i="11"/>
  <c r="T164" i="11"/>
  <c r="S164" i="11"/>
  <c r="R164" i="11"/>
  <c r="P164" i="11"/>
  <c r="O164" i="11"/>
  <c r="N164" i="11"/>
  <c r="L164" i="11"/>
  <c r="K164" i="11"/>
  <c r="J164" i="11"/>
  <c r="H164" i="11"/>
  <c r="G164" i="11"/>
  <c r="F164" i="11"/>
  <c r="D164" i="11"/>
  <c r="C164" i="11"/>
  <c r="B164" i="11"/>
  <c r="AB163" i="11"/>
  <c r="AA163" i="11"/>
  <c r="Z163" i="11"/>
  <c r="X163" i="11"/>
  <c r="W163" i="11"/>
  <c r="V163" i="11"/>
  <c r="T163" i="11"/>
  <c r="S163" i="11"/>
  <c r="R163" i="11"/>
  <c r="P163" i="11"/>
  <c r="O163" i="11"/>
  <c r="N163" i="11"/>
  <c r="L163" i="11"/>
  <c r="K163" i="11"/>
  <c r="J163" i="11"/>
  <c r="H163" i="11"/>
  <c r="G163" i="11"/>
  <c r="F163" i="11"/>
  <c r="D163" i="11"/>
  <c r="C163" i="11"/>
  <c r="B163" i="11"/>
  <c r="AB162" i="11"/>
  <c r="AA162" i="11"/>
  <c r="Z162" i="11"/>
  <c r="X162" i="11"/>
  <c r="W162" i="11"/>
  <c r="V162" i="11"/>
  <c r="T162" i="11"/>
  <c r="S162" i="11"/>
  <c r="R162" i="11"/>
  <c r="P162" i="11"/>
  <c r="O162" i="11"/>
  <c r="N162" i="11"/>
  <c r="L162" i="11"/>
  <c r="K162" i="11"/>
  <c r="J162" i="11"/>
  <c r="H162" i="11"/>
  <c r="G162" i="11"/>
  <c r="F162" i="11"/>
  <c r="D162" i="11"/>
  <c r="C162" i="11"/>
  <c r="B162" i="11"/>
  <c r="AB161" i="11"/>
  <c r="AA161" i="11"/>
  <c r="Z161" i="11"/>
  <c r="X161" i="11"/>
  <c r="W161" i="11"/>
  <c r="V161" i="11"/>
  <c r="T161" i="11"/>
  <c r="S161" i="11"/>
  <c r="R161" i="11"/>
  <c r="P161" i="11"/>
  <c r="O161" i="11"/>
  <c r="N161" i="11"/>
  <c r="L161" i="11"/>
  <c r="K161" i="11"/>
  <c r="J161" i="11"/>
  <c r="H161" i="11"/>
  <c r="G161" i="11"/>
  <c r="F161" i="11"/>
  <c r="D161" i="11"/>
  <c r="C161" i="11"/>
  <c r="B161" i="11"/>
  <c r="AB160" i="11"/>
  <c r="AA160" i="11"/>
  <c r="Z160" i="11"/>
  <c r="X160" i="11"/>
  <c r="W160" i="11"/>
  <c r="V160" i="11"/>
  <c r="T160" i="11"/>
  <c r="S160" i="11"/>
  <c r="R160" i="11"/>
  <c r="P160" i="11"/>
  <c r="O160" i="11"/>
  <c r="N160" i="11"/>
  <c r="L160" i="11"/>
  <c r="K160" i="11"/>
  <c r="J160" i="11"/>
  <c r="H160" i="11"/>
  <c r="G160" i="11"/>
  <c r="F160" i="11"/>
  <c r="D160" i="11"/>
  <c r="C160" i="11"/>
  <c r="B160" i="11"/>
  <c r="AB159" i="11"/>
  <c r="AA159" i="11"/>
  <c r="Z159" i="11"/>
  <c r="X159" i="11"/>
  <c r="W159" i="11"/>
  <c r="V159" i="11"/>
  <c r="T159" i="11"/>
  <c r="S159" i="11"/>
  <c r="R159" i="11"/>
  <c r="P159" i="11"/>
  <c r="O159" i="11"/>
  <c r="N159" i="11"/>
  <c r="L159" i="11"/>
  <c r="K159" i="11"/>
  <c r="J159" i="11"/>
  <c r="H159" i="11"/>
  <c r="G159" i="11"/>
  <c r="F159" i="11"/>
  <c r="D159" i="11"/>
  <c r="C159" i="11"/>
  <c r="B159" i="11"/>
  <c r="AB158" i="11"/>
  <c r="AA158" i="11"/>
  <c r="Z158" i="11"/>
  <c r="X158" i="11"/>
  <c r="W158" i="11"/>
  <c r="V158" i="11"/>
  <c r="T158" i="11"/>
  <c r="S158" i="11"/>
  <c r="R158" i="11"/>
  <c r="P158" i="11"/>
  <c r="O158" i="11"/>
  <c r="N158" i="11"/>
  <c r="L158" i="11"/>
  <c r="K158" i="11"/>
  <c r="J158" i="11"/>
  <c r="H158" i="11"/>
  <c r="G158" i="11"/>
  <c r="F158" i="11"/>
  <c r="D158" i="11"/>
  <c r="C158" i="11"/>
  <c r="B158" i="11"/>
  <c r="AB157" i="11"/>
  <c r="AA157" i="11"/>
  <c r="Z157" i="11"/>
  <c r="X157" i="11"/>
  <c r="W157" i="11"/>
  <c r="V157" i="11"/>
  <c r="T157" i="11"/>
  <c r="S157" i="11"/>
  <c r="R157" i="11"/>
  <c r="P157" i="11"/>
  <c r="O157" i="11"/>
  <c r="N157" i="11"/>
  <c r="L157" i="11"/>
  <c r="K157" i="11"/>
  <c r="J157" i="11"/>
  <c r="H157" i="11"/>
  <c r="G157" i="11"/>
  <c r="F157" i="11"/>
  <c r="D157" i="11"/>
  <c r="C157" i="11"/>
  <c r="B157" i="11"/>
  <c r="AB156" i="11"/>
  <c r="AA156" i="11"/>
  <c r="Z156" i="11"/>
  <c r="X156" i="11"/>
  <c r="W156" i="11"/>
  <c r="V156" i="11"/>
  <c r="T156" i="11"/>
  <c r="S156" i="11"/>
  <c r="R156" i="11"/>
  <c r="P156" i="11"/>
  <c r="O156" i="11"/>
  <c r="N156" i="11"/>
  <c r="L156" i="11"/>
  <c r="K156" i="11"/>
  <c r="J156" i="11"/>
  <c r="H156" i="11"/>
  <c r="G156" i="11"/>
  <c r="F156" i="11"/>
  <c r="D156" i="11"/>
  <c r="C156" i="11"/>
  <c r="B156" i="11"/>
  <c r="AB155" i="11"/>
  <c r="AA155" i="11"/>
  <c r="Z155" i="11"/>
  <c r="X155" i="11"/>
  <c r="W155" i="11"/>
  <c r="V155" i="11"/>
  <c r="T155" i="11"/>
  <c r="S155" i="11"/>
  <c r="R155" i="11"/>
  <c r="P155" i="11"/>
  <c r="O155" i="11"/>
  <c r="N155" i="11"/>
  <c r="L155" i="11"/>
  <c r="K155" i="11"/>
  <c r="J155" i="11"/>
  <c r="H155" i="11"/>
  <c r="G155" i="11"/>
  <c r="F155" i="11"/>
  <c r="D155" i="11"/>
  <c r="C155" i="11"/>
  <c r="B155" i="11"/>
  <c r="AB154" i="11"/>
  <c r="AA154" i="11"/>
  <c r="Z154" i="11"/>
  <c r="X154" i="11"/>
  <c r="W154" i="11"/>
  <c r="V154" i="11"/>
  <c r="T154" i="11"/>
  <c r="S154" i="11"/>
  <c r="R154" i="11"/>
  <c r="P154" i="11"/>
  <c r="O154" i="11"/>
  <c r="N154" i="11"/>
  <c r="L154" i="11"/>
  <c r="K154" i="11"/>
  <c r="J154" i="11"/>
  <c r="H154" i="11"/>
  <c r="G154" i="11"/>
  <c r="F154" i="11"/>
  <c r="D154" i="11"/>
  <c r="C154" i="11"/>
  <c r="B154" i="11"/>
  <c r="AB153" i="11"/>
  <c r="AA153" i="11"/>
  <c r="Z153" i="11"/>
  <c r="X153" i="11"/>
  <c r="W153" i="11"/>
  <c r="V153" i="11"/>
  <c r="T153" i="11"/>
  <c r="S153" i="11"/>
  <c r="R153" i="11"/>
  <c r="P153" i="11"/>
  <c r="O153" i="11"/>
  <c r="N153" i="11"/>
  <c r="L153" i="11"/>
  <c r="K153" i="11"/>
  <c r="J153" i="11"/>
  <c r="H153" i="11"/>
  <c r="G153" i="11"/>
  <c r="F153" i="11"/>
  <c r="D153" i="11"/>
  <c r="C153" i="11"/>
  <c r="B153" i="11"/>
  <c r="AB152" i="11"/>
  <c r="AA152" i="11"/>
  <c r="Z152" i="11"/>
  <c r="X152" i="11"/>
  <c r="W152" i="11"/>
  <c r="V152" i="11"/>
  <c r="T152" i="11"/>
  <c r="S152" i="11"/>
  <c r="R152" i="11"/>
  <c r="P152" i="11"/>
  <c r="O152" i="11"/>
  <c r="N152" i="11"/>
  <c r="L152" i="11"/>
  <c r="K152" i="11"/>
  <c r="J152" i="11"/>
  <c r="H152" i="11"/>
  <c r="G152" i="11"/>
  <c r="F152" i="11"/>
  <c r="D152" i="11"/>
  <c r="C152" i="11"/>
  <c r="B152" i="11"/>
  <c r="AB151" i="11"/>
  <c r="AA151" i="11"/>
  <c r="Z151" i="11"/>
  <c r="X151" i="11"/>
  <c r="W151" i="11"/>
  <c r="V151" i="11"/>
  <c r="T151" i="11"/>
  <c r="S151" i="11"/>
  <c r="R151" i="11"/>
  <c r="P151" i="11"/>
  <c r="O151" i="11"/>
  <c r="N151" i="11"/>
  <c r="L151" i="11"/>
  <c r="K151" i="11"/>
  <c r="J151" i="11"/>
  <c r="H151" i="11"/>
  <c r="G151" i="11"/>
  <c r="F151" i="11"/>
  <c r="D151" i="11"/>
  <c r="C151" i="11"/>
  <c r="B151" i="11"/>
  <c r="AB150" i="11"/>
  <c r="AA150" i="11"/>
  <c r="Z150" i="11"/>
  <c r="X150" i="11"/>
  <c r="W150" i="11"/>
  <c r="V150" i="11"/>
  <c r="T150" i="11"/>
  <c r="S150" i="11"/>
  <c r="R150" i="11"/>
  <c r="P150" i="11"/>
  <c r="O150" i="11"/>
  <c r="N150" i="11"/>
  <c r="L150" i="11"/>
  <c r="K150" i="11"/>
  <c r="J150" i="11"/>
  <c r="H150" i="11"/>
  <c r="G150" i="11"/>
  <c r="F150" i="11"/>
  <c r="D150" i="11"/>
  <c r="C150" i="11"/>
  <c r="B150" i="11"/>
  <c r="AB149" i="11"/>
  <c r="AA149" i="11"/>
  <c r="Z149" i="11"/>
  <c r="X149" i="11"/>
  <c r="W149" i="11"/>
  <c r="V149" i="11"/>
  <c r="T149" i="11"/>
  <c r="S149" i="11"/>
  <c r="R149" i="11"/>
  <c r="P149" i="11"/>
  <c r="O149" i="11"/>
  <c r="N149" i="11"/>
  <c r="L149" i="11"/>
  <c r="K149" i="11"/>
  <c r="J149" i="11"/>
  <c r="H149" i="11"/>
  <c r="G149" i="11"/>
  <c r="F149" i="11"/>
  <c r="D149" i="11"/>
  <c r="C149" i="11"/>
  <c r="B149" i="11"/>
  <c r="AB148" i="11"/>
  <c r="AA148" i="11"/>
  <c r="Z148" i="11"/>
  <c r="X148" i="11"/>
  <c r="W148" i="11"/>
  <c r="V148" i="11"/>
  <c r="T148" i="11"/>
  <c r="S148" i="11"/>
  <c r="R148" i="11"/>
  <c r="P148" i="11"/>
  <c r="O148" i="11"/>
  <c r="N148" i="11"/>
  <c r="L148" i="11"/>
  <c r="K148" i="11"/>
  <c r="J148" i="11"/>
  <c r="H148" i="11"/>
  <c r="G148" i="11"/>
  <c r="F148" i="11"/>
  <c r="D148" i="11"/>
  <c r="C148" i="11"/>
  <c r="B148" i="11"/>
  <c r="AB147" i="11"/>
  <c r="AA147" i="11"/>
  <c r="Z147" i="11"/>
  <c r="X147" i="11"/>
  <c r="W147" i="11"/>
  <c r="V147" i="11"/>
  <c r="T147" i="11"/>
  <c r="S147" i="11"/>
  <c r="R147" i="11"/>
  <c r="P147" i="11"/>
  <c r="O147" i="11"/>
  <c r="N147" i="11"/>
  <c r="L147" i="11"/>
  <c r="K147" i="11"/>
  <c r="J147" i="11"/>
  <c r="H147" i="11"/>
  <c r="G147" i="11"/>
  <c r="F147" i="11"/>
  <c r="D147" i="11"/>
  <c r="C147" i="11"/>
  <c r="B147" i="11"/>
  <c r="AB146" i="11"/>
  <c r="AA146" i="11"/>
  <c r="Z146" i="11"/>
  <c r="X146" i="11"/>
  <c r="W146" i="11"/>
  <c r="V146" i="11"/>
  <c r="T146" i="11"/>
  <c r="S146" i="11"/>
  <c r="R146" i="11"/>
  <c r="P146" i="11"/>
  <c r="O146" i="11"/>
  <c r="N146" i="11"/>
  <c r="L146" i="11"/>
  <c r="K146" i="11"/>
  <c r="J146" i="11"/>
  <c r="H146" i="11"/>
  <c r="G146" i="11"/>
  <c r="F146" i="11"/>
  <c r="D146" i="11"/>
  <c r="C146" i="11"/>
  <c r="B146" i="11"/>
  <c r="AB145" i="11"/>
  <c r="AA145" i="11"/>
  <c r="Z145" i="11"/>
  <c r="X145" i="11"/>
  <c r="W145" i="11"/>
  <c r="V145" i="11"/>
  <c r="T145" i="11"/>
  <c r="S145" i="11"/>
  <c r="R145" i="11"/>
  <c r="P145" i="11"/>
  <c r="O145" i="11"/>
  <c r="N145" i="11"/>
  <c r="L145" i="11"/>
  <c r="K145" i="11"/>
  <c r="J145" i="11"/>
  <c r="H145" i="11"/>
  <c r="G145" i="11"/>
  <c r="F145" i="11"/>
  <c r="D145" i="11"/>
  <c r="C145" i="11"/>
  <c r="B145" i="11"/>
  <c r="AB144" i="11"/>
  <c r="AA144" i="11"/>
  <c r="Z144" i="11"/>
  <c r="X144" i="11"/>
  <c r="W144" i="11"/>
  <c r="V144" i="11"/>
  <c r="T144" i="11"/>
  <c r="S144" i="11"/>
  <c r="R144" i="11"/>
  <c r="P144" i="11"/>
  <c r="O144" i="11"/>
  <c r="N144" i="11"/>
  <c r="L144" i="11"/>
  <c r="K144" i="11"/>
  <c r="J144" i="11"/>
  <c r="H144" i="11"/>
  <c r="G144" i="11"/>
  <c r="F144" i="11"/>
  <c r="D144" i="11"/>
  <c r="C144" i="11"/>
  <c r="B144" i="11"/>
  <c r="S142" i="11"/>
  <c r="H142" i="11"/>
  <c r="AB126" i="11"/>
  <c r="AA126" i="11"/>
  <c r="Z126" i="11"/>
  <c r="X126" i="11"/>
  <c r="W126" i="11"/>
  <c r="V126" i="11"/>
  <c r="T126" i="11"/>
  <c r="S126" i="11"/>
  <c r="R126" i="11"/>
  <c r="P126" i="11"/>
  <c r="O126" i="11"/>
  <c r="N126" i="11"/>
  <c r="L126" i="11"/>
  <c r="K126" i="11"/>
  <c r="J126" i="11"/>
  <c r="H126" i="11"/>
  <c r="G126" i="11"/>
  <c r="F126" i="11"/>
  <c r="D126" i="11"/>
  <c r="C126" i="11"/>
  <c r="B126" i="11"/>
  <c r="AB125" i="11"/>
  <c r="AA125" i="11"/>
  <c r="Z125" i="11"/>
  <c r="X125" i="11"/>
  <c r="W125" i="11"/>
  <c r="V125" i="11"/>
  <c r="T125" i="11"/>
  <c r="S125" i="11"/>
  <c r="R125" i="11"/>
  <c r="P125" i="11"/>
  <c r="O125" i="11"/>
  <c r="N125" i="11"/>
  <c r="L125" i="11"/>
  <c r="K125" i="11"/>
  <c r="J125" i="11"/>
  <c r="H125" i="11"/>
  <c r="G125" i="11"/>
  <c r="F125" i="11"/>
  <c r="D125" i="11"/>
  <c r="C125" i="11"/>
  <c r="B125" i="11"/>
  <c r="AB124" i="11"/>
  <c r="AA124" i="11"/>
  <c r="Z124" i="11"/>
  <c r="X124" i="11"/>
  <c r="W124" i="11"/>
  <c r="V124" i="11"/>
  <c r="T124" i="11"/>
  <c r="S124" i="11"/>
  <c r="R124" i="11"/>
  <c r="P124" i="11"/>
  <c r="O124" i="11"/>
  <c r="N124" i="11"/>
  <c r="L124" i="11"/>
  <c r="K124" i="11"/>
  <c r="J124" i="11"/>
  <c r="H124" i="11"/>
  <c r="G124" i="11"/>
  <c r="F124" i="11"/>
  <c r="D124" i="11"/>
  <c r="C124" i="11"/>
  <c r="B124" i="11"/>
  <c r="AB123" i="11"/>
  <c r="AA123" i="11"/>
  <c r="Z123" i="11"/>
  <c r="X123" i="11"/>
  <c r="W123" i="11"/>
  <c r="V123" i="11"/>
  <c r="T123" i="11"/>
  <c r="S123" i="11"/>
  <c r="R123" i="11"/>
  <c r="P123" i="11"/>
  <c r="O123" i="11"/>
  <c r="N123" i="11"/>
  <c r="L123" i="11"/>
  <c r="K123" i="11"/>
  <c r="J123" i="11"/>
  <c r="H123" i="11"/>
  <c r="G123" i="11"/>
  <c r="F123" i="11"/>
  <c r="D123" i="11"/>
  <c r="C123" i="11"/>
  <c r="B123" i="11"/>
  <c r="AB122" i="11"/>
  <c r="AA122" i="11"/>
  <c r="Z122" i="11"/>
  <c r="X122" i="11"/>
  <c r="W122" i="11"/>
  <c r="V122" i="11"/>
  <c r="T122" i="11"/>
  <c r="S122" i="11"/>
  <c r="R122" i="11"/>
  <c r="P122" i="11"/>
  <c r="O122" i="11"/>
  <c r="N122" i="11"/>
  <c r="L122" i="11"/>
  <c r="K122" i="11"/>
  <c r="J122" i="11"/>
  <c r="H122" i="11"/>
  <c r="G122" i="11"/>
  <c r="F122" i="11"/>
  <c r="D122" i="11"/>
  <c r="C122" i="11"/>
  <c r="B122" i="11"/>
  <c r="AB121" i="11"/>
  <c r="AA121" i="11"/>
  <c r="Z121" i="11"/>
  <c r="X121" i="11"/>
  <c r="W121" i="11"/>
  <c r="V121" i="11"/>
  <c r="T121" i="11"/>
  <c r="S121" i="11"/>
  <c r="R121" i="11"/>
  <c r="P121" i="11"/>
  <c r="O121" i="11"/>
  <c r="N121" i="11"/>
  <c r="L121" i="11"/>
  <c r="K121" i="11"/>
  <c r="J121" i="11"/>
  <c r="H121" i="11"/>
  <c r="G121" i="11"/>
  <c r="F121" i="11"/>
  <c r="D121" i="11"/>
  <c r="C121" i="11"/>
  <c r="B121" i="11"/>
  <c r="AB120" i="11"/>
  <c r="AA120" i="11"/>
  <c r="Z120" i="11"/>
  <c r="X120" i="11"/>
  <c r="W120" i="11"/>
  <c r="V120" i="11"/>
  <c r="T120" i="11"/>
  <c r="S120" i="11"/>
  <c r="R120" i="11"/>
  <c r="P120" i="11"/>
  <c r="O120" i="11"/>
  <c r="N120" i="11"/>
  <c r="L120" i="11"/>
  <c r="K120" i="11"/>
  <c r="J120" i="11"/>
  <c r="H120" i="11"/>
  <c r="G120" i="11"/>
  <c r="F120" i="11"/>
  <c r="D120" i="11"/>
  <c r="C120" i="11"/>
  <c r="B120" i="11"/>
  <c r="AB119" i="11"/>
  <c r="AA119" i="11"/>
  <c r="Z119" i="11"/>
  <c r="X119" i="11"/>
  <c r="W119" i="11"/>
  <c r="V119" i="11"/>
  <c r="T119" i="11"/>
  <c r="S119" i="11"/>
  <c r="R119" i="11"/>
  <c r="P119" i="11"/>
  <c r="O119" i="11"/>
  <c r="N119" i="11"/>
  <c r="L119" i="11"/>
  <c r="K119" i="11"/>
  <c r="J119" i="11"/>
  <c r="H119" i="11"/>
  <c r="G119" i="11"/>
  <c r="F119" i="11"/>
  <c r="D119" i="11"/>
  <c r="C119" i="11"/>
  <c r="B119" i="11"/>
  <c r="AB118" i="11"/>
  <c r="AA118" i="11"/>
  <c r="Z118" i="11"/>
  <c r="X118" i="11"/>
  <c r="W118" i="11"/>
  <c r="V118" i="11"/>
  <c r="T118" i="11"/>
  <c r="S118" i="11"/>
  <c r="R118" i="11"/>
  <c r="P118" i="11"/>
  <c r="O118" i="11"/>
  <c r="N118" i="11"/>
  <c r="L118" i="11"/>
  <c r="K118" i="11"/>
  <c r="J118" i="11"/>
  <c r="H118" i="11"/>
  <c r="G118" i="11"/>
  <c r="F118" i="11"/>
  <c r="D118" i="11"/>
  <c r="C118" i="11"/>
  <c r="B118" i="11"/>
  <c r="AB117" i="11"/>
  <c r="AA117" i="11"/>
  <c r="Z117" i="11"/>
  <c r="X117" i="11"/>
  <c r="W117" i="11"/>
  <c r="V117" i="11"/>
  <c r="T117" i="11"/>
  <c r="S117" i="11"/>
  <c r="R117" i="11"/>
  <c r="P117" i="11"/>
  <c r="O117" i="11"/>
  <c r="N117" i="11"/>
  <c r="L117" i="11"/>
  <c r="K117" i="11"/>
  <c r="J117" i="11"/>
  <c r="H117" i="11"/>
  <c r="G117" i="11"/>
  <c r="F117" i="11"/>
  <c r="D117" i="11"/>
  <c r="C117" i="11"/>
  <c r="B117" i="11"/>
  <c r="AB116" i="11"/>
  <c r="AA116" i="11"/>
  <c r="Z116" i="11"/>
  <c r="X116" i="11"/>
  <c r="W116" i="11"/>
  <c r="V116" i="11"/>
  <c r="T116" i="11"/>
  <c r="S116" i="11"/>
  <c r="R116" i="11"/>
  <c r="P116" i="11"/>
  <c r="O116" i="11"/>
  <c r="N116" i="11"/>
  <c r="L116" i="11"/>
  <c r="K116" i="11"/>
  <c r="J116" i="11"/>
  <c r="H116" i="11"/>
  <c r="G116" i="11"/>
  <c r="F116" i="11"/>
  <c r="D116" i="11"/>
  <c r="C116" i="11"/>
  <c r="B116" i="11"/>
  <c r="AB115" i="11"/>
  <c r="AA115" i="11"/>
  <c r="Z115" i="11"/>
  <c r="X115" i="11"/>
  <c r="W115" i="11"/>
  <c r="V115" i="11"/>
  <c r="T115" i="11"/>
  <c r="S115" i="11"/>
  <c r="R115" i="11"/>
  <c r="P115" i="11"/>
  <c r="O115" i="11"/>
  <c r="N115" i="11"/>
  <c r="L115" i="11"/>
  <c r="K115" i="11"/>
  <c r="J115" i="11"/>
  <c r="H115" i="11"/>
  <c r="G115" i="11"/>
  <c r="F115" i="11"/>
  <c r="D115" i="11"/>
  <c r="C115" i="11"/>
  <c r="B115" i="11"/>
  <c r="AB114" i="11"/>
  <c r="AA114" i="11"/>
  <c r="Z114" i="11"/>
  <c r="X114" i="11"/>
  <c r="W114" i="11"/>
  <c r="V114" i="11"/>
  <c r="T114" i="11"/>
  <c r="S114" i="11"/>
  <c r="R114" i="11"/>
  <c r="P114" i="11"/>
  <c r="O114" i="11"/>
  <c r="N114" i="11"/>
  <c r="L114" i="11"/>
  <c r="K114" i="11"/>
  <c r="J114" i="11"/>
  <c r="H114" i="11"/>
  <c r="G114" i="11"/>
  <c r="F114" i="11"/>
  <c r="D114" i="11"/>
  <c r="C114" i="11"/>
  <c r="B114" i="11"/>
  <c r="AB113" i="11"/>
  <c r="AA113" i="11"/>
  <c r="Z113" i="11"/>
  <c r="X113" i="11"/>
  <c r="W113" i="11"/>
  <c r="V113" i="11"/>
  <c r="T113" i="11"/>
  <c r="S113" i="11"/>
  <c r="R113" i="11"/>
  <c r="P113" i="11"/>
  <c r="O113" i="11"/>
  <c r="N113" i="11"/>
  <c r="L113" i="11"/>
  <c r="K113" i="11"/>
  <c r="J113" i="11"/>
  <c r="H113" i="11"/>
  <c r="G113" i="11"/>
  <c r="F113" i="11"/>
  <c r="D113" i="11"/>
  <c r="C113" i="11"/>
  <c r="B113" i="11"/>
  <c r="AB112" i="11"/>
  <c r="AA112" i="11"/>
  <c r="Z112" i="11"/>
  <c r="X112" i="11"/>
  <c r="W112" i="11"/>
  <c r="V112" i="11"/>
  <c r="T112" i="11"/>
  <c r="S112" i="11"/>
  <c r="R112" i="11"/>
  <c r="P112" i="11"/>
  <c r="O112" i="11"/>
  <c r="N112" i="11"/>
  <c r="L112" i="11"/>
  <c r="K112" i="11"/>
  <c r="J112" i="11"/>
  <c r="H112" i="11"/>
  <c r="G112" i="11"/>
  <c r="F112" i="11"/>
  <c r="D112" i="11"/>
  <c r="C112" i="11"/>
  <c r="B112" i="11"/>
  <c r="AB111" i="11"/>
  <c r="AA111" i="11"/>
  <c r="Z111" i="11"/>
  <c r="X111" i="11"/>
  <c r="W111" i="11"/>
  <c r="V111" i="11"/>
  <c r="T111" i="11"/>
  <c r="S111" i="11"/>
  <c r="R111" i="11"/>
  <c r="P111" i="11"/>
  <c r="O111" i="11"/>
  <c r="N111" i="11"/>
  <c r="L111" i="11"/>
  <c r="K111" i="11"/>
  <c r="J111" i="11"/>
  <c r="H111" i="11"/>
  <c r="G111" i="11"/>
  <c r="F111" i="11"/>
  <c r="D111" i="11"/>
  <c r="C111" i="11"/>
  <c r="B111" i="11"/>
  <c r="AB110" i="11"/>
  <c r="AA110" i="11"/>
  <c r="Z110" i="11"/>
  <c r="X110" i="11"/>
  <c r="W110" i="11"/>
  <c r="V110" i="11"/>
  <c r="T110" i="11"/>
  <c r="S110" i="11"/>
  <c r="R110" i="11"/>
  <c r="P110" i="11"/>
  <c r="O110" i="11"/>
  <c r="N110" i="11"/>
  <c r="L110" i="11"/>
  <c r="K110" i="11"/>
  <c r="J110" i="11"/>
  <c r="H110" i="11"/>
  <c r="G110" i="11"/>
  <c r="F110" i="11"/>
  <c r="D110" i="11"/>
  <c r="C110" i="11"/>
  <c r="B110" i="11"/>
  <c r="AB109" i="11"/>
  <c r="AA109" i="11"/>
  <c r="Z109" i="11"/>
  <c r="X109" i="11"/>
  <c r="W109" i="11"/>
  <c r="V109" i="11"/>
  <c r="T109" i="11"/>
  <c r="S109" i="11"/>
  <c r="R109" i="11"/>
  <c r="P109" i="11"/>
  <c r="O109" i="11"/>
  <c r="N109" i="11"/>
  <c r="L109" i="11"/>
  <c r="K109" i="11"/>
  <c r="J109" i="11"/>
  <c r="H109" i="11"/>
  <c r="G109" i="11"/>
  <c r="F109" i="11"/>
  <c r="D109" i="11"/>
  <c r="C109" i="11"/>
  <c r="B109" i="11"/>
  <c r="AB108" i="11"/>
  <c r="AA108" i="11"/>
  <c r="Z108" i="11"/>
  <c r="X108" i="11"/>
  <c r="W108" i="11"/>
  <c r="V108" i="11"/>
  <c r="T108" i="11"/>
  <c r="S108" i="11"/>
  <c r="R108" i="11"/>
  <c r="P108" i="11"/>
  <c r="O108" i="11"/>
  <c r="N108" i="11"/>
  <c r="L108" i="11"/>
  <c r="K108" i="11"/>
  <c r="J108" i="11"/>
  <c r="H108" i="11"/>
  <c r="G108" i="11"/>
  <c r="F108" i="11"/>
  <c r="D108" i="11"/>
  <c r="C108" i="11"/>
  <c r="B108" i="11"/>
  <c r="AB107" i="11"/>
  <c r="AA107" i="11"/>
  <c r="Z107" i="11"/>
  <c r="X107" i="11"/>
  <c r="W107" i="11"/>
  <c r="V107" i="11"/>
  <c r="T107" i="11"/>
  <c r="S107" i="11"/>
  <c r="R107" i="11"/>
  <c r="P107" i="11"/>
  <c r="O107" i="11"/>
  <c r="N107" i="11"/>
  <c r="L107" i="11"/>
  <c r="K107" i="11"/>
  <c r="J107" i="11"/>
  <c r="H107" i="11"/>
  <c r="G107" i="11"/>
  <c r="F107" i="11"/>
  <c r="D107" i="11"/>
  <c r="C107" i="11"/>
  <c r="B107" i="11"/>
  <c r="AB106" i="11"/>
  <c r="AA106" i="11"/>
  <c r="Z106" i="11"/>
  <c r="X106" i="11"/>
  <c r="W106" i="11"/>
  <c r="V106" i="11"/>
  <c r="T106" i="11"/>
  <c r="S106" i="11"/>
  <c r="R106" i="11"/>
  <c r="P106" i="11"/>
  <c r="O106" i="11"/>
  <c r="N106" i="11"/>
  <c r="L106" i="11"/>
  <c r="K106" i="11"/>
  <c r="J106" i="11"/>
  <c r="H106" i="11"/>
  <c r="G106" i="11"/>
  <c r="F106" i="11"/>
  <c r="D106" i="11"/>
  <c r="C106" i="11"/>
  <c r="B106" i="11"/>
  <c r="AB105" i="11"/>
  <c r="AA105" i="11"/>
  <c r="Z105" i="11"/>
  <c r="X105" i="11"/>
  <c r="W105" i="11"/>
  <c r="V105" i="11"/>
  <c r="T105" i="11"/>
  <c r="S105" i="11"/>
  <c r="R105" i="11"/>
  <c r="P105" i="11"/>
  <c r="O105" i="11"/>
  <c r="N105" i="11"/>
  <c r="L105" i="11"/>
  <c r="K105" i="11"/>
  <c r="J105" i="11"/>
  <c r="H105" i="11"/>
  <c r="G105" i="11"/>
  <c r="F105" i="11"/>
  <c r="D105" i="11"/>
  <c r="C105" i="11"/>
  <c r="B105" i="11"/>
  <c r="AB104" i="11"/>
  <c r="AA104" i="11"/>
  <c r="Z104" i="11"/>
  <c r="X104" i="11"/>
  <c r="W104" i="11"/>
  <c r="V104" i="11"/>
  <c r="T104" i="11"/>
  <c r="S104" i="11"/>
  <c r="R104" i="11"/>
  <c r="P104" i="11"/>
  <c r="O104" i="11"/>
  <c r="N104" i="11"/>
  <c r="L104" i="11"/>
  <c r="K104" i="11"/>
  <c r="J104" i="11"/>
  <c r="H104" i="11"/>
  <c r="G104" i="11"/>
  <c r="F104" i="11"/>
  <c r="D104" i="11"/>
  <c r="C104" i="11"/>
  <c r="B104" i="11"/>
  <c r="AB103" i="11"/>
  <c r="AA103" i="11"/>
  <c r="Z103" i="11"/>
  <c r="X103" i="11"/>
  <c r="W103" i="11"/>
  <c r="V103" i="11"/>
  <c r="T103" i="11"/>
  <c r="S103" i="11"/>
  <c r="R103" i="11"/>
  <c r="P103" i="11"/>
  <c r="O103" i="11"/>
  <c r="N103" i="11"/>
  <c r="L103" i="11"/>
  <c r="K103" i="11"/>
  <c r="J103" i="11"/>
  <c r="H103" i="11"/>
  <c r="G103" i="11"/>
  <c r="F103" i="11"/>
  <c r="D103" i="11"/>
  <c r="C103" i="11"/>
  <c r="B103" i="11"/>
  <c r="AB102" i="11"/>
  <c r="AA102" i="11"/>
  <c r="Z102" i="11"/>
  <c r="X102" i="11"/>
  <c r="W102" i="11"/>
  <c r="V102" i="11"/>
  <c r="T102" i="11"/>
  <c r="S102" i="11"/>
  <c r="R102" i="11"/>
  <c r="P102" i="11"/>
  <c r="O102" i="11"/>
  <c r="N102" i="11"/>
  <c r="L102" i="11"/>
  <c r="K102" i="11"/>
  <c r="J102" i="11"/>
  <c r="H102" i="11"/>
  <c r="G102" i="11"/>
  <c r="F102" i="11"/>
  <c r="D102" i="11"/>
  <c r="C102" i="11"/>
  <c r="B102" i="11"/>
  <c r="AB101" i="11"/>
  <c r="AA101" i="11"/>
  <c r="Z101" i="11"/>
  <c r="X101" i="11"/>
  <c r="W101" i="11"/>
  <c r="V101" i="11"/>
  <c r="T101" i="11"/>
  <c r="S101" i="11"/>
  <c r="R101" i="11"/>
  <c r="P101" i="11"/>
  <c r="O101" i="11"/>
  <c r="N101" i="11"/>
  <c r="L101" i="11"/>
  <c r="K101" i="11"/>
  <c r="J101" i="11"/>
  <c r="H101" i="11"/>
  <c r="G101" i="11"/>
  <c r="F101" i="11"/>
  <c r="D101" i="11"/>
  <c r="C101" i="11"/>
  <c r="B101" i="11"/>
  <c r="AB100" i="11"/>
  <c r="AA100" i="11"/>
  <c r="Z100" i="11"/>
  <c r="X100" i="11"/>
  <c r="W100" i="11"/>
  <c r="V100" i="11"/>
  <c r="T100" i="11"/>
  <c r="S100" i="11"/>
  <c r="R100" i="11"/>
  <c r="P100" i="11"/>
  <c r="O100" i="11"/>
  <c r="N100" i="11"/>
  <c r="L100" i="11"/>
  <c r="K100" i="11"/>
  <c r="J100" i="11"/>
  <c r="H100" i="11"/>
  <c r="G100" i="11"/>
  <c r="F100" i="11"/>
  <c r="D100" i="11"/>
  <c r="C100" i="11"/>
  <c r="B100" i="11"/>
  <c r="X98" i="11"/>
  <c r="W98" i="11"/>
  <c r="N98" i="11"/>
  <c r="L98" i="11"/>
  <c r="C98" i="11"/>
  <c r="B98" i="11"/>
  <c r="AB54" i="11"/>
  <c r="AB142" i="11" s="1"/>
  <c r="AA54" i="11"/>
  <c r="AA142" i="11" s="1"/>
  <c r="Z54" i="11"/>
  <c r="Z142" i="11" s="1"/>
  <c r="X54" i="11"/>
  <c r="X142" i="11" s="1"/>
  <c r="W54" i="11"/>
  <c r="W142" i="11" s="1"/>
  <c r="V54" i="11"/>
  <c r="V142" i="11" s="1"/>
  <c r="T54" i="11"/>
  <c r="T142" i="11" s="1"/>
  <c r="S54" i="11"/>
  <c r="R54" i="11"/>
  <c r="R142" i="11" s="1"/>
  <c r="P54" i="11"/>
  <c r="P142" i="11" s="1"/>
  <c r="O54" i="11"/>
  <c r="O142" i="11" s="1"/>
  <c r="N54" i="11"/>
  <c r="N142" i="11" s="1"/>
  <c r="L54" i="11"/>
  <c r="L142" i="11" s="1"/>
  <c r="K54" i="11"/>
  <c r="K142" i="11" s="1"/>
  <c r="J54" i="11"/>
  <c r="J142" i="11" s="1"/>
  <c r="H54" i="11"/>
  <c r="G54" i="11"/>
  <c r="G142" i="11" s="1"/>
  <c r="F54" i="11"/>
  <c r="F142" i="11" s="1"/>
  <c r="D54" i="11"/>
  <c r="D142" i="11" s="1"/>
  <c r="C54" i="11"/>
  <c r="C142" i="11" s="1"/>
  <c r="B54" i="11"/>
  <c r="B142" i="11" s="1"/>
  <c r="AB11" i="11"/>
  <c r="AB98" i="11" s="1"/>
  <c r="AA11" i="11"/>
  <c r="AA98" i="11" s="1"/>
  <c r="Z11" i="11"/>
  <c r="Z98" i="11" s="1"/>
  <c r="X11" i="11"/>
  <c r="W11" i="11"/>
  <c r="V11" i="11"/>
  <c r="V98" i="11" s="1"/>
  <c r="T11" i="11"/>
  <c r="T98" i="11" s="1"/>
  <c r="S11" i="11"/>
  <c r="S98" i="11" s="1"/>
  <c r="R11" i="11"/>
  <c r="R98" i="11" s="1"/>
  <c r="P11" i="11"/>
  <c r="P98" i="11" s="1"/>
  <c r="O11" i="11"/>
  <c r="O98" i="11" s="1"/>
  <c r="N11" i="11"/>
  <c r="L11" i="11"/>
  <c r="K11" i="11"/>
  <c r="K98" i="11" s="1"/>
  <c r="J11" i="11"/>
  <c r="J98" i="11" s="1"/>
  <c r="H11" i="11"/>
  <c r="H98" i="11" s="1"/>
  <c r="G11" i="11"/>
  <c r="G98" i="11" s="1"/>
  <c r="F11" i="11"/>
  <c r="F98" i="11" s="1"/>
  <c r="D11" i="11"/>
  <c r="D98" i="11" s="1"/>
  <c r="C11" i="11"/>
  <c r="B11" i="11"/>
  <c r="AB95" i="10" l="1"/>
  <c r="AA95" i="10"/>
  <c r="Z95" i="10"/>
  <c r="X95" i="10"/>
  <c r="W95" i="10"/>
  <c r="V95" i="10"/>
  <c r="T95" i="10"/>
  <c r="S95" i="10"/>
  <c r="R95" i="10"/>
  <c r="P95" i="10"/>
  <c r="O95" i="10"/>
  <c r="N95" i="10"/>
  <c r="L95" i="10"/>
  <c r="K95" i="10"/>
  <c r="J95" i="10"/>
  <c r="H95" i="10"/>
  <c r="G95" i="10"/>
  <c r="F95" i="10"/>
  <c r="D95" i="10"/>
  <c r="C95" i="10"/>
  <c r="B95" i="10"/>
  <c r="AB94" i="10"/>
  <c r="AA94" i="10"/>
  <c r="Z94" i="10"/>
  <c r="X94" i="10"/>
  <c r="W94" i="10"/>
  <c r="V94" i="10"/>
  <c r="T94" i="10"/>
  <c r="S94" i="10"/>
  <c r="R94" i="10"/>
  <c r="P94" i="10"/>
  <c r="O94" i="10"/>
  <c r="N94" i="10"/>
  <c r="L94" i="10"/>
  <c r="K94" i="10"/>
  <c r="J94" i="10"/>
  <c r="H94" i="10"/>
  <c r="G94" i="10"/>
  <c r="F94" i="10"/>
  <c r="D94" i="10"/>
  <c r="C94" i="10"/>
  <c r="B94" i="10"/>
  <c r="X93" i="10"/>
  <c r="N93" i="10"/>
  <c r="C93" i="10"/>
  <c r="AB90" i="10"/>
  <c r="AA90" i="10"/>
  <c r="Z90" i="10"/>
  <c r="X90" i="10"/>
  <c r="W90" i="10"/>
  <c r="V90" i="10"/>
  <c r="T90" i="10"/>
  <c r="S90" i="10"/>
  <c r="R90" i="10"/>
  <c r="P90" i="10"/>
  <c r="O90" i="10"/>
  <c r="N90" i="10"/>
  <c r="L90" i="10"/>
  <c r="K90" i="10"/>
  <c r="J90" i="10"/>
  <c r="H90" i="10"/>
  <c r="G90" i="10"/>
  <c r="F90" i="10"/>
  <c r="D90" i="10"/>
  <c r="C90" i="10"/>
  <c r="B90" i="10"/>
  <c r="AB89" i="10"/>
  <c r="AA89" i="10"/>
  <c r="Z89" i="10"/>
  <c r="X89" i="10"/>
  <c r="W89" i="10"/>
  <c r="V89" i="10"/>
  <c r="T89" i="10"/>
  <c r="S89" i="10"/>
  <c r="R89" i="10"/>
  <c r="P89" i="10"/>
  <c r="O89" i="10"/>
  <c r="N89" i="10"/>
  <c r="L89" i="10"/>
  <c r="K89" i="10"/>
  <c r="J89" i="10"/>
  <c r="H89" i="10"/>
  <c r="G89" i="10"/>
  <c r="F89" i="10"/>
  <c r="D89" i="10"/>
  <c r="C89" i="10"/>
  <c r="B89" i="10"/>
  <c r="AB88" i="10"/>
  <c r="AA88" i="10"/>
  <c r="Z88" i="10"/>
  <c r="X88" i="10"/>
  <c r="W88" i="10"/>
  <c r="V88" i="10"/>
  <c r="T88" i="10"/>
  <c r="S88" i="10"/>
  <c r="R88" i="10"/>
  <c r="P88" i="10"/>
  <c r="O88" i="10"/>
  <c r="N88" i="10"/>
  <c r="L88" i="10"/>
  <c r="K88" i="10"/>
  <c r="J88" i="10"/>
  <c r="H88" i="10"/>
  <c r="G88" i="10"/>
  <c r="F88" i="10"/>
  <c r="D88" i="10"/>
  <c r="C88" i="10"/>
  <c r="B88" i="10"/>
  <c r="S87" i="10"/>
  <c r="H87" i="10"/>
  <c r="Z84" i="10"/>
  <c r="O84" i="10"/>
  <c r="D84" i="10"/>
  <c r="V83" i="10"/>
  <c r="K83" i="10"/>
  <c r="AB82" i="10"/>
  <c r="R82" i="10"/>
  <c r="G82" i="10"/>
  <c r="AB74" i="10"/>
  <c r="AB62" i="10" s="1"/>
  <c r="AB81" i="10" s="1"/>
  <c r="AA74" i="10"/>
  <c r="AA93" i="10" s="1"/>
  <c r="Z74" i="10"/>
  <c r="Z93" i="10" s="1"/>
  <c r="X74" i="10"/>
  <c r="W74" i="10"/>
  <c r="V74" i="10"/>
  <c r="T74" i="10"/>
  <c r="T93" i="10" s="1"/>
  <c r="S74" i="10"/>
  <c r="S93" i="10" s="1"/>
  <c r="R74" i="10"/>
  <c r="R62" i="10" s="1"/>
  <c r="R81" i="10" s="1"/>
  <c r="P74" i="10"/>
  <c r="P93" i="10" s="1"/>
  <c r="O74" i="10"/>
  <c r="O93" i="10" s="1"/>
  <c r="N74" i="10"/>
  <c r="L74" i="10"/>
  <c r="K74" i="10"/>
  <c r="J74" i="10"/>
  <c r="J93" i="10" s="1"/>
  <c r="H74" i="10"/>
  <c r="H93" i="10" s="1"/>
  <c r="G74" i="10"/>
  <c r="G62" i="10" s="1"/>
  <c r="G81" i="10" s="1"/>
  <c r="F74" i="10"/>
  <c r="F93" i="10" s="1"/>
  <c r="D74" i="10"/>
  <c r="D93" i="10" s="1"/>
  <c r="C74" i="10"/>
  <c r="B74" i="10"/>
  <c r="AB68" i="10"/>
  <c r="AA68" i="10"/>
  <c r="AA62" i="10" s="1"/>
  <c r="Z68" i="10"/>
  <c r="Z87" i="10" s="1"/>
  <c r="X68" i="10"/>
  <c r="X87" i="10" s="1"/>
  <c r="W68" i="10"/>
  <c r="W87" i="10" s="1"/>
  <c r="V68" i="10"/>
  <c r="V87" i="10" s="1"/>
  <c r="T68" i="10"/>
  <c r="T87" i="10" s="1"/>
  <c r="S68" i="10"/>
  <c r="R68" i="10"/>
  <c r="P68" i="10"/>
  <c r="P62" i="10" s="1"/>
  <c r="O68" i="10"/>
  <c r="O87" i="10" s="1"/>
  <c r="N68" i="10"/>
  <c r="N87" i="10" s="1"/>
  <c r="L68" i="10"/>
  <c r="L87" i="10" s="1"/>
  <c r="K68" i="10"/>
  <c r="K87" i="10" s="1"/>
  <c r="J68" i="10"/>
  <c r="J87" i="10" s="1"/>
  <c r="H68" i="10"/>
  <c r="G68" i="10"/>
  <c r="F68" i="10"/>
  <c r="F62" i="10" s="1"/>
  <c r="D68" i="10"/>
  <c r="D87" i="10" s="1"/>
  <c r="C68" i="10"/>
  <c r="C87" i="10" s="1"/>
  <c r="B68" i="10"/>
  <c r="B87" i="10" s="1"/>
  <c r="AB65" i="10"/>
  <c r="AB84" i="10" s="1"/>
  <c r="AA65" i="10"/>
  <c r="AA84" i="10" s="1"/>
  <c r="Z65" i="10"/>
  <c r="X65" i="10"/>
  <c r="W65" i="10"/>
  <c r="W84" i="10" s="1"/>
  <c r="V65" i="10"/>
  <c r="V84" i="10" s="1"/>
  <c r="T65" i="10"/>
  <c r="T84" i="10" s="1"/>
  <c r="S65" i="10"/>
  <c r="S84" i="10" s="1"/>
  <c r="R65" i="10"/>
  <c r="R84" i="10" s="1"/>
  <c r="P65" i="10"/>
  <c r="P84" i="10" s="1"/>
  <c r="O65" i="10"/>
  <c r="N65" i="10"/>
  <c r="L65" i="10"/>
  <c r="L84" i="10" s="1"/>
  <c r="K65" i="10"/>
  <c r="K84" i="10" s="1"/>
  <c r="J65" i="10"/>
  <c r="J84" i="10" s="1"/>
  <c r="H65" i="10"/>
  <c r="H84" i="10" s="1"/>
  <c r="G65" i="10"/>
  <c r="G84" i="10" s="1"/>
  <c r="F65" i="10"/>
  <c r="F84" i="10" s="1"/>
  <c r="D65" i="10"/>
  <c r="C65" i="10"/>
  <c r="B65" i="10"/>
  <c r="B84" i="10" s="1"/>
  <c r="AB64" i="10"/>
  <c r="AB83" i="10" s="1"/>
  <c r="AA64" i="10"/>
  <c r="AA83" i="10" s="1"/>
  <c r="Z64" i="10"/>
  <c r="Z83" i="10" s="1"/>
  <c r="X64" i="10"/>
  <c r="X83" i="10" s="1"/>
  <c r="W64" i="10"/>
  <c r="W83" i="10" s="1"/>
  <c r="V64" i="10"/>
  <c r="T64" i="10"/>
  <c r="S64" i="10"/>
  <c r="S83" i="10" s="1"/>
  <c r="R64" i="10"/>
  <c r="R83" i="10" s="1"/>
  <c r="P64" i="10"/>
  <c r="P83" i="10" s="1"/>
  <c r="O64" i="10"/>
  <c r="O83" i="10" s="1"/>
  <c r="N64" i="10"/>
  <c r="N83" i="10" s="1"/>
  <c r="L64" i="10"/>
  <c r="L83" i="10" s="1"/>
  <c r="K64" i="10"/>
  <c r="J64" i="10"/>
  <c r="H64" i="10"/>
  <c r="H83" i="10" s="1"/>
  <c r="G64" i="10"/>
  <c r="G83" i="10" s="1"/>
  <c r="F64" i="10"/>
  <c r="F83" i="10" s="1"/>
  <c r="D64" i="10"/>
  <c r="D83" i="10" s="1"/>
  <c r="C64" i="10"/>
  <c r="C83" i="10" s="1"/>
  <c r="B64" i="10"/>
  <c r="B83" i="10" s="1"/>
  <c r="AB63" i="10"/>
  <c r="AA63" i="10"/>
  <c r="Z63" i="10"/>
  <c r="Z82" i="10" s="1"/>
  <c r="X63" i="10"/>
  <c r="X82" i="10" s="1"/>
  <c r="W63" i="10"/>
  <c r="W82" i="10" s="1"/>
  <c r="V63" i="10"/>
  <c r="V82" i="10" s="1"/>
  <c r="T63" i="10"/>
  <c r="T82" i="10" s="1"/>
  <c r="S63" i="10"/>
  <c r="S82" i="10" s="1"/>
  <c r="R63" i="10"/>
  <c r="P63" i="10"/>
  <c r="O63" i="10"/>
  <c r="O82" i="10" s="1"/>
  <c r="N63" i="10"/>
  <c r="N82" i="10" s="1"/>
  <c r="L63" i="10"/>
  <c r="L82" i="10" s="1"/>
  <c r="K63" i="10"/>
  <c r="K82" i="10" s="1"/>
  <c r="J63" i="10"/>
  <c r="J82" i="10" s="1"/>
  <c r="H63" i="10"/>
  <c r="H82" i="10" s="1"/>
  <c r="G63" i="10"/>
  <c r="F63" i="10"/>
  <c r="D63" i="10"/>
  <c r="D82" i="10" s="1"/>
  <c r="C63" i="10"/>
  <c r="C82" i="10" s="1"/>
  <c r="B63" i="10"/>
  <c r="B82" i="10" s="1"/>
  <c r="V62" i="10"/>
  <c r="K62" i="10"/>
  <c r="AB45" i="10"/>
  <c r="AA45" i="10"/>
  <c r="Z45" i="10"/>
  <c r="X45" i="10"/>
  <c r="W45" i="10"/>
  <c r="V45" i="10"/>
  <c r="T45" i="10"/>
  <c r="S45" i="10"/>
  <c r="R45" i="10"/>
  <c r="P45" i="10"/>
  <c r="O45" i="10"/>
  <c r="N45" i="10"/>
  <c r="L45" i="10"/>
  <c r="K45" i="10"/>
  <c r="J45" i="10"/>
  <c r="H45" i="10"/>
  <c r="G45" i="10"/>
  <c r="F45" i="10"/>
  <c r="D45" i="10"/>
  <c r="C45" i="10"/>
  <c r="B45" i="10"/>
  <c r="AB44" i="10"/>
  <c r="AA44" i="10"/>
  <c r="Z44" i="10"/>
  <c r="X44" i="10"/>
  <c r="W44" i="10"/>
  <c r="V44" i="10"/>
  <c r="T44" i="10"/>
  <c r="S44" i="10"/>
  <c r="R44" i="10"/>
  <c r="P44" i="10"/>
  <c r="O44" i="10"/>
  <c r="N44" i="10"/>
  <c r="L44" i="10"/>
  <c r="K44" i="10"/>
  <c r="J44" i="10"/>
  <c r="H44" i="10"/>
  <c r="G44" i="10"/>
  <c r="F44" i="10"/>
  <c r="D44" i="10"/>
  <c r="C44" i="10"/>
  <c r="B44" i="10"/>
  <c r="T43" i="10"/>
  <c r="S43" i="10"/>
  <c r="J43" i="10"/>
  <c r="H43" i="10"/>
  <c r="AB40" i="10"/>
  <c r="AA40" i="10"/>
  <c r="Z40" i="10"/>
  <c r="X40" i="10"/>
  <c r="W40" i="10"/>
  <c r="V40" i="10"/>
  <c r="T40" i="10"/>
  <c r="S40" i="10"/>
  <c r="R40" i="10"/>
  <c r="P40" i="10"/>
  <c r="O40" i="10"/>
  <c r="N40" i="10"/>
  <c r="L40" i="10"/>
  <c r="K40" i="10"/>
  <c r="J40" i="10"/>
  <c r="H40" i="10"/>
  <c r="G40" i="10"/>
  <c r="F40" i="10"/>
  <c r="D40" i="10"/>
  <c r="C40" i="10"/>
  <c r="B40" i="10"/>
  <c r="AB39" i="10"/>
  <c r="AA39" i="10"/>
  <c r="Z39" i="10"/>
  <c r="X39" i="10"/>
  <c r="W39" i="10"/>
  <c r="V39" i="10"/>
  <c r="T39" i="10"/>
  <c r="S39" i="10"/>
  <c r="R39" i="10"/>
  <c r="P39" i="10"/>
  <c r="O39" i="10"/>
  <c r="N39" i="10"/>
  <c r="L39" i="10"/>
  <c r="K39" i="10"/>
  <c r="J39" i="10"/>
  <c r="H39" i="10"/>
  <c r="G39" i="10"/>
  <c r="F39" i="10"/>
  <c r="D39" i="10"/>
  <c r="C39" i="10"/>
  <c r="B39" i="10"/>
  <c r="AB38" i="10"/>
  <c r="AA38" i="10"/>
  <c r="Z38" i="10"/>
  <c r="X38" i="10"/>
  <c r="W38" i="10"/>
  <c r="V38" i="10"/>
  <c r="T38" i="10"/>
  <c r="S38" i="10"/>
  <c r="R38" i="10"/>
  <c r="P38" i="10"/>
  <c r="O38" i="10"/>
  <c r="N38" i="10"/>
  <c r="L38" i="10"/>
  <c r="K38" i="10"/>
  <c r="J38" i="10"/>
  <c r="H38" i="10"/>
  <c r="G38" i="10"/>
  <c r="F38" i="10"/>
  <c r="D38" i="10"/>
  <c r="C38" i="10"/>
  <c r="B38" i="10"/>
  <c r="Z37" i="10"/>
  <c r="X37" i="10"/>
  <c r="O37" i="10"/>
  <c r="N37" i="10"/>
  <c r="D37" i="10"/>
  <c r="C37" i="10"/>
  <c r="V34" i="10"/>
  <c r="T34" i="10"/>
  <c r="K34" i="10"/>
  <c r="J34" i="10"/>
  <c r="AB33" i="10"/>
  <c r="AA33" i="10"/>
  <c r="R33" i="10"/>
  <c r="P33" i="10"/>
  <c r="G33" i="10"/>
  <c r="F33" i="10"/>
  <c r="X32" i="10"/>
  <c r="W32" i="10"/>
  <c r="N32" i="10"/>
  <c r="L32" i="10"/>
  <c r="C32" i="10"/>
  <c r="B32" i="10"/>
  <c r="AB24" i="10"/>
  <c r="AB43" i="10" s="1"/>
  <c r="AA24" i="10"/>
  <c r="AA43" i="10" s="1"/>
  <c r="Z24" i="10"/>
  <c r="Z43" i="10" s="1"/>
  <c r="X24" i="10"/>
  <c r="X43" i="10" s="1"/>
  <c r="W24" i="10"/>
  <c r="W43" i="10" s="1"/>
  <c r="V24" i="10"/>
  <c r="V43" i="10" s="1"/>
  <c r="T24" i="10"/>
  <c r="S24" i="10"/>
  <c r="R24" i="10"/>
  <c r="R43" i="10" s="1"/>
  <c r="P24" i="10"/>
  <c r="P43" i="10" s="1"/>
  <c r="O24" i="10"/>
  <c r="O43" i="10" s="1"/>
  <c r="N24" i="10"/>
  <c r="N43" i="10" s="1"/>
  <c r="L24" i="10"/>
  <c r="L43" i="10" s="1"/>
  <c r="K24" i="10"/>
  <c r="K43" i="10" s="1"/>
  <c r="J24" i="10"/>
  <c r="H24" i="10"/>
  <c r="G24" i="10"/>
  <c r="G43" i="10" s="1"/>
  <c r="F24" i="10"/>
  <c r="F43" i="10" s="1"/>
  <c r="D24" i="10"/>
  <c r="D43" i="10" s="1"/>
  <c r="C24" i="10"/>
  <c r="C43" i="10" s="1"/>
  <c r="B24" i="10"/>
  <c r="B43" i="10" s="1"/>
  <c r="AB18" i="10"/>
  <c r="AB37" i="10" s="1"/>
  <c r="AA18" i="10"/>
  <c r="AA37" i="10" s="1"/>
  <c r="Z18" i="10"/>
  <c r="X18" i="10"/>
  <c r="W18" i="10"/>
  <c r="W12" i="10" s="1"/>
  <c r="V18" i="10"/>
  <c r="V37" i="10" s="1"/>
  <c r="T18" i="10"/>
  <c r="T37" i="10" s="1"/>
  <c r="S18" i="10"/>
  <c r="S37" i="10" s="1"/>
  <c r="R18" i="10"/>
  <c r="R37" i="10" s="1"/>
  <c r="P18" i="10"/>
  <c r="P37" i="10" s="1"/>
  <c r="O18" i="10"/>
  <c r="N18" i="10"/>
  <c r="L18" i="10"/>
  <c r="L12" i="10" s="1"/>
  <c r="K18" i="10"/>
  <c r="K37" i="10" s="1"/>
  <c r="J18" i="10"/>
  <c r="J37" i="10" s="1"/>
  <c r="H18" i="10"/>
  <c r="H37" i="10" s="1"/>
  <c r="G18" i="10"/>
  <c r="G37" i="10" s="1"/>
  <c r="F18" i="10"/>
  <c r="F37" i="10" s="1"/>
  <c r="D18" i="10"/>
  <c r="C18" i="10"/>
  <c r="B18" i="10"/>
  <c r="B12" i="10" s="1"/>
  <c r="AB15" i="10"/>
  <c r="AB34" i="10" s="1"/>
  <c r="AA15" i="10"/>
  <c r="AA34" i="10" s="1"/>
  <c r="Z15" i="10"/>
  <c r="Z34" i="10" s="1"/>
  <c r="X15" i="10"/>
  <c r="X34" i="10" s="1"/>
  <c r="W15" i="10"/>
  <c r="W34" i="10" s="1"/>
  <c r="V15" i="10"/>
  <c r="T15" i="10"/>
  <c r="S15" i="10"/>
  <c r="S34" i="10" s="1"/>
  <c r="R15" i="10"/>
  <c r="R34" i="10" s="1"/>
  <c r="P15" i="10"/>
  <c r="P34" i="10" s="1"/>
  <c r="O15" i="10"/>
  <c r="O34" i="10" s="1"/>
  <c r="N15" i="10"/>
  <c r="N34" i="10" s="1"/>
  <c r="L15" i="10"/>
  <c r="L34" i="10" s="1"/>
  <c r="K15" i="10"/>
  <c r="J15" i="10"/>
  <c r="H15" i="10"/>
  <c r="H34" i="10" s="1"/>
  <c r="G15" i="10"/>
  <c r="G34" i="10" s="1"/>
  <c r="F15" i="10"/>
  <c r="F34" i="10" s="1"/>
  <c r="D15" i="10"/>
  <c r="D34" i="10" s="1"/>
  <c r="C15" i="10"/>
  <c r="C34" i="10" s="1"/>
  <c r="B15" i="10"/>
  <c r="B34" i="10" s="1"/>
  <c r="AB14" i="10"/>
  <c r="AA14" i="10"/>
  <c r="Z14" i="10"/>
  <c r="Z33" i="10" s="1"/>
  <c r="X14" i="10"/>
  <c r="X33" i="10" s="1"/>
  <c r="W14" i="10"/>
  <c r="W33" i="10" s="1"/>
  <c r="V14" i="10"/>
  <c r="V33" i="10" s="1"/>
  <c r="T14" i="10"/>
  <c r="T33" i="10" s="1"/>
  <c r="S14" i="10"/>
  <c r="S33" i="10" s="1"/>
  <c r="R14" i="10"/>
  <c r="P14" i="10"/>
  <c r="O14" i="10"/>
  <c r="O33" i="10" s="1"/>
  <c r="N14" i="10"/>
  <c r="N33" i="10" s="1"/>
  <c r="L14" i="10"/>
  <c r="L33" i="10" s="1"/>
  <c r="K14" i="10"/>
  <c r="K33" i="10" s="1"/>
  <c r="J14" i="10"/>
  <c r="J33" i="10" s="1"/>
  <c r="H14" i="10"/>
  <c r="H33" i="10" s="1"/>
  <c r="G14" i="10"/>
  <c r="F14" i="10"/>
  <c r="D14" i="10"/>
  <c r="D33" i="10" s="1"/>
  <c r="C14" i="10"/>
  <c r="C33" i="10" s="1"/>
  <c r="B14" i="10"/>
  <c r="B33" i="10" s="1"/>
  <c r="AB13" i="10"/>
  <c r="AB32" i="10" s="1"/>
  <c r="AA13" i="10"/>
  <c r="AA32" i="10" s="1"/>
  <c r="Z13" i="10"/>
  <c r="Z32" i="10" s="1"/>
  <c r="X13" i="10"/>
  <c r="W13" i="10"/>
  <c r="V13" i="10"/>
  <c r="V32" i="10" s="1"/>
  <c r="T13" i="10"/>
  <c r="T32" i="10" s="1"/>
  <c r="S13" i="10"/>
  <c r="S32" i="10" s="1"/>
  <c r="R13" i="10"/>
  <c r="R32" i="10" s="1"/>
  <c r="P13" i="10"/>
  <c r="P32" i="10" s="1"/>
  <c r="O13" i="10"/>
  <c r="O32" i="10" s="1"/>
  <c r="N13" i="10"/>
  <c r="L13" i="10"/>
  <c r="K13" i="10"/>
  <c r="K32" i="10" s="1"/>
  <c r="J13" i="10"/>
  <c r="J32" i="10" s="1"/>
  <c r="H13" i="10"/>
  <c r="H32" i="10" s="1"/>
  <c r="G13" i="10"/>
  <c r="G32" i="10" s="1"/>
  <c r="F13" i="10"/>
  <c r="F32" i="10" s="1"/>
  <c r="D13" i="10"/>
  <c r="D32" i="10" s="1"/>
  <c r="C13" i="10"/>
  <c r="B13" i="10"/>
  <c r="AB12" i="10"/>
  <c r="AB31" i="10" s="1"/>
  <c r="X12" i="10"/>
  <c r="S12" i="10"/>
  <c r="R12" i="10"/>
  <c r="R31" i="10" s="1"/>
  <c r="N12" i="10"/>
  <c r="H12" i="10"/>
  <c r="G12" i="10"/>
  <c r="C12" i="10"/>
  <c r="C31" i="10" l="1"/>
  <c r="F81" i="10"/>
  <c r="G31" i="10"/>
  <c r="K81" i="10"/>
  <c r="D12" i="10"/>
  <c r="O12" i="10"/>
  <c r="Z12" i="10"/>
  <c r="Z31" i="10" s="1"/>
  <c r="B37" i="10"/>
  <c r="L37" i="10"/>
  <c r="W37" i="10"/>
  <c r="H62" i="10"/>
  <c r="S62" i="10"/>
  <c r="F87" i="10"/>
  <c r="P87" i="10"/>
  <c r="AA87" i="10"/>
  <c r="K93" i="10"/>
  <c r="V93" i="10"/>
  <c r="F12" i="10"/>
  <c r="F31" i="10" s="1"/>
  <c r="P12" i="10"/>
  <c r="P31" i="10" s="1"/>
  <c r="AA12" i="10"/>
  <c r="AA31" i="10" s="1"/>
  <c r="J62" i="10"/>
  <c r="T62" i="10"/>
  <c r="T81" i="10" s="1"/>
  <c r="F82" i="10"/>
  <c r="P82" i="10"/>
  <c r="AA82" i="10"/>
  <c r="J83" i="10"/>
  <c r="T83" i="10"/>
  <c r="C84" i="10"/>
  <c r="N84" i="10"/>
  <c r="X84" i="10"/>
  <c r="G87" i="10"/>
  <c r="R87" i="10"/>
  <c r="AB87" i="10"/>
  <c r="B93" i="10"/>
  <c r="L93" i="10"/>
  <c r="W93" i="10"/>
  <c r="B62" i="10"/>
  <c r="B81" i="10" s="1"/>
  <c r="L62" i="10"/>
  <c r="L81" i="10" s="1"/>
  <c r="W62" i="10"/>
  <c r="W81" i="10" s="1"/>
  <c r="J12" i="10"/>
  <c r="J31" i="10" s="1"/>
  <c r="T12" i="10"/>
  <c r="C62" i="10"/>
  <c r="C81" i="10" s="1"/>
  <c r="N62" i="10"/>
  <c r="N81" i="10" s="1"/>
  <c r="X62" i="10"/>
  <c r="X81" i="10" s="1"/>
  <c r="K12" i="10"/>
  <c r="K31" i="10" s="1"/>
  <c r="V12" i="10"/>
  <c r="V31" i="10" s="1"/>
  <c r="D62" i="10"/>
  <c r="D81" i="10" s="1"/>
  <c r="O62" i="10"/>
  <c r="O81" i="10" s="1"/>
  <c r="Z62" i="10"/>
  <c r="G93" i="10"/>
  <c r="R93" i="10"/>
  <c r="AB93" i="10"/>
  <c r="O31" i="10" l="1"/>
  <c r="D31" i="10"/>
  <c r="J81" i="10"/>
  <c r="S81" i="10"/>
  <c r="S31" i="10"/>
  <c r="N31" i="10"/>
  <c r="AA81" i="10"/>
  <c r="H81" i="10"/>
  <c r="H31" i="10"/>
  <c r="L31" i="10"/>
  <c r="P81" i="10"/>
  <c r="V81" i="10"/>
  <c r="W31" i="10"/>
  <c r="Z81" i="10"/>
  <c r="T31" i="10"/>
  <c r="B31" i="10"/>
  <c r="X31" i="10"/>
  <c r="C71" i="37" l="1"/>
  <c r="B71" i="37"/>
  <c r="C70" i="37"/>
  <c r="B70" i="37"/>
  <c r="C69" i="37"/>
  <c r="B69" i="37"/>
  <c r="C60" i="37"/>
  <c r="B60" i="37"/>
  <c r="C59" i="37"/>
  <c r="B59" i="37"/>
  <c r="C58" i="37"/>
  <c r="B58" i="37"/>
  <c r="I37" i="37"/>
  <c r="I68" i="37" s="1"/>
  <c r="H37" i="37"/>
  <c r="H68" i="37" s="1"/>
  <c r="G37" i="37"/>
  <c r="G68" i="37" s="1"/>
  <c r="F37" i="37"/>
  <c r="F68" i="37" s="1"/>
  <c r="E37" i="37"/>
  <c r="E68" i="37" s="1"/>
  <c r="D37" i="37"/>
  <c r="D68" i="37" s="1"/>
  <c r="C37" i="37"/>
  <c r="B37" i="37"/>
  <c r="B32" i="37" s="1"/>
  <c r="I33" i="37"/>
  <c r="I32" i="37"/>
  <c r="I63" i="37" s="1"/>
  <c r="H32" i="37"/>
  <c r="H63" i="37" s="1"/>
  <c r="G32" i="37"/>
  <c r="G63" i="37" s="1"/>
  <c r="F32" i="37"/>
  <c r="F63" i="37" s="1"/>
  <c r="E32" i="37"/>
  <c r="E63" i="37" s="1"/>
  <c r="D32" i="37"/>
  <c r="D63" i="37" s="1"/>
  <c r="C32" i="37"/>
  <c r="I26" i="37"/>
  <c r="I57" i="37" s="1"/>
  <c r="H26" i="37"/>
  <c r="H57" i="37" s="1"/>
  <c r="G26" i="37"/>
  <c r="G57" i="37" s="1"/>
  <c r="F26" i="37"/>
  <c r="F57" i="37" s="1"/>
  <c r="E26" i="37"/>
  <c r="E57" i="37" s="1"/>
  <c r="D26" i="37"/>
  <c r="D57" i="37" s="1"/>
  <c r="C26" i="37"/>
  <c r="C21" i="37" s="1"/>
  <c r="B26" i="37"/>
  <c r="I22" i="37"/>
  <c r="I21" i="37"/>
  <c r="I52" i="37" s="1"/>
  <c r="H21" i="37"/>
  <c r="H52" i="37" s="1"/>
  <c r="G21" i="37"/>
  <c r="G52" i="37" s="1"/>
  <c r="F21" i="37"/>
  <c r="F52" i="37" s="1"/>
  <c r="E21" i="37"/>
  <c r="E52" i="37" s="1"/>
  <c r="D21" i="37"/>
  <c r="D52" i="37" s="1"/>
  <c r="B21" i="37"/>
  <c r="I18" i="37"/>
  <c r="I71" i="37" s="1"/>
  <c r="H18" i="37"/>
  <c r="H71" i="37" s="1"/>
  <c r="G18" i="37"/>
  <c r="G71" i="37" s="1"/>
  <c r="F18" i="37"/>
  <c r="F71" i="37" s="1"/>
  <c r="E18" i="37"/>
  <c r="E71" i="37" s="1"/>
  <c r="D18" i="37"/>
  <c r="D71" i="37" s="1"/>
  <c r="C18" i="37"/>
  <c r="B18" i="37"/>
  <c r="I17" i="37"/>
  <c r="I70" i="37" s="1"/>
  <c r="H17" i="37"/>
  <c r="H70" i="37" s="1"/>
  <c r="G17" i="37"/>
  <c r="G70" i="37" s="1"/>
  <c r="F17" i="37"/>
  <c r="F70" i="37" s="1"/>
  <c r="E17" i="37"/>
  <c r="E70" i="37" s="1"/>
  <c r="D17" i="37"/>
  <c r="D70" i="37" s="1"/>
  <c r="C17" i="37"/>
  <c r="B17" i="37"/>
  <c r="I16" i="37"/>
  <c r="I69" i="37" s="1"/>
  <c r="H16" i="37"/>
  <c r="H69" i="37" s="1"/>
  <c r="G16" i="37"/>
  <c r="G69" i="37" s="1"/>
  <c r="F16" i="37"/>
  <c r="F69" i="37" s="1"/>
  <c r="E16" i="37"/>
  <c r="E69" i="37" s="1"/>
  <c r="D16" i="37"/>
  <c r="D69" i="37" s="1"/>
  <c r="C16" i="37"/>
  <c r="B16" i="37"/>
  <c r="I15" i="37"/>
  <c r="H15" i="37"/>
  <c r="G15" i="37"/>
  <c r="F15" i="37"/>
  <c r="E15" i="37"/>
  <c r="D15" i="37"/>
  <c r="I14" i="37"/>
  <c r="H14" i="37"/>
  <c r="G14" i="37"/>
  <c r="F14" i="37"/>
  <c r="E14" i="37"/>
  <c r="D14" i="37"/>
  <c r="C14" i="37"/>
  <c r="B14" i="37"/>
  <c r="I13" i="37"/>
  <c r="H13" i="37"/>
  <c r="G13" i="37"/>
  <c r="F13" i="37"/>
  <c r="E13" i="37"/>
  <c r="D13" i="37"/>
  <c r="C13" i="37"/>
  <c r="B13" i="37"/>
  <c r="I12" i="37"/>
  <c r="H12" i="37"/>
  <c r="G12" i="37"/>
  <c r="F12" i="37"/>
  <c r="E12" i="37"/>
  <c r="D12" i="37"/>
  <c r="C12" i="37"/>
  <c r="B12" i="37"/>
  <c r="I11" i="37"/>
  <c r="H11" i="37"/>
  <c r="G11" i="37"/>
  <c r="F11" i="37"/>
  <c r="E11" i="37"/>
  <c r="D11" i="37"/>
  <c r="C11" i="37"/>
  <c r="B11" i="37"/>
  <c r="I10" i="37"/>
  <c r="H10" i="37"/>
  <c r="G10" i="37"/>
  <c r="F10" i="37"/>
  <c r="E10" i="37"/>
  <c r="D10" i="37"/>
  <c r="B10" i="37" l="1"/>
  <c r="B52" i="37" s="1"/>
  <c r="C10" i="37"/>
  <c r="C63" i="37" s="1"/>
  <c r="C52" i="37"/>
  <c r="C68" i="37"/>
  <c r="C57" i="37"/>
  <c r="D58" i="37"/>
  <c r="D59" i="37"/>
  <c r="D60" i="37"/>
  <c r="E58" i="37"/>
  <c r="E59" i="37"/>
  <c r="E60" i="37"/>
  <c r="F58" i="37"/>
  <c r="F59" i="37"/>
  <c r="F60" i="37"/>
  <c r="G58" i="37"/>
  <c r="G59" i="37"/>
  <c r="G60" i="37"/>
  <c r="B15" i="37"/>
  <c r="B57" i="37" s="1"/>
  <c r="H58" i="37"/>
  <c r="H59" i="37"/>
  <c r="H60" i="37"/>
  <c r="C15" i="37"/>
  <c r="I58" i="37"/>
  <c r="I59" i="37"/>
  <c r="I60" i="37"/>
  <c r="B68" i="37" l="1"/>
  <c r="B63" i="37"/>
  <c r="I37" i="36" l="1"/>
  <c r="I68" i="36" s="1"/>
  <c r="H37" i="36"/>
  <c r="H68" i="36" s="1"/>
  <c r="G37" i="36"/>
  <c r="G68" i="36" s="1"/>
  <c r="F37" i="36"/>
  <c r="F68" i="36" s="1"/>
  <c r="E37" i="36"/>
  <c r="E68" i="36" s="1"/>
  <c r="D37" i="36"/>
  <c r="D68" i="36" s="1"/>
  <c r="C37" i="36"/>
  <c r="C68" i="36" s="1"/>
  <c r="B37" i="36"/>
  <c r="B68" i="36" s="1"/>
  <c r="I33" i="36"/>
  <c r="I64" i="36" s="1"/>
  <c r="H33" i="36"/>
  <c r="H64" i="36" s="1"/>
  <c r="G33" i="36"/>
  <c r="G64" i="36" s="1"/>
  <c r="F33" i="36"/>
  <c r="F64" i="36" s="1"/>
  <c r="E33" i="36"/>
  <c r="E64" i="36" s="1"/>
  <c r="D33" i="36"/>
  <c r="D64" i="36" s="1"/>
  <c r="C33" i="36"/>
  <c r="C64" i="36" s="1"/>
  <c r="B33" i="36"/>
  <c r="B64" i="36" s="1"/>
  <c r="I32" i="36"/>
  <c r="I63" i="36" s="1"/>
  <c r="H32" i="36"/>
  <c r="H63" i="36" s="1"/>
  <c r="G32" i="36"/>
  <c r="G63" i="36" s="1"/>
  <c r="F32" i="36"/>
  <c r="F63" i="36" s="1"/>
  <c r="E32" i="36"/>
  <c r="E63" i="36" s="1"/>
  <c r="D32" i="36"/>
  <c r="D63" i="36" s="1"/>
  <c r="C32" i="36"/>
  <c r="C63" i="36" s="1"/>
  <c r="I26" i="36"/>
  <c r="I57" i="36" s="1"/>
  <c r="H26" i="36"/>
  <c r="H57" i="36" s="1"/>
  <c r="G26" i="36"/>
  <c r="G57" i="36" s="1"/>
  <c r="F26" i="36"/>
  <c r="F57" i="36" s="1"/>
  <c r="E26" i="36"/>
  <c r="E57" i="36" s="1"/>
  <c r="D26" i="36"/>
  <c r="D57" i="36" s="1"/>
  <c r="C26" i="36"/>
  <c r="C57" i="36" s="1"/>
  <c r="B26" i="36"/>
  <c r="B57" i="36" s="1"/>
  <c r="I22" i="36"/>
  <c r="I53" i="36" s="1"/>
  <c r="H22" i="36"/>
  <c r="H53" i="36" s="1"/>
  <c r="G22" i="36"/>
  <c r="G53" i="36" s="1"/>
  <c r="F22" i="36"/>
  <c r="F53" i="36" s="1"/>
  <c r="E22" i="36"/>
  <c r="E53" i="36" s="1"/>
  <c r="D22" i="36"/>
  <c r="D53" i="36" s="1"/>
  <c r="C22" i="36"/>
  <c r="C53" i="36" s="1"/>
  <c r="B22" i="36"/>
  <c r="B53" i="36" s="1"/>
  <c r="I21" i="36"/>
  <c r="I52" i="36" s="1"/>
  <c r="H21" i="36"/>
  <c r="H52" i="36" s="1"/>
  <c r="G21" i="36"/>
  <c r="G52" i="36" s="1"/>
  <c r="F21" i="36"/>
  <c r="F52" i="36" s="1"/>
  <c r="E21" i="36"/>
  <c r="E52" i="36" s="1"/>
  <c r="D21" i="36"/>
  <c r="D52" i="36" s="1"/>
  <c r="C21" i="36"/>
  <c r="C52" i="36" s="1"/>
  <c r="I18" i="36"/>
  <c r="H18" i="36"/>
  <c r="G18" i="36"/>
  <c r="F18" i="36"/>
  <c r="E18" i="36"/>
  <c r="D18" i="36"/>
  <c r="C18" i="36"/>
  <c r="B18" i="36"/>
  <c r="I17" i="36"/>
  <c r="I70" i="36" s="1"/>
  <c r="H17" i="36"/>
  <c r="H70" i="36" s="1"/>
  <c r="G17" i="36"/>
  <c r="G70" i="36" s="1"/>
  <c r="F17" i="36"/>
  <c r="F70" i="36" s="1"/>
  <c r="E17" i="36"/>
  <c r="E70" i="36" s="1"/>
  <c r="D17" i="36"/>
  <c r="D70" i="36" s="1"/>
  <c r="C17" i="36"/>
  <c r="C70" i="36" s="1"/>
  <c r="B17" i="36"/>
  <c r="B70" i="36" s="1"/>
  <c r="I16" i="36"/>
  <c r="I69" i="36" s="1"/>
  <c r="H16" i="36"/>
  <c r="H69" i="36" s="1"/>
  <c r="G16" i="36"/>
  <c r="G69" i="36" s="1"/>
  <c r="F16" i="36"/>
  <c r="F69" i="36" s="1"/>
  <c r="E16" i="36"/>
  <c r="E69" i="36" s="1"/>
  <c r="D16" i="36"/>
  <c r="D69" i="36" s="1"/>
  <c r="C16" i="36"/>
  <c r="C69" i="36" s="1"/>
  <c r="B16" i="36"/>
  <c r="B69" i="36" s="1"/>
  <c r="I15" i="36"/>
  <c r="H15" i="36"/>
  <c r="G15" i="36"/>
  <c r="F15" i="36"/>
  <c r="E15" i="36"/>
  <c r="D15" i="36"/>
  <c r="C15" i="36"/>
  <c r="B15" i="36"/>
  <c r="I14" i="36"/>
  <c r="I67" i="36" s="1"/>
  <c r="H14" i="36"/>
  <c r="H67" i="36" s="1"/>
  <c r="G14" i="36"/>
  <c r="G67" i="36" s="1"/>
  <c r="F14" i="36"/>
  <c r="F67" i="36" s="1"/>
  <c r="E14" i="36"/>
  <c r="E67" i="36" s="1"/>
  <c r="D14" i="36"/>
  <c r="D67" i="36" s="1"/>
  <c r="C14" i="36"/>
  <c r="C67" i="36" s="1"/>
  <c r="B14" i="36"/>
  <c r="B67" i="36" s="1"/>
  <c r="I13" i="36"/>
  <c r="I66" i="36" s="1"/>
  <c r="H13" i="36"/>
  <c r="H66" i="36" s="1"/>
  <c r="G13" i="36"/>
  <c r="G66" i="36" s="1"/>
  <c r="F13" i="36"/>
  <c r="F66" i="36" s="1"/>
  <c r="E13" i="36"/>
  <c r="E66" i="36" s="1"/>
  <c r="D13" i="36"/>
  <c r="D66" i="36" s="1"/>
  <c r="C13" i="36"/>
  <c r="C66" i="36" s="1"/>
  <c r="B13" i="36"/>
  <c r="B55" i="36" s="1"/>
  <c r="I12" i="36"/>
  <c r="I65" i="36" s="1"/>
  <c r="H12" i="36"/>
  <c r="H65" i="36" s="1"/>
  <c r="G12" i="36"/>
  <c r="G65" i="36" s="1"/>
  <c r="F12" i="36"/>
  <c r="F65" i="36" s="1"/>
  <c r="E12" i="36"/>
  <c r="E65" i="36" s="1"/>
  <c r="D12" i="36"/>
  <c r="D65" i="36" s="1"/>
  <c r="C12" i="36"/>
  <c r="C65" i="36" s="1"/>
  <c r="B12" i="36"/>
  <c r="B54" i="36" s="1"/>
  <c r="I11" i="36"/>
  <c r="H11" i="36"/>
  <c r="G11" i="36"/>
  <c r="F11" i="36"/>
  <c r="E11" i="36"/>
  <c r="D11" i="36"/>
  <c r="C11" i="36"/>
  <c r="B11" i="36"/>
  <c r="I10" i="36"/>
  <c r="H10" i="36"/>
  <c r="G10" i="36"/>
  <c r="F10" i="36"/>
  <c r="E10" i="36"/>
  <c r="D10" i="36"/>
  <c r="C10" i="36"/>
  <c r="B21" i="36" l="1"/>
  <c r="B59" i="36"/>
  <c r="C54" i="36"/>
  <c r="C55" i="36"/>
  <c r="C56" i="36"/>
  <c r="C58" i="36"/>
  <c r="C59" i="36"/>
  <c r="B65" i="36"/>
  <c r="D54" i="36"/>
  <c r="D55" i="36"/>
  <c r="D56" i="36"/>
  <c r="D58" i="36"/>
  <c r="D59" i="36"/>
  <c r="B58" i="36"/>
  <c r="E54" i="36"/>
  <c r="E55" i="36"/>
  <c r="E56" i="36"/>
  <c r="E58" i="36"/>
  <c r="E59" i="36"/>
  <c r="B66" i="36"/>
  <c r="F54" i="36"/>
  <c r="F55" i="36"/>
  <c r="F56" i="36"/>
  <c r="F58" i="36"/>
  <c r="F59" i="36"/>
  <c r="B32" i="36"/>
  <c r="B56" i="36"/>
  <c r="G54" i="36"/>
  <c r="G55" i="36"/>
  <c r="G56" i="36"/>
  <c r="G58" i="36"/>
  <c r="G59" i="36"/>
  <c r="H54" i="36"/>
  <c r="H55" i="36"/>
  <c r="H56" i="36"/>
  <c r="H58" i="36"/>
  <c r="H59" i="36"/>
  <c r="I54" i="36"/>
  <c r="I55" i="36"/>
  <c r="I56" i="36"/>
  <c r="I58" i="36"/>
  <c r="I59" i="36"/>
  <c r="B10" i="36" l="1"/>
  <c r="B52" i="36" s="1"/>
  <c r="B63" i="36"/>
  <c r="I37" i="35" l="1"/>
  <c r="I68" i="35" s="1"/>
  <c r="H37" i="35"/>
  <c r="H68" i="35" s="1"/>
  <c r="G37" i="35"/>
  <c r="G68" i="35" s="1"/>
  <c r="F37" i="35"/>
  <c r="F68" i="35" s="1"/>
  <c r="E37" i="35"/>
  <c r="E68" i="35" s="1"/>
  <c r="D37" i="35"/>
  <c r="D68" i="35" s="1"/>
  <c r="C37" i="35"/>
  <c r="C68" i="35" s="1"/>
  <c r="B37" i="35"/>
  <c r="B68" i="35" s="1"/>
  <c r="I33" i="35"/>
  <c r="I64" i="35" s="1"/>
  <c r="H33" i="35"/>
  <c r="H64" i="35" s="1"/>
  <c r="G33" i="35"/>
  <c r="G64" i="35" s="1"/>
  <c r="F33" i="35"/>
  <c r="F64" i="35" s="1"/>
  <c r="E33" i="35"/>
  <c r="E64" i="35" s="1"/>
  <c r="D33" i="35"/>
  <c r="D64" i="35" s="1"/>
  <c r="C33" i="35"/>
  <c r="C64" i="35" s="1"/>
  <c r="B33" i="35"/>
  <c r="B64" i="35" s="1"/>
  <c r="I32" i="35"/>
  <c r="I63" i="35" s="1"/>
  <c r="H32" i="35"/>
  <c r="H63" i="35" s="1"/>
  <c r="G32" i="35"/>
  <c r="G63" i="35" s="1"/>
  <c r="F32" i="35"/>
  <c r="F63" i="35" s="1"/>
  <c r="E32" i="35"/>
  <c r="E63" i="35" s="1"/>
  <c r="D32" i="35"/>
  <c r="D63" i="35" s="1"/>
  <c r="B32" i="35"/>
  <c r="I26" i="35"/>
  <c r="I57" i="35" s="1"/>
  <c r="H26" i="35"/>
  <c r="H57" i="35" s="1"/>
  <c r="G26" i="35"/>
  <c r="G57" i="35" s="1"/>
  <c r="F26" i="35"/>
  <c r="F57" i="35" s="1"/>
  <c r="E26" i="35"/>
  <c r="E57" i="35" s="1"/>
  <c r="D26" i="35"/>
  <c r="D57" i="35" s="1"/>
  <c r="C26" i="35"/>
  <c r="C57" i="35" s="1"/>
  <c r="B26" i="35"/>
  <c r="B57" i="35" s="1"/>
  <c r="I22" i="35"/>
  <c r="I53" i="35" s="1"/>
  <c r="H22" i="35"/>
  <c r="H53" i="35" s="1"/>
  <c r="G22" i="35"/>
  <c r="G53" i="35" s="1"/>
  <c r="F22" i="35"/>
  <c r="F53" i="35" s="1"/>
  <c r="E22" i="35"/>
  <c r="E53" i="35" s="1"/>
  <c r="D22" i="35"/>
  <c r="D53" i="35" s="1"/>
  <c r="C22" i="35"/>
  <c r="C53" i="35" s="1"/>
  <c r="B22" i="35"/>
  <c r="B53" i="35" s="1"/>
  <c r="I21" i="35"/>
  <c r="I52" i="35" s="1"/>
  <c r="H21" i="35"/>
  <c r="H52" i="35" s="1"/>
  <c r="G21" i="35"/>
  <c r="G52" i="35" s="1"/>
  <c r="F21" i="35"/>
  <c r="F52" i="35" s="1"/>
  <c r="E21" i="35"/>
  <c r="E52" i="35" s="1"/>
  <c r="D21" i="35"/>
  <c r="D52" i="35" s="1"/>
  <c r="I18" i="35"/>
  <c r="I71" i="35" s="1"/>
  <c r="H18" i="35"/>
  <c r="H71" i="35" s="1"/>
  <c r="G18" i="35"/>
  <c r="G71" i="35" s="1"/>
  <c r="F18" i="35"/>
  <c r="F71" i="35" s="1"/>
  <c r="E18" i="35"/>
  <c r="E71" i="35" s="1"/>
  <c r="D18" i="35"/>
  <c r="D71" i="35" s="1"/>
  <c r="C18" i="35"/>
  <c r="C71" i="35" s="1"/>
  <c r="B18" i="35"/>
  <c r="B60" i="35" s="1"/>
  <c r="I17" i="35"/>
  <c r="I70" i="35" s="1"/>
  <c r="H17" i="35"/>
  <c r="H70" i="35" s="1"/>
  <c r="G17" i="35"/>
  <c r="G70" i="35" s="1"/>
  <c r="F17" i="35"/>
  <c r="F70" i="35" s="1"/>
  <c r="E17" i="35"/>
  <c r="E70" i="35" s="1"/>
  <c r="D17" i="35"/>
  <c r="D70" i="35" s="1"/>
  <c r="C17" i="35"/>
  <c r="C70" i="35" s="1"/>
  <c r="B17" i="35"/>
  <c r="B70" i="35" s="1"/>
  <c r="I16" i="35"/>
  <c r="I69" i="35" s="1"/>
  <c r="H16" i="35"/>
  <c r="H69" i="35" s="1"/>
  <c r="G16" i="35"/>
  <c r="G69" i="35" s="1"/>
  <c r="F16" i="35"/>
  <c r="F69" i="35" s="1"/>
  <c r="E16" i="35"/>
  <c r="E69" i="35" s="1"/>
  <c r="D16" i="35"/>
  <c r="D69" i="35" s="1"/>
  <c r="C16" i="35"/>
  <c r="C58" i="35" s="1"/>
  <c r="B16" i="35"/>
  <c r="B58" i="35" s="1"/>
  <c r="I15" i="35"/>
  <c r="H15" i="35"/>
  <c r="G15" i="35"/>
  <c r="F15" i="35"/>
  <c r="E15" i="35"/>
  <c r="D15" i="35"/>
  <c r="C15" i="35"/>
  <c r="B15" i="35"/>
  <c r="I14" i="35"/>
  <c r="I67" i="35" s="1"/>
  <c r="H14" i="35"/>
  <c r="H67" i="35" s="1"/>
  <c r="G14" i="35"/>
  <c r="G67" i="35" s="1"/>
  <c r="F14" i="35"/>
  <c r="F67" i="35" s="1"/>
  <c r="E14" i="35"/>
  <c r="E67" i="35" s="1"/>
  <c r="D14" i="35"/>
  <c r="D67" i="35" s="1"/>
  <c r="C14" i="35"/>
  <c r="C67" i="35" s="1"/>
  <c r="B14" i="35"/>
  <c r="B67" i="35" s="1"/>
  <c r="I13" i="35"/>
  <c r="I66" i="35" s="1"/>
  <c r="H13" i="35"/>
  <c r="H66" i="35" s="1"/>
  <c r="G13" i="35"/>
  <c r="G66" i="35" s="1"/>
  <c r="F13" i="35"/>
  <c r="F66" i="35" s="1"/>
  <c r="E13" i="35"/>
  <c r="E66" i="35" s="1"/>
  <c r="D13" i="35"/>
  <c r="D66" i="35" s="1"/>
  <c r="C13" i="35"/>
  <c r="C55" i="35" s="1"/>
  <c r="B13" i="35"/>
  <c r="B55" i="35" s="1"/>
  <c r="I12" i="35"/>
  <c r="I65" i="35" s="1"/>
  <c r="H12" i="35"/>
  <c r="H65" i="35" s="1"/>
  <c r="G12" i="35"/>
  <c r="G65" i="35" s="1"/>
  <c r="F12" i="35"/>
  <c r="F65" i="35" s="1"/>
  <c r="E12" i="35"/>
  <c r="E65" i="35" s="1"/>
  <c r="D12" i="35"/>
  <c r="D65" i="35" s="1"/>
  <c r="C12" i="35"/>
  <c r="C65" i="35" s="1"/>
  <c r="B12" i="35"/>
  <c r="B65" i="35" s="1"/>
  <c r="I11" i="35"/>
  <c r="H11" i="35"/>
  <c r="G11" i="35"/>
  <c r="F11" i="35"/>
  <c r="E11" i="35"/>
  <c r="D11" i="35"/>
  <c r="C11" i="35"/>
  <c r="B11" i="35"/>
  <c r="I10" i="35"/>
  <c r="H10" i="35"/>
  <c r="G10" i="35"/>
  <c r="F10" i="35"/>
  <c r="E10" i="35"/>
  <c r="D10" i="35"/>
  <c r="B21" i="35" l="1"/>
  <c r="B71" i="35"/>
  <c r="C56" i="35"/>
  <c r="C60" i="35"/>
  <c r="C69" i="35"/>
  <c r="D54" i="35"/>
  <c r="D55" i="35"/>
  <c r="D56" i="35"/>
  <c r="D58" i="35"/>
  <c r="D59" i="35"/>
  <c r="D60" i="35"/>
  <c r="B54" i="35"/>
  <c r="B59" i="35"/>
  <c r="B69" i="35"/>
  <c r="C21" i="35"/>
  <c r="C66" i="35"/>
  <c r="E54" i="35"/>
  <c r="E55" i="35"/>
  <c r="E56" i="35"/>
  <c r="E58" i="35"/>
  <c r="E59" i="35"/>
  <c r="E60" i="35"/>
  <c r="B66" i="35"/>
  <c r="F54" i="35"/>
  <c r="F55" i="35"/>
  <c r="F56" i="35"/>
  <c r="F58" i="35"/>
  <c r="F59" i="35"/>
  <c r="F60" i="35"/>
  <c r="G54" i="35"/>
  <c r="G55" i="35"/>
  <c r="G56" i="35"/>
  <c r="G58" i="35"/>
  <c r="G59" i="35"/>
  <c r="G60" i="35"/>
  <c r="B56" i="35"/>
  <c r="C32" i="35"/>
  <c r="C59" i="35"/>
  <c r="H54" i="35"/>
  <c r="H55" i="35"/>
  <c r="H56" i="35"/>
  <c r="H58" i="35"/>
  <c r="H59" i="35"/>
  <c r="H60" i="35"/>
  <c r="C54" i="35"/>
  <c r="I54" i="35"/>
  <c r="I55" i="35"/>
  <c r="I56" i="35"/>
  <c r="I58" i="35"/>
  <c r="I59" i="35"/>
  <c r="I60" i="35"/>
  <c r="C10" i="35" l="1"/>
  <c r="C52" i="35" s="1"/>
  <c r="B10" i="35"/>
  <c r="B63" i="35" s="1"/>
  <c r="B52" i="35" l="1"/>
  <c r="C63" i="35"/>
  <c r="I37" i="34" l="1"/>
  <c r="I68" i="34" s="1"/>
  <c r="H37" i="34"/>
  <c r="H68" i="34" s="1"/>
  <c r="G37" i="34"/>
  <c r="G68" i="34" s="1"/>
  <c r="F37" i="34"/>
  <c r="F68" i="34" s="1"/>
  <c r="E37" i="34"/>
  <c r="E68" i="34" s="1"/>
  <c r="D37" i="34"/>
  <c r="D68" i="34" s="1"/>
  <c r="C37" i="34"/>
  <c r="C68" i="34" s="1"/>
  <c r="B37" i="34"/>
  <c r="B68" i="34" s="1"/>
  <c r="I33" i="34"/>
  <c r="I64" i="34" s="1"/>
  <c r="H33" i="34"/>
  <c r="H64" i="34" s="1"/>
  <c r="G33" i="34"/>
  <c r="G64" i="34" s="1"/>
  <c r="F33" i="34"/>
  <c r="F64" i="34" s="1"/>
  <c r="E33" i="34"/>
  <c r="E64" i="34" s="1"/>
  <c r="D33" i="34"/>
  <c r="D64" i="34" s="1"/>
  <c r="C33" i="34"/>
  <c r="C64" i="34" s="1"/>
  <c r="B33" i="34"/>
  <c r="B64" i="34" s="1"/>
  <c r="I32" i="34"/>
  <c r="I63" i="34" s="1"/>
  <c r="H32" i="34"/>
  <c r="H63" i="34" s="1"/>
  <c r="G32" i="34"/>
  <c r="G63" i="34" s="1"/>
  <c r="F32" i="34"/>
  <c r="F63" i="34" s="1"/>
  <c r="E32" i="34"/>
  <c r="E63" i="34" s="1"/>
  <c r="D32" i="34"/>
  <c r="D63" i="34" s="1"/>
  <c r="C32" i="34"/>
  <c r="C63" i="34" s="1"/>
  <c r="I26" i="34"/>
  <c r="I57" i="34" s="1"/>
  <c r="H26" i="34"/>
  <c r="H57" i="34" s="1"/>
  <c r="G26" i="34"/>
  <c r="G57" i="34" s="1"/>
  <c r="F26" i="34"/>
  <c r="F57" i="34" s="1"/>
  <c r="E26" i="34"/>
  <c r="E57" i="34" s="1"/>
  <c r="D26" i="34"/>
  <c r="D57" i="34" s="1"/>
  <c r="C26" i="34"/>
  <c r="C57" i="34" s="1"/>
  <c r="B26" i="34"/>
  <c r="B57" i="34" s="1"/>
  <c r="I22" i="34"/>
  <c r="I53" i="34" s="1"/>
  <c r="H22" i="34"/>
  <c r="H53" i="34" s="1"/>
  <c r="G22" i="34"/>
  <c r="G53" i="34" s="1"/>
  <c r="F22" i="34"/>
  <c r="F53" i="34" s="1"/>
  <c r="E22" i="34"/>
  <c r="E53" i="34" s="1"/>
  <c r="D22" i="34"/>
  <c r="D53" i="34" s="1"/>
  <c r="C22" i="34"/>
  <c r="C53" i="34" s="1"/>
  <c r="B22" i="34"/>
  <c r="B21" i="34" s="1"/>
  <c r="I21" i="34"/>
  <c r="I52" i="34" s="1"/>
  <c r="H21" i="34"/>
  <c r="H52" i="34" s="1"/>
  <c r="G21" i="34"/>
  <c r="G52" i="34" s="1"/>
  <c r="F21" i="34"/>
  <c r="F52" i="34" s="1"/>
  <c r="E21" i="34"/>
  <c r="E52" i="34" s="1"/>
  <c r="D21" i="34"/>
  <c r="D52" i="34" s="1"/>
  <c r="C21" i="34"/>
  <c r="C52" i="34" s="1"/>
  <c r="I18" i="34"/>
  <c r="I71" i="34" s="1"/>
  <c r="H18" i="34"/>
  <c r="H71" i="34" s="1"/>
  <c r="G18" i="34"/>
  <c r="G71" i="34" s="1"/>
  <c r="F18" i="34"/>
  <c r="F71" i="34" s="1"/>
  <c r="E18" i="34"/>
  <c r="E71" i="34" s="1"/>
  <c r="D18" i="34"/>
  <c r="D71" i="34" s="1"/>
  <c r="C18" i="34"/>
  <c r="C71" i="34" s="1"/>
  <c r="B18" i="34"/>
  <c r="B60" i="34" s="1"/>
  <c r="I17" i="34"/>
  <c r="I70" i="34" s="1"/>
  <c r="H17" i="34"/>
  <c r="H70" i="34" s="1"/>
  <c r="G17" i="34"/>
  <c r="G70" i="34" s="1"/>
  <c r="F17" i="34"/>
  <c r="F70" i="34" s="1"/>
  <c r="E17" i="34"/>
  <c r="E70" i="34" s="1"/>
  <c r="D17" i="34"/>
  <c r="D70" i="34" s="1"/>
  <c r="C17" i="34"/>
  <c r="C70" i="34" s="1"/>
  <c r="B17" i="34"/>
  <c r="B70" i="34" s="1"/>
  <c r="I16" i="34"/>
  <c r="I69" i="34" s="1"/>
  <c r="H16" i="34"/>
  <c r="H69" i="34" s="1"/>
  <c r="G16" i="34"/>
  <c r="G69" i="34" s="1"/>
  <c r="F16" i="34"/>
  <c r="F69" i="34" s="1"/>
  <c r="E16" i="34"/>
  <c r="E69" i="34" s="1"/>
  <c r="D16" i="34"/>
  <c r="D69" i="34" s="1"/>
  <c r="C16" i="34"/>
  <c r="C69" i="34" s="1"/>
  <c r="B16" i="34"/>
  <c r="B58" i="34" s="1"/>
  <c r="I15" i="34"/>
  <c r="H15" i="34"/>
  <c r="G15" i="34"/>
  <c r="F15" i="34"/>
  <c r="E15" i="34"/>
  <c r="D15" i="34"/>
  <c r="C15" i="34"/>
  <c r="B15" i="34"/>
  <c r="I14" i="34"/>
  <c r="I67" i="34" s="1"/>
  <c r="H14" i="34"/>
  <c r="H67" i="34" s="1"/>
  <c r="G14" i="34"/>
  <c r="G67" i="34" s="1"/>
  <c r="F14" i="34"/>
  <c r="F67" i="34" s="1"/>
  <c r="E14" i="34"/>
  <c r="E67" i="34" s="1"/>
  <c r="D14" i="34"/>
  <c r="D67" i="34" s="1"/>
  <c r="C14" i="34"/>
  <c r="C67" i="34" s="1"/>
  <c r="B14" i="34"/>
  <c r="B67" i="34" s="1"/>
  <c r="I13" i="34"/>
  <c r="I66" i="34" s="1"/>
  <c r="H13" i="34"/>
  <c r="H66" i="34" s="1"/>
  <c r="G13" i="34"/>
  <c r="G66" i="34" s="1"/>
  <c r="F13" i="34"/>
  <c r="F66" i="34" s="1"/>
  <c r="E13" i="34"/>
  <c r="E66" i="34" s="1"/>
  <c r="D13" i="34"/>
  <c r="D66" i="34" s="1"/>
  <c r="C13" i="34"/>
  <c r="C66" i="34" s="1"/>
  <c r="B13" i="34"/>
  <c r="B55" i="34" s="1"/>
  <c r="I12" i="34"/>
  <c r="I65" i="34" s="1"/>
  <c r="H12" i="34"/>
  <c r="H65" i="34" s="1"/>
  <c r="G12" i="34"/>
  <c r="G65" i="34" s="1"/>
  <c r="F12" i="34"/>
  <c r="F65" i="34" s="1"/>
  <c r="E12" i="34"/>
  <c r="E65" i="34" s="1"/>
  <c r="D12" i="34"/>
  <c r="D65" i="34" s="1"/>
  <c r="C12" i="34"/>
  <c r="C65" i="34" s="1"/>
  <c r="B12" i="34"/>
  <c r="B65" i="34" s="1"/>
  <c r="I11" i="34"/>
  <c r="H11" i="34"/>
  <c r="G11" i="34"/>
  <c r="F11" i="34"/>
  <c r="E11" i="34"/>
  <c r="D11" i="34"/>
  <c r="C11" i="34"/>
  <c r="B11" i="34"/>
  <c r="I10" i="34"/>
  <c r="H10" i="34"/>
  <c r="G10" i="34"/>
  <c r="F10" i="34"/>
  <c r="E10" i="34"/>
  <c r="D10" i="34"/>
  <c r="C10" i="34"/>
  <c r="B54" i="34" l="1"/>
  <c r="B56" i="34"/>
  <c r="B59" i="34"/>
  <c r="B66" i="34"/>
  <c r="B71" i="34"/>
  <c r="C54" i="34"/>
  <c r="C55" i="34"/>
  <c r="C56" i="34"/>
  <c r="C58" i="34"/>
  <c r="C59" i="34"/>
  <c r="C60" i="34"/>
  <c r="B53" i="34"/>
  <c r="B69" i="34"/>
  <c r="D54" i="34"/>
  <c r="D55" i="34"/>
  <c r="D56" i="34"/>
  <c r="D58" i="34"/>
  <c r="D59" i="34"/>
  <c r="D60" i="34"/>
  <c r="B32" i="34"/>
  <c r="E54" i="34"/>
  <c r="E55" i="34"/>
  <c r="E56" i="34"/>
  <c r="E58" i="34"/>
  <c r="E59" i="34"/>
  <c r="E60" i="34"/>
  <c r="F54" i="34"/>
  <c r="F55" i="34"/>
  <c r="F56" i="34"/>
  <c r="F58" i="34"/>
  <c r="F59" i="34"/>
  <c r="F60" i="34"/>
  <c r="G54" i="34"/>
  <c r="G55" i="34"/>
  <c r="G56" i="34"/>
  <c r="G58" i="34"/>
  <c r="G59" i="34"/>
  <c r="G60" i="34"/>
  <c r="H54" i="34"/>
  <c r="H55" i="34"/>
  <c r="H56" i="34"/>
  <c r="H58" i="34"/>
  <c r="H59" i="34"/>
  <c r="H60" i="34"/>
  <c r="I54" i="34"/>
  <c r="I55" i="34"/>
  <c r="I56" i="34"/>
  <c r="I58" i="34"/>
  <c r="I59" i="34"/>
  <c r="I60" i="34"/>
  <c r="B10" i="34" l="1"/>
  <c r="B52" i="34" s="1"/>
  <c r="B63" i="34" l="1"/>
  <c r="I37" i="33" l="1"/>
  <c r="I68" i="33" s="1"/>
  <c r="H37" i="33"/>
  <c r="H68" i="33" s="1"/>
  <c r="G37" i="33"/>
  <c r="G68" i="33" s="1"/>
  <c r="F37" i="33"/>
  <c r="F68" i="33" s="1"/>
  <c r="E37" i="33"/>
  <c r="E68" i="33" s="1"/>
  <c r="D37" i="33"/>
  <c r="D68" i="33" s="1"/>
  <c r="C37" i="33"/>
  <c r="C68" i="33" s="1"/>
  <c r="B37" i="33"/>
  <c r="I33" i="33"/>
  <c r="I64" i="33" s="1"/>
  <c r="H33" i="33"/>
  <c r="H32" i="33" s="1"/>
  <c r="G33" i="33"/>
  <c r="G64" i="33" s="1"/>
  <c r="F33" i="33"/>
  <c r="F64" i="33" s="1"/>
  <c r="E33" i="33"/>
  <c r="E64" i="33" s="1"/>
  <c r="D33" i="33"/>
  <c r="D32" i="33" s="1"/>
  <c r="C33" i="33"/>
  <c r="C64" i="33" s="1"/>
  <c r="B33" i="33"/>
  <c r="B64" i="33" s="1"/>
  <c r="I32" i="33"/>
  <c r="I63" i="33" s="1"/>
  <c r="G32" i="33"/>
  <c r="G63" i="33" s="1"/>
  <c r="F32" i="33"/>
  <c r="F63" i="33" s="1"/>
  <c r="E32" i="33"/>
  <c r="E63" i="33" s="1"/>
  <c r="C32" i="33"/>
  <c r="C63" i="33" s="1"/>
  <c r="I26" i="33"/>
  <c r="I57" i="33" s="1"/>
  <c r="H26" i="33"/>
  <c r="H57" i="33" s="1"/>
  <c r="G26" i="33"/>
  <c r="G57" i="33" s="1"/>
  <c r="F26" i="33"/>
  <c r="F57" i="33" s="1"/>
  <c r="E26" i="33"/>
  <c r="E57" i="33" s="1"/>
  <c r="D26" i="33"/>
  <c r="D57" i="33" s="1"/>
  <c r="C26" i="33"/>
  <c r="C57" i="33" s="1"/>
  <c r="B26" i="33"/>
  <c r="I22" i="33"/>
  <c r="I53" i="33" s="1"/>
  <c r="H22" i="33"/>
  <c r="H53" i="33" s="1"/>
  <c r="G22" i="33"/>
  <c r="G53" i="33" s="1"/>
  <c r="F22" i="33"/>
  <c r="F53" i="33" s="1"/>
  <c r="E22" i="33"/>
  <c r="E53" i="33" s="1"/>
  <c r="D22" i="33"/>
  <c r="D53" i="33" s="1"/>
  <c r="C22" i="33"/>
  <c r="C53" i="33" s="1"/>
  <c r="B22" i="33"/>
  <c r="B21" i="33" s="1"/>
  <c r="I21" i="33"/>
  <c r="I52" i="33" s="1"/>
  <c r="G21" i="33"/>
  <c r="G52" i="33" s="1"/>
  <c r="F21" i="33"/>
  <c r="F52" i="33" s="1"/>
  <c r="E21" i="33"/>
  <c r="E52" i="33" s="1"/>
  <c r="C21" i="33"/>
  <c r="C52" i="33" s="1"/>
  <c r="I18" i="33"/>
  <c r="I71" i="33" s="1"/>
  <c r="H18" i="33"/>
  <c r="H71" i="33" s="1"/>
  <c r="G18" i="33"/>
  <c r="G71" i="33" s="1"/>
  <c r="F18" i="33"/>
  <c r="F71" i="33" s="1"/>
  <c r="E18" i="33"/>
  <c r="E71" i="33" s="1"/>
  <c r="D18" i="33"/>
  <c r="D71" i="33" s="1"/>
  <c r="C18" i="33"/>
  <c r="C71" i="33" s="1"/>
  <c r="B18" i="33"/>
  <c r="B71" i="33" s="1"/>
  <c r="I17" i="33"/>
  <c r="I70" i="33" s="1"/>
  <c r="H17" i="33"/>
  <c r="H59" i="33" s="1"/>
  <c r="G17" i="33"/>
  <c r="G70" i="33" s="1"/>
  <c r="F17" i="33"/>
  <c r="F70" i="33" s="1"/>
  <c r="E17" i="33"/>
  <c r="E70" i="33" s="1"/>
  <c r="D17" i="33"/>
  <c r="D59" i="33" s="1"/>
  <c r="C17" i="33"/>
  <c r="C70" i="33" s="1"/>
  <c r="B17" i="33"/>
  <c r="B70" i="33" s="1"/>
  <c r="I16" i="33"/>
  <c r="I69" i="33" s="1"/>
  <c r="H16" i="33"/>
  <c r="H69" i="33" s="1"/>
  <c r="G16" i="33"/>
  <c r="G69" i="33" s="1"/>
  <c r="F16" i="33"/>
  <c r="F69" i="33" s="1"/>
  <c r="E16" i="33"/>
  <c r="E69" i="33" s="1"/>
  <c r="D16" i="33"/>
  <c r="D69" i="33" s="1"/>
  <c r="C16" i="33"/>
  <c r="C69" i="33" s="1"/>
  <c r="B16" i="33"/>
  <c r="B58" i="33" s="1"/>
  <c r="I15" i="33"/>
  <c r="H15" i="33"/>
  <c r="G15" i="33"/>
  <c r="F15" i="33"/>
  <c r="E15" i="33"/>
  <c r="D15" i="33"/>
  <c r="C15" i="33"/>
  <c r="I14" i="33"/>
  <c r="I67" i="33" s="1"/>
  <c r="H14" i="33"/>
  <c r="H67" i="33" s="1"/>
  <c r="G14" i="33"/>
  <c r="G67" i="33" s="1"/>
  <c r="F14" i="33"/>
  <c r="F67" i="33" s="1"/>
  <c r="E14" i="33"/>
  <c r="E67" i="33" s="1"/>
  <c r="D14" i="33"/>
  <c r="D56" i="33" s="1"/>
  <c r="C14" i="33"/>
  <c r="C67" i="33" s="1"/>
  <c r="B14" i="33"/>
  <c r="B56" i="33" s="1"/>
  <c r="I13" i="33"/>
  <c r="I66" i="33" s="1"/>
  <c r="H13" i="33"/>
  <c r="H66" i="33" s="1"/>
  <c r="G13" i="33"/>
  <c r="G66" i="33" s="1"/>
  <c r="F13" i="33"/>
  <c r="F66" i="33" s="1"/>
  <c r="E13" i="33"/>
  <c r="E66" i="33" s="1"/>
  <c r="D13" i="33"/>
  <c r="D66" i="33" s="1"/>
  <c r="C13" i="33"/>
  <c r="C66" i="33" s="1"/>
  <c r="B13" i="33"/>
  <c r="B66" i="33" s="1"/>
  <c r="I12" i="33"/>
  <c r="I65" i="33" s="1"/>
  <c r="H12" i="33"/>
  <c r="H65" i="33" s="1"/>
  <c r="G12" i="33"/>
  <c r="G65" i="33" s="1"/>
  <c r="F12" i="33"/>
  <c r="F65" i="33" s="1"/>
  <c r="E12" i="33"/>
  <c r="E65" i="33" s="1"/>
  <c r="D12" i="33"/>
  <c r="D65" i="33" s="1"/>
  <c r="C12" i="33"/>
  <c r="C65" i="33" s="1"/>
  <c r="B12" i="33"/>
  <c r="B54" i="33" s="1"/>
  <c r="I11" i="33"/>
  <c r="H11" i="33"/>
  <c r="G11" i="33"/>
  <c r="F11" i="33"/>
  <c r="E11" i="33"/>
  <c r="D11" i="33"/>
  <c r="C11" i="33"/>
  <c r="B11" i="33"/>
  <c r="I10" i="33"/>
  <c r="G10" i="33"/>
  <c r="F10" i="33"/>
  <c r="E10" i="33"/>
  <c r="C10" i="33"/>
  <c r="B68" i="33" l="1"/>
  <c r="B57" i="33"/>
  <c r="B32" i="33"/>
  <c r="B53" i="33"/>
  <c r="B55" i="33"/>
  <c r="B59" i="33"/>
  <c r="B60" i="33"/>
  <c r="B65" i="33"/>
  <c r="B67" i="33"/>
  <c r="B69" i="33"/>
  <c r="C54" i="33"/>
  <c r="C55" i="33"/>
  <c r="C56" i="33"/>
  <c r="C58" i="33"/>
  <c r="C59" i="33"/>
  <c r="C60" i="33"/>
  <c r="D54" i="33"/>
  <c r="D55" i="33"/>
  <c r="D58" i="33"/>
  <c r="D60" i="33"/>
  <c r="D64" i="33"/>
  <c r="D67" i="33"/>
  <c r="D70" i="33"/>
  <c r="B15" i="33"/>
  <c r="D21" i="33"/>
  <c r="E54" i="33"/>
  <c r="E55" i="33"/>
  <c r="E56" i="33"/>
  <c r="E58" i="33"/>
  <c r="E59" i="33"/>
  <c r="E60" i="33"/>
  <c r="F54" i="33"/>
  <c r="F55" i="33"/>
  <c r="F56" i="33"/>
  <c r="F58" i="33"/>
  <c r="F59" i="33"/>
  <c r="F60" i="33"/>
  <c r="G54" i="33"/>
  <c r="G55" i="33"/>
  <c r="G56" i="33"/>
  <c r="G58" i="33"/>
  <c r="G59" i="33"/>
  <c r="G60" i="33"/>
  <c r="H54" i="33"/>
  <c r="H55" i="33"/>
  <c r="H56" i="33"/>
  <c r="H58" i="33"/>
  <c r="H60" i="33"/>
  <c r="H64" i="33"/>
  <c r="H70" i="33"/>
  <c r="H21" i="33"/>
  <c r="I54" i="33"/>
  <c r="I55" i="33"/>
  <c r="I56" i="33"/>
  <c r="I58" i="33"/>
  <c r="I59" i="33"/>
  <c r="I60" i="33"/>
  <c r="H10" i="33" l="1"/>
  <c r="H63" i="33" s="1"/>
  <c r="D10" i="33"/>
  <c r="D63" i="33" s="1"/>
  <c r="D52" i="33"/>
  <c r="B10" i="33"/>
  <c r="B52" i="33" s="1"/>
  <c r="H52" i="33" l="1"/>
  <c r="B63" i="33"/>
  <c r="S36" i="5" l="1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2" i="5"/>
  <c r="L32" i="5"/>
  <c r="G32" i="5"/>
  <c r="D32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Q25" i="5"/>
  <c r="N25" i="5"/>
  <c r="I25" i="5"/>
  <c r="F25" i="5"/>
  <c r="S17" i="5"/>
  <c r="S32" i="5" s="1"/>
  <c r="R17" i="5"/>
  <c r="R32" i="5" s="1"/>
  <c r="Q17" i="5"/>
  <c r="Q32" i="5" s="1"/>
  <c r="P17" i="5"/>
  <c r="P32" i="5" s="1"/>
  <c r="O17" i="5"/>
  <c r="N17" i="5"/>
  <c r="N32" i="5" s="1"/>
  <c r="M17" i="5"/>
  <c r="M32" i="5" s="1"/>
  <c r="L17" i="5"/>
  <c r="K17" i="5"/>
  <c r="K32" i="5" s="1"/>
  <c r="J17" i="5"/>
  <c r="J32" i="5" s="1"/>
  <c r="I17" i="5"/>
  <c r="I32" i="5" s="1"/>
  <c r="H17" i="5"/>
  <c r="H32" i="5" s="1"/>
  <c r="G17" i="5"/>
  <c r="F17" i="5"/>
  <c r="F32" i="5" s="1"/>
  <c r="E17" i="5"/>
  <c r="E32" i="5" s="1"/>
  <c r="D17" i="5"/>
  <c r="C17" i="5"/>
  <c r="C32" i="5" s="1"/>
  <c r="B17" i="5"/>
  <c r="B32" i="5" s="1"/>
  <c r="S10" i="5"/>
  <c r="S25" i="5" s="1"/>
  <c r="R10" i="5"/>
  <c r="R25" i="5" s="1"/>
  <c r="Q10" i="5"/>
  <c r="P10" i="5"/>
  <c r="P25" i="5" s="1"/>
  <c r="O10" i="5"/>
  <c r="O25" i="5" s="1"/>
  <c r="N10" i="5"/>
  <c r="M10" i="5"/>
  <c r="M25" i="5" s="1"/>
  <c r="L10" i="5"/>
  <c r="L25" i="5" s="1"/>
  <c r="K10" i="5"/>
  <c r="K25" i="5" s="1"/>
  <c r="J10" i="5"/>
  <c r="J25" i="5" s="1"/>
  <c r="I10" i="5"/>
  <c r="H10" i="5"/>
  <c r="H25" i="5" s="1"/>
  <c r="G10" i="5"/>
  <c r="G25" i="5" s="1"/>
  <c r="F10" i="5"/>
  <c r="E10" i="5"/>
  <c r="E25" i="5" s="1"/>
  <c r="D10" i="5"/>
  <c r="D25" i="5" s="1"/>
  <c r="C10" i="5"/>
  <c r="C25" i="5" s="1"/>
  <c r="B10" i="5"/>
  <c r="B25" i="5" s="1"/>
  <c r="S58" i="4" l="1"/>
  <c r="S56" i="4"/>
  <c r="S54" i="4"/>
  <c r="S52" i="4"/>
  <c r="S36" i="4"/>
  <c r="R36" i="4"/>
  <c r="R66" i="4" s="1"/>
  <c r="S32" i="4"/>
  <c r="S31" i="4" s="1"/>
  <c r="R32" i="4"/>
  <c r="R31" i="4" s="1"/>
  <c r="S25" i="4"/>
  <c r="S55" i="4" s="1"/>
  <c r="R25" i="4"/>
  <c r="R55" i="4" s="1"/>
  <c r="S21" i="4"/>
  <c r="S51" i="4" s="1"/>
  <c r="R21" i="4"/>
  <c r="R51" i="4" s="1"/>
  <c r="R20" i="4"/>
  <c r="S17" i="4"/>
  <c r="S69" i="4" s="1"/>
  <c r="R17" i="4"/>
  <c r="R69" i="4" s="1"/>
  <c r="S16" i="4"/>
  <c r="S68" i="4" s="1"/>
  <c r="R16" i="4"/>
  <c r="R68" i="4" s="1"/>
  <c r="S15" i="4"/>
  <c r="S67" i="4" s="1"/>
  <c r="R15" i="4"/>
  <c r="R67" i="4" s="1"/>
  <c r="S14" i="4"/>
  <c r="S66" i="4" s="1"/>
  <c r="R14" i="4"/>
  <c r="S13" i="4"/>
  <c r="S65" i="4" s="1"/>
  <c r="R13" i="4"/>
  <c r="R65" i="4" s="1"/>
  <c r="S12" i="4"/>
  <c r="S64" i="4" s="1"/>
  <c r="R12" i="4"/>
  <c r="R64" i="4" s="1"/>
  <c r="S11" i="4"/>
  <c r="S63" i="4" s="1"/>
  <c r="R11" i="4"/>
  <c r="R63" i="4" s="1"/>
  <c r="S10" i="4"/>
  <c r="R10" i="4"/>
  <c r="R9" i="4" l="1"/>
  <c r="R61" i="4" s="1"/>
  <c r="R50" i="4"/>
  <c r="R52" i="4"/>
  <c r="R56" i="4"/>
  <c r="R62" i="4"/>
  <c r="S62" i="4"/>
  <c r="R57" i="4"/>
  <c r="S20" i="4"/>
  <c r="R53" i="4"/>
  <c r="S53" i="4"/>
  <c r="S57" i="4"/>
  <c r="R54" i="4"/>
  <c r="R58" i="4"/>
  <c r="S9" i="4" l="1"/>
  <c r="S61" i="4" s="1"/>
  <c r="S50" i="4"/>
  <c r="S69" i="3" l="1"/>
  <c r="R69" i="3"/>
  <c r="S68" i="3"/>
  <c r="S67" i="3" s="1"/>
  <c r="R68" i="3"/>
  <c r="R67" i="3" s="1"/>
  <c r="S54" i="3"/>
  <c r="R54" i="3"/>
  <c r="S53" i="3"/>
  <c r="S52" i="3" s="1"/>
  <c r="S30" i="3"/>
  <c r="R30" i="3"/>
  <c r="S25" i="3"/>
  <c r="S64" i="3" s="1"/>
  <c r="R25" i="3"/>
  <c r="R63" i="3" s="1"/>
  <c r="S22" i="3"/>
  <c r="R22" i="3"/>
  <c r="S21" i="3"/>
  <c r="R21" i="3"/>
  <c r="S15" i="3"/>
  <c r="R15" i="3"/>
  <c r="R53" i="3" s="1"/>
  <c r="R52" i="3" s="1"/>
  <c r="S10" i="3"/>
  <c r="S48" i="3" s="1"/>
  <c r="R10" i="3"/>
  <c r="R49" i="3" s="1"/>
  <c r="R62" i="3" l="1"/>
  <c r="S59" i="3"/>
  <c r="R48" i="3"/>
  <c r="R47" i="3" s="1"/>
  <c r="S49" i="3"/>
  <c r="S47" i="3" s="1"/>
  <c r="S63" i="3"/>
  <c r="S62" i="3" s="1"/>
  <c r="R20" i="3"/>
  <c r="R58" i="3" s="1"/>
  <c r="R64" i="3"/>
  <c r="S20" i="3"/>
  <c r="S58" i="3" s="1"/>
  <c r="S57" i="3" s="1"/>
  <c r="R59" i="3" l="1"/>
  <c r="R57" i="3" s="1"/>
  <c r="AB94" i="23" l="1"/>
  <c r="AA94" i="23"/>
  <c r="Z94" i="23"/>
  <c r="X94" i="23"/>
  <c r="W94" i="23"/>
  <c r="V94" i="23"/>
  <c r="T94" i="23"/>
  <c r="S94" i="23"/>
  <c r="R94" i="23"/>
  <c r="P94" i="23"/>
  <c r="O94" i="23"/>
  <c r="N94" i="23"/>
  <c r="L94" i="23"/>
  <c r="K94" i="23"/>
  <c r="J94" i="23"/>
  <c r="H94" i="23"/>
  <c r="G94" i="23"/>
  <c r="F94" i="23"/>
  <c r="D94" i="23"/>
  <c r="C94" i="23"/>
  <c r="B94" i="23"/>
  <c r="Z93" i="23"/>
  <c r="T93" i="23"/>
  <c r="O93" i="23"/>
  <c r="J93" i="23"/>
  <c r="D93" i="23"/>
  <c r="AB90" i="23"/>
  <c r="AA90" i="23"/>
  <c r="Z90" i="23"/>
  <c r="X90" i="23"/>
  <c r="W90" i="23"/>
  <c r="V90" i="23"/>
  <c r="T90" i="23"/>
  <c r="S90" i="23"/>
  <c r="R90" i="23"/>
  <c r="P90" i="23"/>
  <c r="O90" i="23"/>
  <c r="N90" i="23"/>
  <c r="L90" i="23"/>
  <c r="K90" i="23"/>
  <c r="J90" i="23"/>
  <c r="H90" i="23"/>
  <c r="G90" i="23"/>
  <c r="F90" i="23"/>
  <c r="D90" i="23"/>
  <c r="C90" i="23"/>
  <c r="B90" i="23"/>
  <c r="AB89" i="23"/>
  <c r="AA89" i="23"/>
  <c r="Z89" i="23"/>
  <c r="X89" i="23"/>
  <c r="W89" i="23"/>
  <c r="V89" i="23"/>
  <c r="T89" i="23"/>
  <c r="S89" i="23"/>
  <c r="R89" i="23"/>
  <c r="P89" i="23"/>
  <c r="O89" i="23"/>
  <c r="N89" i="23"/>
  <c r="L89" i="23"/>
  <c r="K89" i="23"/>
  <c r="J89" i="23"/>
  <c r="H89" i="23"/>
  <c r="G89" i="23"/>
  <c r="F89" i="23"/>
  <c r="D89" i="23"/>
  <c r="C89" i="23"/>
  <c r="B89" i="23"/>
  <c r="AB88" i="23"/>
  <c r="AA88" i="23"/>
  <c r="Z88" i="23"/>
  <c r="X88" i="23"/>
  <c r="W88" i="23"/>
  <c r="V88" i="23"/>
  <c r="T88" i="23"/>
  <c r="S88" i="23"/>
  <c r="R88" i="23"/>
  <c r="P88" i="23"/>
  <c r="O88" i="23"/>
  <c r="N88" i="23"/>
  <c r="L88" i="23"/>
  <c r="K88" i="23"/>
  <c r="J88" i="23"/>
  <c r="H88" i="23"/>
  <c r="G88" i="23"/>
  <c r="F88" i="23"/>
  <c r="D88" i="23"/>
  <c r="C88" i="23"/>
  <c r="B88" i="23"/>
  <c r="Z87" i="23"/>
  <c r="T87" i="23"/>
  <c r="O87" i="23"/>
  <c r="J87" i="23"/>
  <c r="D87" i="23"/>
  <c r="AA84" i="23"/>
  <c r="V84" i="23"/>
  <c r="P84" i="23"/>
  <c r="K84" i="23"/>
  <c r="F84" i="23"/>
  <c r="AB83" i="23"/>
  <c r="W83" i="23"/>
  <c r="R83" i="23"/>
  <c r="L83" i="23"/>
  <c r="G83" i="23"/>
  <c r="B83" i="23"/>
  <c r="X82" i="23"/>
  <c r="S82" i="23"/>
  <c r="N82" i="23"/>
  <c r="H82" i="23"/>
  <c r="C82" i="23"/>
  <c r="Z81" i="23"/>
  <c r="T81" i="23"/>
  <c r="O81" i="23"/>
  <c r="J81" i="23"/>
  <c r="D81" i="23"/>
  <c r="AB74" i="23"/>
  <c r="AB93" i="23" s="1"/>
  <c r="AA74" i="23"/>
  <c r="AA62" i="23" s="1"/>
  <c r="Z74" i="23"/>
  <c r="X74" i="23"/>
  <c r="X93" i="23" s="1"/>
  <c r="W74" i="23"/>
  <c r="W93" i="23" s="1"/>
  <c r="V74" i="23"/>
  <c r="V62" i="23" s="1"/>
  <c r="T74" i="23"/>
  <c r="S74" i="23"/>
  <c r="S93" i="23" s="1"/>
  <c r="R74" i="23"/>
  <c r="R93" i="23" s="1"/>
  <c r="P74" i="23"/>
  <c r="P62" i="23" s="1"/>
  <c r="O74" i="23"/>
  <c r="N74" i="23"/>
  <c r="N93" i="23" s="1"/>
  <c r="L74" i="23"/>
  <c r="L93" i="23" s="1"/>
  <c r="K74" i="23"/>
  <c r="K62" i="23" s="1"/>
  <c r="J74" i="23"/>
  <c r="H74" i="23"/>
  <c r="H93" i="23" s="1"/>
  <c r="G74" i="23"/>
  <c r="G93" i="23" s="1"/>
  <c r="F74" i="23"/>
  <c r="F62" i="23" s="1"/>
  <c r="D74" i="23"/>
  <c r="C74" i="23"/>
  <c r="C93" i="23" s="1"/>
  <c r="B74" i="23"/>
  <c r="B93" i="23" s="1"/>
  <c r="AB68" i="23"/>
  <c r="AB87" i="23" s="1"/>
  <c r="AA68" i="23"/>
  <c r="AA87" i="23" s="1"/>
  <c r="Z68" i="23"/>
  <c r="X68" i="23"/>
  <c r="X87" i="23" s="1"/>
  <c r="W68" i="23"/>
  <c r="W87" i="23" s="1"/>
  <c r="V68" i="23"/>
  <c r="V87" i="23" s="1"/>
  <c r="T68" i="23"/>
  <c r="S68" i="23"/>
  <c r="S87" i="23" s="1"/>
  <c r="R68" i="23"/>
  <c r="R87" i="23" s="1"/>
  <c r="P68" i="23"/>
  <c r="P87" i="23" s="1"/>
  <c r="O68" i="23"/>
  <c r="N68" i="23"/>
  <c r="N87" i="23" s="1"/>
  <c r="L68" i="23"/>
  <c r="L87" i="23" s="1"/>
  <c r="K68" i="23"/>
  <c r="K87" i="23" s="1"/>
  <c r="J68" i="23"/>
  <c r="H68" i="23"/>
  <c r="H87" i="23" s="1"/>
  <c r="G68" i="23"/>
  <c r="G87" i="23" s="1"/>
  <c r="F68" i="23"/>
  <c r="F87" i="23" s="1"/>
  <c r="D68" i="23"/>
  <c r="C68" i="23"/>
  <c r="C87" i="23" s="1"/>
  <c r="B68" i="23"/>
  <c r="B87" i="23" s="1"/>
  <c r="AB65" i="23"/>
  <c r="AB84" i="23" s="1"/>
  <c r="AA65" i="23"/>
  <c r="Z65" i="23"/>
  <c r="Z84" i="23" s="1"/>
  <c r="X65" i="23"/>
  <c r="X84" i="23" s="1"/>
  <c r="W65" i="23"/>
  <c r="W84" i="23" s="1"/>
  <c r="V65" i="23"/>
  <c r="T65" i="23"/>
  <c r="T84" i="23" s="1"/>
  <c r="S65" i="23"/>
  <c r="S84" i="23" s="1"/>
  <c r="R65" i="23"/>
  <c r="R84" i="23" s="1"/>
  <c r="P65" i="23"/>
  <c r="O65" i="23"/>
  <c r="O84" i="23" s="1"/>
  <c r="N65" i="23"/>
  <c r="N84" i="23" s="1"/>
  <c r="L65" i="23"/>
  <c r="L84" i="23" s="1"/>
  <c r="K65" i="23"/>
  <c r="J65" i="23"/>
  <c r="J84" i="23" s="1"/>
  <c r="H65" i="23"/>
  <c r="H84" i="23" s="1"/>
  <c r="G65" i="23"/>
  <c r="G84" i="23" s="1"/>
  <c r="F65" i="23"/>
  <c r="D65" i="23"/>
  <c r="D84" i="23" s="1"/>
  <c r="C65" i="23"/>
  <c r="C84" i="23" s="1"/>
  <c r="B65" i="23"/>
  <c r="B84" i="23" s="1"/>
  <c r="AB64" i="23"/>
  <c r="AA64" i="23"/>
  <c r="AA83" i="23" s="1"/>
  <c r="Z64" i="23"/>
  <c r="Z83" i="23" s="1"/>
  <c r="X64" i="23"/>
  <c r="X83" i="23" s="1"/>
  <c r="W64" i="23"/>
  <c r="V64" i="23"/>
  <c r="V83" i="23" s="1"/>
  <c r="T64" i="23"/>
  <c r="T83" i="23" s="1"/>
  <c r="S64" i="23"/>
  <c r="S83" i="23" s="1"/>
  <c r="R64" i="23"/>
  <c r="P64" i="23"/>
  <c r="P83" i="23" s="1"/>
  <c r="O64" i="23"/>
  <c r="O83" i="23" s="1"/>
  <c r="N64" i="23"/>
  <c r="N83" i="23" s="1"/>
  <c r="L64" i="23"/>
  <c r="K64" i="23"/>
  <c r="K83" i="23" s="1"/>
  <c r="J64" i="23"/>
  <c r="J83" i="23" s="1"/>
  <c r="H64" i="23"/>
  <c r="H83" i="23" s="1"/>
  <c r="G64" i="23"/>
  <c r="F64" i="23"/>
  <c r="F83" i="23" s="1"/>
  <c r="D64" i="23"/>
  <c r="D83" i="23" s="1"/>
  <c r="C64" i="23"/>
  <c r="C83" i="23" s="1"/>
  <c r="B64" i="23"/>
  <c r="AB63" i="23"/>
  <c r="AB82" i="23" s="1"/>
  <c r="AA63" i="23"/>
  <c r="AA82" i="23" s="1"/>
  <c r="Z63" i="23"/>
  <c r="Z82" i="23" s="1"/>
  <c r="X63" i="23"/>
  <c r="W63" i="23"/>
  <c r="W82" i="23" s="1"/>
  <c r="V63" i="23"/>
  <c r="V82" i="23" s="1"/>
  <c r="T63" i="23"/>
  <c r="T82" i="23" s="1"/>
  <c r="S63" i="23"/>
  <c r="R63" i="23"/>
  <c r="R82" i="23" s="1"/>
  <c r="P63" i="23"/>
  <c r="P82" i="23" s="1"/>
  <c r="O63" i="23"/>
  <c r="O82" i="23" s="1"/>
  <c r="N63" i="23"/>
  <c r="L63" i="23"/>
  <c r="L82" i="23" s="1"/>
  <c r="K63" i="23"/>
  <c r="K82" i="23" s="1"/>
  <c r="J63" i="23"/>
  <c r="J82" i="23" s="1"/>
  <c r="H63" i="23"/>
  <c r="G63" i="23"/>
  <c r="G82" i="23" s="1"/>
  <c r="F63" i="23"/>
  <c r="F82" i="23" s="1"/>
  <c r="D63" i="23"/>
  <c r="D82" i="23" s="1"/>
  <c r="C63" i="23"/>
  <c r="B63" i="23"/>
  <c r="B82" i="23" s="1"/>
  <c r="AB62" i="23"/>
  <c r="AB81" i="23" s="1"/>
  <c r="Z62" i="23"/>
  <c r="X62" i="23"/>
  <c r="X81" i="23" s="1"/>
  <c r="W62" i="23"/>
  <c r="W81" i="23" s="1"/>
  <c r="T62" i="23"/>
  <c r="S62" i="23"/>
  <c r="S81" i="23" s="1"/>
  <c r="R62" i="23"/>
  <c r="R81" i="23" s="1"/>
  <c r="O62" i="23"/>
  <c r="N62" i="23"/>
  <c r="N81" i="23" s="1"/>
  <c r="L62" i="23"/>
  <c r="L81" i="23" s="1"/>
  <c r="J62" i="23"/>
  <c r="H62" i="23"/>
  <c r="H81" i="23" s="1"/>
  <c r="G62" i="23"/>
  <c r="G81" i="23" s="1"/>
  <c r="D62" i="23"/>
  <c r="C62" i="23"/>
  <c r="C81" i="23" s="1"/>
  <c r="B62" i="23"/>
  <c r="B81" i="23" s="1"/>
  <c r="AB44" i="23"/>
  <c r="AA44" i="23"/>
  <c r="Z44" i="23"/>
  <c r="X44" i="23"/>
  <c r="W44" i="23"/>
  <c r="V44" i="23"/>
  <c r="T44" i="23"/>
  <c r="S44" i="23"/>
  <c r="R44" i="23"/>
  <c r="P44" i="23"/>
  <c r="O44" i="23"/>
  <c r="N44" i="23"/>
  <c r="L44" i="23"/>
  <c r="K44" i="23"/>
  <c r="J44" i="23"/>
  <c r="H44" i="23"/>
  <c r="G44" i="23"/>
  <c r="F44" i="23"/>
  <c r="D44" i="23"/>
  <c r="C44" i="23"/>
  <c r="B44" i="23"/>
  <c r="Z43" i="23"/>
  <c r="T43" i="23"/>
  <c r="O43" i="23"/>
  <c r="J43" i="23"/>
  <c r="D43" i="23"/>
  <c r="AB40" i="23"/>
  <c r="AA40" i="23"/>
  <c r="Z40" i="23"/>
  <c r="X40" i="23"/>
  <c r="W40" i="23"/>
  <c r="V40" i="23"/>
  <c r="T40" i="23"/>
  <c r="S40" i="23"/>
  <c r="R40" i="23"/>
  <c r="P40" i="23"/>
  <c r="O40" i="23"/>
  <c r="N40" i="23"/>
  <c r="L40" i="23"/>
  <c r="K40" i="23"/>
  <c r="J40" i="23"/>
  <c r="H40" i="23"/>
  <c r="G40" i="23"/>
  <c r="F40" i="23"/>
  <c r="D40" i="23"/>
  <c r="C40" i="23"/>
  <c r="B40" i="23"/>
  <c r="AB39" i="23"/>
  <c r="AA39" i="23"/>
  <c r="Z39" i="23"/>
  <c r="X39" i="23"/>
  <c r="W39" i="23"/>
  <c r="V39" i="23"/>
  <c r="T39" i="23"/>
  <c r="S39" i="23"/>
  <c r="R39" i="23"/>
  <c r="P39" i="23"/>
  <c r="O39" i="23"/>
  <c r="N39" i="23"/>
  <c r="L39" i="23"/>
  <c r="K39" i="23"/>
  <c r="J39" i="23"/>
  <c r="H39" i="23"/>
  <c r="G39" i="23"/>
  <c r="F39" i="23"/>
  <c r="D39" i="23"/>
  <c r="C39" i="23"/>
  <c r="B39" i="23"/>
  <c r="AB38" i="23"/>
  <c r="AA38" i="23"/>
  <c r="Z38" i="23"/>
  <c r="X38" i="23"/>
  <c r="W38" i="23"/>
  <c r="V38" i="23"/>
  <c r="T38" i="23"/>
  <c r="S38" i="23"/>
  <c r="R38" i="23"/>
  <c r="P38" i="23"/>
  <c r="O38" i="23"/>
  <c r="N38" i="23"/>
  <c r="L38" i="23"/>
  <c r="K38" i="23"/>
  <c r="J38" i="23"/>
  <c r="H38" i="23"/>
  <c r="G38" i="23"/>
  <c r="F38" i="23"/>
  <c r="D38" i="23"/>
  <c r="C38" i="23"/>
  <c r="B38" i="23"/>
  <c r="AA37" i="23"/>
  <c r="Z37" i="23"/>
  <c r="V37" i="23"/>
  <c r="T37" i="23"/>
  <c r="P37" i="23"/>
  <c r="O37" i="23"/>
  <c r="K37" i="23"/>
  <c r="J37" i="23"/>
  <c r="F37" i="23"/>
  <c r="D37" i="23"/>
  <c r="AB34" i="23"/>
  <c r="AA34" i="23"/>
  <c r="W34" i="23"/>
  <c r="V34" i="23"/>
  <c r="R34" i="23"/>
  <c r="P34" i="23"/>
  <c r="L34" i="23"/>
  <c r="K34" i="23"/>
  <c r="G34" i="23"/>
  <c r="F34" i="23"/>
  <c r="B34" i="23"/>
  <c r="AB33" i="23"/>
  <c r="X33" i="23"/>
  <c r="W33" i="23"/>
  <c r="S33" i="23"/>
  <c r="R33" i="23"/>
  <c r="N33" i="23"/>
  <c r="L33" i="23"/>
  <c r="H33" i="23"/>
  <c r="G33" i="23"/>
  <c r="C33" i="23"/>
  <c r="B33" i="23"/>
  <c r="Z32" i="23"/>
  <c r="X32" i="23"/>
  <c r="T32" i="23"/>
  <c r="S32" i="23"/>
  <c r="O32" i="23"/>
  <c r="N32" i="23"/>
  <c r="J32" i="23"/>
  <c r="H32" i="23"/>
  <c r="D32" i="23"/>
  <c r="C32" i="23"/>
  <c r="Z31" i="23"/>
  <c r="T31" i="23"/>
  <c r="O31" i="23"/>
  <c r="J31" i="23"/>
  <c r="D31" i="23"/>
  <c r="AB24" i="23"/>
  <c r="AB43" i="23" s="1"/>
  <c r="AA24" i="23"/>
  <c r="AA12" i="23" s="1"/>
  <c r="AA31" i="23" s="1"/>
  <c r="Z24" i="23"/>
  <c r="X24" i="23"/>
  <c r="X43" i="23" s="1"/>
  <c r="W24" i="23"/>
  <c r="W43" i="23" s="1"/>
  <c r="V24" i="23"/>
  <c r="V12" i="23" s="1"/>
  <c r="V31" i="23" s="1"/>
  <c r="T24" i="23"/>
  <c r="S24" i="23"/>
  <c r="S43" i="23" s="1"/>
  <c r="R24" i="23"/>
  <c r="R43" i="23" s="1"/>
  <c r="P24" i="23"/>
  <c r="P12" i="23" s="1"/>
  <c r="P31" i="23" s="1"/>
  <c r="O24" i="23"/>
  <c r="N24" i="23"/>
  <c r="N43" i="23" s="1"/>
  <c r="L24" i="23"/>
  <c r="L43" i="23" s="1"/>
  <c r="K24" i="23"/>
  <c r="K12" i="23" s="1"/>
  <c r="K31" i="23" s="1"/>
  <c r="J24" i="23"/>
  <c r="H24" i="23"/>
  <c r="H43" i="23" s="1"/>
  <c r="G24" i="23"/>
  <c r="G43" i="23" s="1"/>
  <c r="F24" i="23"/>
  <c r="F12" i="23" s="1"/>
  <c r="F31" i="23" s="1"/>
  <c r="D24" i="23"/>
  <c r="C24" i="23"/>
  <c r="C43" i="23" s="1"/>
  <c r="B24" i="23"/>
  <c r="B43" i="23" s="1"/>
  <c r="AB18" i="23"/>
  <c r="AB37" i="23" s="1"/>
  <c r="AA18" i="23"/>
  <c r="Z18" i="23"/>
  <c r="X18" i="23"/>
  <c r="X37" i="23" s="1"/>
  <c r="W18" i="23"/>
  <c r="W37" i="23" s="1"/>
  <c r="V18" i="23"/>
  <c r="T18" i="23"/>
  <c r="S18" i="23"/>
  <c r="S37" i="23" s="1"/>
  <c r="R18" i="23"/>
  <c r="R37" i="23" s="1"/>
  <c r="P18" i="23"/>
  <c r="O18" i="23"/>
  <c r="N18" i="23"/>
  <c r="N37" i="23" s="1"/>
  <c r="L18" i="23"/>
  <c r="L37" i="23" s="1"/>
  <c r="K18" i="23"/>
  <c r="J18" i="23"/>
  <c r="H18" i="23"/>
  <c r="H37" i="23" s="1"/>
  <c r="G18" i="23"/>
  <c r="G37" i="23" s="1"/>
  <c r="F18" i="23"/>
  <c r="D18" i="23"/>
  <c r="C18" i="23"/>
  <c r="C37" i="23" s="1"/>
  <c r="B18" i="23"/>
  <c r="B37" i="23" s="1"/>
  <c r="AB15" i="23"/>
  <c r="AA15" i="23"/>
  <c r="Z15" i="23"/>
  <c r="Z34" i="23" s="1"/>
  <c r="X15" i="23"/>
  <c r="X34" i="23" s="1"/>
  <c r="W15" i="23"/>
  <c r="V15" i="23"/>
  <c r="T15" i="23"/>
  <c r="T34" i="23" s="1"/>
  <c r="S15" i="23"/>
  <c r="S34" i="23" s="1"/>
  <c r="R15" i="23"/>
  <c r="P15" i="23"/>
  <c r="O15" i="23"/>
  <c r="O34" i="23" s="1"/>
  <c r="N15" i="23"/>
  <c r="N34" i="23" s="1"/>
  <c r="L15" i="23"/>
  <c r="K15" i="23"/>
  <c r="J15" i="23"/>
  <c r="J34" i="23" s="1"/>
  <c r="H15" i="23"/>
  <c r="H34" i="23" s="1"/>
  <c r="G15" i="23"/>
  <c r="F15" i="23"/>
  <c r="D15" i="23"/>
  <c r="D34" i="23" s="1"/>
  <c r="C15" i="23"/>
  <c r="C34" i="23" s="1"/>
  <c r="B15" i="23"/>
  <c r="AB14" i="23"/>
  <c r="AA14" i="23"/>
  <c r="AA33" i="23" s="1"/>
  <c r="Z14" i="23"/>
  <c r="Z33" i="23" s="1"/>
  <c r="X14" i="23"/>
  <c r="W14" i="23"/>
  <c r="V14" i="23"/>
  <c r="V33" i="23" s="1"/>
  <c r="T14" i="23"/>
  <c r="T33" i="23" s="1"/>
  <c r="S14" i="23"/>
  <c r="R14" i="23"/>
  <c r="P14" i="23"/>
  <c r="P33" i="23" s="1"/>
  <c r="O14" i="23"/>
  <c r="O33" i="23" s="1"/>
  <c r="N14" i="23"/>
  <c r="L14" i="23"/>
  <c r="K14" i="23"/>
  <c r="K33" i="23" s="1"/>
  <c r="J14" i="23"/>
  <c r="J33" i="23" s="1"/>
  <c r="H14" i="23"/>
  <c r="G14" i="23"/>
  <c r="F14" i="23"/>
  <c r="F33" i="23" s="1"/>
  <c r="D14" i="23"/>
  <c r="D33" i="23" s="1"/>
  <c r="C14" i="23"/>
  <c r="B14" i="23"/>
  <c r="AB13" i="23"/>
  <c r="AB32" i="23" s="1"/>
  <c r="AA13" i="23"/>
  <c r="AA32" i="23" s="1"/>
  <c r="Z13" i="23"/>
  <c r="X13" i="23"/>
  <c r="W13" i="23"/>
  <c r="W32" i="23" s="1"/>
  <c r="V13" i="23"/>
  <c r="V32" i="23" s="1"/>
  <c r="T13" i="23"/>
  <c r="S13" i="23"/>
  <c r="R13" i="23"/>
  <c r="R32" i="23" s="1"/>
  <c r="P13" i="23"/>
  <c r="P32" i="23" s="1"/>
  <c r="O13" i="23"/>
  <c r="N13" i="23"/>
  <c r="L13" i="23"/>
  <c r="L32" i="23" s="1"/>
  <c r="K13" i="23"/>
  <c r="K32" i="23" s="1"/>
  <c r="J13" i="23"/>
  <c r="H13" i="23"/>
  <c r="G13" i="23"/>
  <c r="G32" i="23" s="1"/>
  <c r="F13" i="23"/>
  <c r="F32" i="23" s="1"/>
  <c r="D13" i="23"/>
  <c r="C13" i="23"/>
  <c r="B13" i="23"/>
  <c r="B32" i="23" s="1"/>
  <c r="AB12" i="23"/>
  <c r="AB31" i="23" s="1"/>
  <c r="Z12" i="23"/>
  <c r="X12" i="23"/>
  <c r="X31" i="23" s="1"/>
  <c r="W12" i="23"/>
  <c r="W31" i="23" s="1"/>
  <c r="T12" i="23"/>
  <c r="S12" i="23"/>
  <c r="S31" i="23" s="1"/>
  <c r="R12" i="23"/>
  <c r="R31" i="23" s="1"/>
  <c r="O12" i="23"/>
  <c r="N12" i="23"/>
  <c r="N31" i="23" s="1"/>
  <c r="L12" i="23"/>
  <c r="L31" i="23" s="1"/>
  <c r="J12" i="23"/>
  <c r="H12" i="23"/>
  <c r="H31" i="23" s="1"/>
  <c r="G12" i="23"/>
  <c r="G31" i="23" s="1"/>
  <c r="D12" i="23"/>
  <c r="C12" i="23"/>
  <c r="C31" i="23" s="1"/>
  <c r="B12" i="23"/>
  <c r="B31" i="23" s="1"/>
  <c r="X168" i="22"/>
  <c r="W168" i="22"/>
  <c r="V168" i="22"/>
  <c r="T168" i="22"/>
  <c r="S168" i="22"/>
  <c r="R168" i="22"/>
  <c r="P168" i="22"/>
  <c r="O168" i="22"/>
  <c r="N168" i="22"/>
  <c r="L168" i="22"/>
  <c r="K168" i="22"/>
  <c r="J168" i="22"/>
  <c r="H168" i="22"/>
  <c r="G168" i="22"/>
  <c r="F168" i="22"/>
  <c r="D168" i="22"/>
  <c r="C168" i="22"/>
  <c r="B168" i="22"/>
  <c r="X167" i="22"/>
  <c r="W167" i="22"/>
  <c r="V167" i="22"/>
  <c r="T167" i="22"/>
  <c r="S167" i="22"/>
  <c r="R167" i="22"/>
  <c r="P167" i="22"/>
  <c r="O167" i="22"/>
  <c r="N167" i="22"/>
  <c r="L167" i="22"/>
  <c r="K167" i="22"/>
  <c r="J167" i="22"/>
  <c r="H167" i="22"/>
  <c r="G167" i="22"/>
  <c r="F167" i="22"/>
  <c r="D167" i="22"/>
  <c r="C167" i="22"/>
  <c r="B167" i="22"/>
  <c r="X166" i="22"/>
  <c r="W166" i="22"/>
  <c r="V166" i="22"/>
  <c r="T166" i="22"/>
  <c r="S166" i="22"/>
  <c r="R166" i="22"/>
  <c r="P166" i="22"/>
  <c r="O166" i="22"/>
  <c r="N166" i="22"/>
  <c r="L166" i="22"/>
  <c r="K166" i="22"/>
  <c r="J166" i="22"/>
  <c r="H166" i="22"/>
  <c r="G166" i="22"/>
  <c r="F166" i="22"/>
  <c r="D166" i="22"/>
  <c r="C166" i="22"/>
  <c r="B166" i="22"/>
  <c r="X165" i="22"/>
  <c r="W165" i="22"/>
  <c r="V165" i="22"/>
  <c r="T165" i="22"/>
  <c r="S165" i="22"/>
  <c r="R165" i="22"/>
  <c r="P165" i="22"/>
  <c r="O165" i="22"/>
  <c r="N165" i="22"/>
  <c r="L165" i="22"/>
  <c r="K165" i="22"/>
  <c r="J165" i="22"/>
  <c r="H165" i="22"/>
  <c r="G165" i="22"/>
  <c r="F165" i="22"/>
  <c r="D165" i="22"/>
  <c r="C165" i="22"/>
  <c r="B165" i="22"/>
  <c r="X164" i="22"/>
  <c r="W164" i="22"/>
  <c r="V164" i="22"/>
  <c r="T164" i="22"/>
  <c r="S164" i="22"/>
  <c r="R164" i="22"/>
  <c r="P164" i="22"/>
  <c r="O164" i="22"/>
  <c r="N164" i="22"/>
  <c r="L164" i="22"/>
  <c r="K164" i="22"/>
  <c r="J164" i="22"/>
  <c r="H164" i="22"/>
  <c r="G164" i="22"/>
  <c r="F164" i="22"/>
  <c r="D164" i="22"/>
  <c r="C164" i="22"/>
  <c r="B164" i="22"/>
  <c r="X163" i="22"/>
  <c r="W163" i="22"/>
  <c r="V163" i="22"/>
  <c r="T163" i="22"/>
  <c r="S163" i="22"/>
  <c r="R163" i="22"/>
  <c r="P163" i="22"/>
  <c r="O163" i="22"/>
  <c r="N163" i="22"/>
  <c r="L163" i="22"/>
  <c r="K163" i="22"/>
  <c r="J163" i="22"/>
  <c r="H163" i="22"/>
  <c r="G163" i="22"/>
  <c r="F163" i="22"/>
  <c r="D163" i="22"/>
  <c r="C163" i="22"/>
  <c r="B163" i="22"/>
  <c r="X162" i="22"/>
  <c r="W162" i="22"/>
  <c r="V162" i="22"/>
  <c r="T162" i="22"/>
  <c r="S162" i="22"/>
  <c r="R162" i="22"/>
  <c r="P162" i="22"/>
  <c r="O162" i="22"/>
  <c r="N162" i="22"/>
  <c r="L162" i="22"/>
  <c r="K162" i="22"/>
  <c r="J162" i="22"/>
  <c r="H162" i="22"/>
  <c r="G162" i="22"/>
  <c r="F162" i="22"/>
  <c r="D162" i="22"/>
  <c r="C162" i="22"/>
  <c r="B162" i="22"/>
  <c r="X161" i="22"/>
  <c r="W161" i="22"/>
  <c r="V161" i="22"/>
  <c r="T161" i="22"/>
  <c r="S161" i="22"/>
  <c r="R161" i="22"/>
  <c r="P161" i="22"/>
  <c r="O161" i="22"/>
  <c r="N161" i="22"/>
  <c r="L161" i="22"/>
  <c r="K161" i="22"/>
  <c r="J161" i="22"/>
  <c r="H161" i="22"/>
  <c r="G161" i="22"/>
  <c r="F161" i="22"/>
  <c r="D161" i="22"/>
  <c r="C161" i="22"/>
  <c r="B161" i="22"/>
  <c r="X160" i="22"/>
  <c r="W160" i="22"/>
  <c r="V160" i="22"/>
  <c r="T160" i="22"/>
  <c r="S160" i="22"/>
  <c r="R160" i="22"/>
  <c r="P160" i="22"/>
  <c r="O160" i="22"/>
  <c r="N160" i="22"/>
  <c r="L160" i="22"/>
  <c r="K160" i="22"/>
  <c r="J160" i="22"/>
  <c r="H160" i="22"/>
  <c r="G160" i="22"/>
  <c r="F160" i="22"/>
  <c r="D160" i="22"/>
  <c r="C160" i="22"/>
  <c r="B160" i="22"/>
  <c r="X159" i="22"/>
  <c r="W159" i="22"/>
  <c r="V159" i="22"/>
  <c r="T159" i="22"/>
  <c r="S159" i="22"/>
  <c r="R159" i="22"/>
  <c r="P159" i="22"/>
  <c r="O159" i="22"/>
  <c r="N159" i="22"/>
  <c r="L159" i="22"/>
  <c r="K159" i="22"/>
  <c r="J159" i="22"/>
  <c r="H159" i="22"/>
  <c r="G159" i="22"/>
  <c r="F159" i="22"/>
  <c r="D159" i="22"/>
  <c r="C159" i="22"/>
  <c r="B159" i="22"/>
  <c r="X158" i="22"/>
  <c r="W158" i="22"/>
  <c r="V158" i="22"/>
  <c r="T158" i="22"/>
  <c r="S158" i="22"/>
  <c r="R158" i="22"/>
  <c r="P158" i="22"/>
  <c r="O158" i="22"/>
  <c r="N158" i="22"/>
  <c r="L158" i="22"/>
  <c r="K158" i="22"/>
  <c r="J158" i="22"/>
  <c r="H158" i="22"/>
  <c r="G158" i="22"/>
  <c r="F158" i="22"/>
  <c r="D158" i="22"/>
  <c r="C158" i="22"/>
  <c r="B158" i="22"/>
  <c r="X157" i="22"/>
  <c r="W157" i="22"/>
  <c r="V157" i="22"/>
  <c r="T157" i="22"/>
  <c r="S157" i="22"/>
  <c r="R157" i="22"/>
  <c r="P157" i="22"/>
  <c r="O157" i="22"/>
  <c r="N157" i="22"/>
  <c r="L157" i="22"/>
  <c r="K157" i="22"/>
  <c r="J157" i="22"/>
  <c r="H157" i="22"/>
  <c r="G157" i="22"/>
  <c r="F157" i="22"/>
  <c r="D157" i="22"/>
  <c r="C157" i="22"/>
  <c r="B157" i="22"/>
  <c r="X156" i="22"/>
  <c r="W156" i="22"/>
  <c r="V156" i="22"/>
  <c r="T156" i="22"/>
  <c r="S156" i="22"/>
  <c r="R156" i="22"/>
  <c r="P156" i="22"/>
  <c r="O156" i="22"/>
  <c r="N156" i="22"/>
  <c r="L156" i="22"/>
  <c r="K156" i="22"/>
  <c r="J156" i="22"/>
  <c r="H156" i="22"/>
  <c r="G156" i="22"/>
  <c r="F156" i="22"/>
  <c r="D156" i="22"/>
  <c r="C156" i="22"/>
  <c r="B156" i="22"/>
  <c r="X155" i="22"/>
  <c r="W155" i="22"/>
  <c r="V155" i="22"/>
  <c r="T155" i="22"/>
  <c r="S155" i="22"/>
  <c r="R155" i="22"/>
  <c r="P155" i="22"/>
  <c r="O155" i="22"/>
  <c r="N155" i="22"/>
  <c r="L155" i="22"/>
  <c r="K155" i="22"/>
  <c r="J155" i="22"/>
  <c r="H155" i="22"/>
  <c r="G155" i="22"/>
  <c r="F155" i="22"/>
  <c r="D155" i="22"/>
  <c r="C155" i="22"/>
  <c r="B155" i="22"/>
  <c r="X154" i="22"/>
  <c r="W154" i="22"/>
  <c r="V154" i="22"/>
  <c r="T154" i="22"/>
  <c r="S154" i="22"/>
  <c r="R154" i="22"/>
  <c r="P154" i="22"/>
  <c r="O154" i="22"/>
  <c r="N154" i="22"/>
  <c r="L154" i="22"/>
  <c r="K154" i="22"/>
  <c r="J154" i="22"/>
  <c r="H154" i="22"/>
  <c r="G154" i="22"/>
  <c r="F154" i="22"/>
  <c r="D154" i="22"/>
  <c r="C154" i="22"/>
  <c r="B154" i="22"/>
  <c r="X153" i="22"/>
  <c r="W153" i="22"/>
  <c r="V153" i="22"/>
  <c r="T153" i="22"/>
  <c r="S153" i="22"/>
  <c r="R153" i="22"/>
  <c r="P153" i="22"/>
  <c r="O153" i="22"/>
  <c r="N153" i="22"/>
  <c r="L153" i="22"/>
  <c r="K153" i="22"/>
  <c r="J153" i="22"/>
  <c r="H153" i="22"/>
  <c r="G153" i="22"/>
  <c r="F153" i="22"/>
  <c r="D153" i="22"/>
  <c r="C153" i="22"/>
  <c r="B153" i="22"/>
  <c r="X152" i="22"/>
  <c r="W152" i="22"/>
  <c r="V152" i="22"/>
  <c r="T152" i="22"/>
  <c r="S152" i="22"/>
  <c r="R152" i="22"/>
  <c r="P152" i="22"/>
  <c r="O152" i="22"/>
  <c r="N152" i="22"/>
  <c r="L152" i="22"/>
  <c r="K152" i="22"/>
  <c r="J152" i="22"/>
  <c r="H152" i="22"/>
  <c r="G152" i="22"/>
  <c r="F152" i="22"/>
  <c r="D152" i="22"/>
  <c r="C152" i="22"/>
  <c r="B152" i="22"/>
  <c r="X151" i="22"/>
  <c r="W151" i="22"/>
  <c r="V151" i="22"/>
  <c r="T151" i="22"/>
  <c r="S151" i="22"/>
  <c r="R151" i="22"/>
  <c r="P151" i="22"/>
  <c r="O151" i="22"/>
  <c r="N151" i="22"/>
  <c r="L151" i="22"/>
  <c r="K151" i="22"/>
  <c r="J151" i="22"/>
  <c r="H151" i="22"/>
  <c r="G151" i="22"/>
  <c r="F151" i="22"/>
  <c r="D151" i="22"/>
  <c r="C151" i="22"/>
  <c r="B151" i="22"/>
  <c r="X150" i="22"/>
  <c r="W150" i="22"/>
  <c r="V150" i="22"/>
  <c r="T150" i="22"/>
  <c r="S150" i="22"/>
  <c r="R150" i="22"/>
  <c r="P150" i="22"/>
  <c r="O150" i="22"/>
  <c r="N150" i="22"/>
  <c r="L150" i="22"/>
  <c r="K150" i="22"/>
  <c r="J150" i="22"/>
  <c r="H150" i="22"/>
  <c r="G150" i="22"/>
  <c r="F150" i="22"/>
  <c r="D150" i="22"/>
  <c r="C150" i="22"/>
  <c r="B150" i="22"/>
  <c r="X149" i="22"/>
  <c r="W149" i="22"/>
  <c r="V149" i="22"/>
  <c r="T149" i="22"/>
  <c r="S149" i="22"/>
  <c r="R149" i="22"/>
  <c r="P149" i="22"/>
  <c r="O149" i="22"/>
  <c r="N149" i="22"/>
  <c r="L149" i="22"/>
  <c r="K149" i="22"/>
  <c r="J149" i="22"/>
  <c r="H149" i="22"/>
  <c r="G149" i="22"/>
  <c r="F149" i="22"/>
  <c r="D149" i="22"/>
  <c r="C149" i="22"/>
  <c r="B149" i="22"/>
  <c r="X148" i="22"/>
  <c r="W148" i="22"/>
  <c r="V148" i="22"/>
  <c r="T148" i="22"/>
  <c r="S148" i="22"/>
  <c r="R148" i="22"/>
  <c r="P148" i="22"/>
  <c r="O148" i="22"/>
  <c r="N148" i="22"/>
  <c r="L148" i="22"/>
  <c r="K148" i="22"/>
  <c r="J148" i="22"/>
  <c r="H148" i="22"/>
  <c r="G148" i="22"/>
  <c r="F148" i="22"/>
  <c r="D148" i="22"/>
  <c r="C148" i="22"/>
  <c r="B148" i="22"/>
  <c r="X147" i="22"/>
  <c r="W147" i="22"/>
  <c r="V147" i="22"/>
  <c r="T147" i="22"/>
  <c r="S147" i="22"/>
  <c r="R147" i="22"/>
  <c r="P147" i="22"/>
  <c r="O147" i="22"/>
  <c r="N147" i="22"/>
  <c r="L147" i="22"/>
  <c r="K147" i="22"/>
  <c r="J147" i="22"/>
  <c r="H147" i="22"/>
  <c r="G147" i="22"/>
  <c r="F147" i="22"/>
  <c r="D147" i="22"/>
  <c r="C147" i="22"/>
  <c r="B147" i="22"/>
  <c r="X146" i="22"/>
  <c r="W146" i="22"/>
  <c r="V146" i="22"/>
  <c r="T146" i="22"/>
  <c r="S146" i="22"/>
  <c r="R146" i="22"/>
  <c r="P146" i="22"/>
  <c r="O146" i="22"/>
  <c r="N146" i="22"/>
  <c r="L146" i="22"/>
  <c r="K146" i="22"/>
  <c r="J146" i="22"/>
  <c r="H146" i="22"/>
  <c r="G146" i="22"/>
  <c r="F146" i="22"/>
  <c r="D146" i="22"/>
  <c r="C146" i="22"/>
  <c r="B146" i="22"/>
  <c r="X145" i="22"/>
  <c r="W145" i="22"/>
  <c r="V145" i="22"/>
  <c r="T145" i="22"/>
  <c r="S145" i="22"/>
  <c r="R145" i="22"/>
  <c r="P145" i="22"/>
  <c r="O145" i="22"/>
  <c r="N145" i="22"/>
  <c r="L145" i="22"/>
  <c r="K145" i="22"/>
  <c r="J145" i="22"/>
  <c r="H145" i="22"/>
  <c r="G145" i="22"/>
  <c r="F145" i="22"/>
  <c r="D145" i="22"/>
  <c r="C145" i="22"/>
  <c r="B145" i="22"/>
  <c r="X144" i="22"/>
  <c r="W144" i="22"/>
  <c r="V144" i="22"/>
  <c r="T144" i="22"/>
  <c r="S144" i="22"/>
  <c r="R144" i="22"/>
  <c r="P144" i="22"/>
  <c r="O144" i="22"/>
  <c r="N144" i="22"/>
  <c r="L144" i="22"/>
  <c r="K144" i="22"/>
  <c r="J144" i="22"/>
  <c r="H144" i="22"/>
  <c r="G144" i="22"/>
  <c r="F144" i="22"/>
  <c r="D144" i="22"/>
  <c r="C144" i="22"/>
  <c r="B144" i="22"/>
  <c r="X143" i="22"/>
  <c r="W143" i="22"/>
  <c r="V143" i="22"/>
  <c r="T143" i="22"/>
  <c r="S143" i="22"/>
  <c r="R143" i="22"/>
  <c r="P143" i="22"/>
  <c r="O143" i="22"/>
  <c r="N143" i="22"/>
  <c r="L143" i="22"/>
  <c r="K143" i="22"/>
  <c r="J143" i="22"/>
  <c r="H143" i="22"/>
  <c r="G143" i="22"/>
  <c r="F143" i="22"/>
  <c r="D143" i="22"/>
  <c r="C143" i="22"/>
  <c r="B143" i="22"/>
  <c r="X142" i="22"/>
  <c r="W142" i="22"/>
  <c r="V142" i="22"/>
  <c r="T142" i="22"/>
  <c r="S142" i="22"/>
  <c r="R142" i="22"/>
  <c r="P142" i="22"/>
  <c r="O142" i="22"/>
  <c r="N142" i="22"/>
  <c r="L142" i="22"/>
  <c r="K142" i="22"/>
  <c r="J142" i="22"/>
  <c r="H142" i="22"/>
  <c r="G142" i="22"/>
  <c r="F142" i="22"/>
  <c r="D142" i="22"/>
  <c r="C142" i="22"/>
  <c r="B142" i="22"/>
  <c r="X125" i="22"/>
  <c r="W125" i="22"/>
  <c r="V125" i="22"/>
  <c r="T125" i="22"/>
  <c r="S125" i="22"/>
  <c r="R125" i="22"/>
  <c r="P125" i="22"/>
  <c r="O125" i="22"/>
  <c r="N125" i="22"/>
  <c r="L125" i="22"/>
  <c r="K125" i="22"/>
  <c r="J125" i="22"/>
  <c r="H125" i="22"/>
  <c r="G125" i="22"/>
  <c r="F125" i="22"/>
  <c r="D125" i="22"/>
  <c r="C125" i="22"/>
  <c r="B125" i="22"/>
  <c r="AB124" i="22"/>
  <c r="AA124" i="22"/>
  <c r="Z124" i="22"/>
  <c r="X124" i="22"/>
  <c r="W124" i="22"/>
  <c r="V124" i="22"/>
  <c r="T124" i="22"/>
  <c r="S124" i="22"/>
  <c r="R124" i="22"/>
  <c r="P124" i="22"/>
  <c r="O124" i="22"/>
  <c r="N124" i="22"/>
  <c r="L124" i="22"/>
  <c r="K124" i="22"/>
  <c r="J124" i="22"/>
  <c r="H124" i="22"/>
  <c r="G124" i="22"/>
  <c r="F124" i="22"/>
  <c r="D124" i="22"/>
  <c r="C124" i="22"/>
  <c r="B124" i="22"/>
  <c r="X123" i="22"/>
  <c r="W123" i="22"/>
  <c r="V123" i="22"/>
  <c r="T123" i="22"/>
  <c r="S123" i="22"/>
  <c r="R123" i="22"/>
  <c r="P123" i="22"/>
  <c r="O123" i="22"/>
  <c r="N123" i="22"/>
  <c r="L123" i="22"/>
  <c r="K123" i="22"/>
  <c r="J123" i="22"/>
  <c r="H123" i="22"/>
  <c r="G123" i="22"/>
  <c r="F123" i="22"/>
  <c r="D123" i="22"/>
  <c r="C123" i="22"/>
  <c r="B123" i="22"/>
  <c r="X122" i="22"/>
  <c r="W122" i="22"/>
  <c r="V122" i="22"/>
  <c r="T122" i="22"/>
  <c r="S122" i="22"/>
  <c r="R122" i="22"/>
  <c r="P122" i="22"/>
  <c r="O122" i="22"/>
  <c r="N122" i="22"/>
  <c r="L122" i="22"/>
  <c r="K122" i="22"/>
  <c r="J122" i="22"/>
  <c r="H122" i="22"/>
  <c r="G122" i="22"/>
  <c r="F122" i="22"/>
  <c r="D122" i="22"/>
  <c r="C122" i="22"/>
  <c r="B122" i="22"/>
  <c r="X121" i="22"/>
  <c r="W121" i="22"/>
  <c r="V121" i="22"/>
  <c r="T121" i="22"/>
  <c r="S121" i="22"/>
  <c r="R121" i="22"/>
  <c r="P121" i="22"/>
  <c r="O121" i="22"/>
  <c r="N121" i="22"/>
  <c r="L121" i="22"/>
  <c r="K121" i="22"/>
  <c r="J121" i="22"/>
  <c r="H121" i="22"/>
  <c r="G121" i="22"/>
  <c r="F121" i="22"/>
  <c r="D121" i="22"/>
  <c r="C121" i="22"/>
  <c r="B121" i="22"/>
  <c r="X120" i="22"/>
  <c r="W120" i="22"/>
  <c r="V120" i="22"/>
  <c r="T120" i="22"/>
  <c r="S120" i="22"/>
  <c r="R120" i="22"/>
  <c r="P120" i="22"/>
  <c r="O120" i="22"/>
  <c r="N120" i="22"/>
  <c r="L120" i="22"/>
  <c r="K120" i="22"/>
  <c r="J120" i="22"/>
  <c r="H120" i="22"/>
  <c r="G120" i="22"/>
  <c r="F120" i="22"/>
  <c r="D120" i="22"/>
  <c r="C120" i="22"/>
  <c r="B120" i="22"/>
  <c r="X119" i="22"/>
  <c r="W119" i="22"/>
  <c r="V119" i="22"/>
  <c r="T119" i="22"/>
  <c r="S119" i="22"/>
  <c r="R119" i="22"/>
  <c r="P119" i="22"/>
  <c r="O119" i="22"/>
  <c r="N119" i="22"/>
  <c r="L119" i="22"/>
  <c r="K119" i="22"/>
  <c r="J119" i="22"/>
  <c r="H119" i="22"/>
  <c r="G119" i="22"/>
  <c r="F119" i="22"/>
  <c r="D119" i="22"/>
  <c r="C119" i="22"/>
  <c r="B119" i="22"/>
  <c r="AB118" i="22"/>
  <c r="AA118" i="22"/>
  <c r="Z118" i="22"/>
  <c r="X118" i="22"/>
  <c r="W118" i="22"/>
  <c r="V118" i="22"/>
  <c r="T118" i="22"/>
  <c r="S118" i="22"/>
  <c r="R118" i="22"/>
  <c r="P118" i="22"/>
  <c r="O118" i="22"/>
  <c r="N118" i="22"/>
  <c r="L118" i="22"/>
  <c r="K118" i="22"/>
  <c r="J118" i="22"/>
  <c r="H118" i="22"/>
  <c r="G118" i="22"/>
  <c r="F118" i="22"/>
  <c r="D118" i="22"/>
  <c r="C118" i="22"/>
  <c r="B118" i="22"/>
  <c r="X117" i="22"/>
  <c r="W117" i="22"/>
  <c r="V117" i="22"/>
  <c r="T117" i="22"/>
  <c r="S117" i="22"/>
  <c r="R117" i="22"/>
  <c r="P117" i="22"/>
  <c r="O117" i="22"/>
  <c r="N117" i="22"/>
  <c r="L117" i="22"/>
  <c r="K117" i="22"/>
  <c r="J117" i="22"/>
  <c r="H117" i="22"/>
  <c r="G117" i="22"/>
  <c r="F117" i="22"/>
  <c r="D117" i="22"/>
  <c r="C117" i="22"/>
  <c r="B117" i="22"/>
  <c r="AB116" i="22"/>
  <c r="AA116" i="22"/>
  <c r="Z116" i="22"/>
  <c r="X116" i="22"/>
  <c r="W116" i="22"/>
  <c r="V116" i="22"/>
  <c r="T116" i="22"/>
  <c r="S116" i="22"/>
  <c r="R116" i="22"/>
  <c r="P116" i="22"/>
  <c r="O116" i="22"/>
  <c r="N116" i="22"/>
  <c r="L116" i="22"/>
  <c r="K116" i="22"/>
  <c r="J116" i="22"/>
  <c r="H116" i="22"/>
  <c r="G116" i="22"/>
  <c r="F116" i="22"/>
  <c r="D116" i="22"/>
  <c r="C116" i="22"/>
  <c r="B116" i="22"/>
  <c r="X115" i="22"/>
  <c r="W115" i="22"/>
  <c r="V115" i="22"/>
  <c r="T115" i="22"/>
  <c r="S115" i="22"/>
  <c r="R115" i="22"/>
  <c r="P115" i="22"/>
  <c r="O115" i="22"/>
  <c r="N115" i="22"/>
  <c r="L115" i="22"/>
  <c r="K115" i="22"/>
  <c r="J115" i="22"/>
  <c r="H115" i="22"/>
  <c r="G115" i="22"/>
  <c r="F115" i="22"/>
  <c r="D115" i="22"/>
  <c r="C115" i="22"/>
  <c r="B115" i="22"/>
  <c r="AB114" i="22"/>
  <c r="AA114" i="22"/>
  <c r="Z114" i="22"/>
  <c r="X114" i="22"/>
  <c r="W114" i="22"/>
  <c r="V114" i="22"/>
  <c r="T114" i="22"/>
  <c r="S114" i="22"/>
  <c r="R114" i="22"/>
  <c r="P114" i="22"/>
  <c r="O114" i="22"/>
  <c r="N114" i="22"/>
  <c r="L114" i="22"/>
  <c r="K114" i="22"/>
  <c r="J114" i="22"/>
  <c r="H114" i="22"/>
  <c r="G114" i="22"/>
  <c r="F114" i="22"/>
  <c r="D114" i="22"/>
  <c r="C114" i="22"/>
  <c r="B114" i="22"/>
  <c r="X113" i="22"/>
  <c r="W113" i="22"/>
  <c r="V113" i="22"/>
  <c r="T113" i="22"/>
  <c r="S113" i="22"/>
  <c r="R113" i="22"/>
  <c r="P113" i="22"/>
  <c r="O113" i="22"/>
  <c r="N113" i="22"/>
  <c r="L113" i="22"/>
  <c r="K113" i="22"/>
  <c r="J113" i="22"/>
  <c r="H113" i="22"/>
  <c r="G113" i="22"/>
  <c r="F113" i="22"/>
  <c r="D113" i="22"/>
  <c r="C113" i="22"/>
  <c r="B113" i="22"/>
  <c r="X112" i="22"/>
  <c r="W112" i="22"/>
  <c r="V112" i="22"/>
  <c r="T112" i="22"/>
  <c r="S112" i="22"/>
  <c r="R112" i="22"/>
  <c r="P112" i="22"/>
  <c r="O112" i="22"/>
  <c r="N112" i="22"/>
  <c r="L112" i="22"/>
  <c r="K112" i="22"/>
  <c r="J112" i="22"/>
  <c r="H112" i="22"/>
  <c r="G112" i="22"/>
  <c r="F112" i="22"/>
  <c r="D112" i="22"/>
  <c r="C112" i="22"/>
  <c r="B112" i="22"/>
  <c r="X111" i="22"/>
  <c r="W111" i="22"/>
  <c r="V111" i="22"/>
  <c r="T111" i="22"/>
  <c r="S111" i="22"/>
  <c r="R111" i="22"/>
  <c r="P111" i="22"/>
  <c r="O111" i="22"/>
  <c r="N111" i="22"/>
  <c r="L111" i="22"/>
  <c r="K111" i="22"/>
  <c r="J111" i="22"/>
  <c r="H111" i="22"/>
  <c r="G111" i="22"/>
  <c r="F111" i="22"/>
  <c r="D111" i="22"/>
  <c r="C111" i="22"/>
  <c r="B111" i="22"/>
  <c r="AB110" i="22"/>
  <c r="AA110" i="22"/>
  <c r="Z110" i="22"/>
  <c r="X110" i="22"/>
  <c r="W110" i="22"/>
  <c r="V110" i="22"/>
  <c r="T110" i="22"/>
  <c r="S110" i="22"/>
  <c r="R110" i="22"/>
  <c r="P110" i="22"/>
  <c r="O110" i="22"/>
  <c r="N110" i="22"/>
  <c r="L110" i="22"/>
  <c r="K110" i="22"/>
  <c r="J110" i="22"/>
  <c r="H110" i="22"/>
  <c r="G110" i="22"/>
  <c r="F110" i="22"/>
  <c r="D110" i="22"/>
  <c r="C110" i="22"/>
  <c r="B110" i="22"/>
  <c r="X109" i="22"/>
  <c r="W109" i="22"/>
  <c r="V109" i="22"/>
  <c r="T109" i="22"/>
  <c r="S109" i="22"/>
  <c r="R109" i="22"/>
  <c r="P109" i="22"/>
  <c r="O109" i="22"/>
  <c r="N109" i="22"/>
  <c r="L109" i="22"/>
  <c r="K109" i="22"/>
  <c r="J109" i="22"/>
  <c r="H109" i="22"/>
  <c r="G109" i="22"/>
  <c r="F109" i="22"/>
  <c r="D109" i="22"/>
  <c r="C109" i="22"/>
  <c r="B109" i="22"/>
  <c r="X108" i="22"/>
  <c r="W108" i="22"/>
  <c r="V108" i="22"/>
  <c r="T108" i="22"/>
  <c r="S108" i="22"/>
  <c r="R108" i="22"/>
  <c r="P108" i="22"/>
  <c r="O108" i="22"/>
  <c r="N108" i="22"/>
  <c r="L108" i="22"/>
  <c r="K108" i="22"/>
  <c r="J108" i="22"/>
  <c r="H108" i="22"/>
  <c r="G108" i="22"/>
  <c r="F108" i="22"/>
  <c r="D108" i="22"/>
  <c r="C108" i="22"/>
  <c r="B108" i="22"/>
  <c r="AB107" i="22"/>
  <c r="AA107" i="22"/>
  <c r="Z107" i="22"/>
  <c r="X107" i="22"/>
  <c r="W107" i="22"/>
  <c r="V107" i="22"/>
  <c r="T107" i="22"/>
  <c r="S107" i="22"/>
  <c r="R107" i="22"/>
  <c r="P107" i="22"/>
  <c r="O107" i="22"/>
  <c r="N107" i="22"/>
  <c r="L107" i="22"/>
  <c r="K107" i="22"/>
  <c r="J107" i="22"/>
  <c r="H107" i="22"/>
  <c r="G107" i="22"/>
  <c r="F107" i="22"/>
  <c r="D107" i="22"/>
  <c r="C107" i="22"/>
  <c r="B107" i="22"/>
  <c r="AB106" i="22"/>
  <c r="AA106" i="22"/>
  <c r="Z106" i="22"/>
  <c r="X106" i="22"/>
  <c r="W106" i="22"/>
  <c r="V106" i="22"/>
  <c r="T106" i="22"/>
  <c r="S106" i="22"/>
  <c r="R106" i="22"/>
  <c r="P106" i="22"/>
  <c r="O106" i="22"/>
  <c r="N106" i="22"/>
  <c r="L106" i="22"/>
  <c r="K106" i="22"/>
  <c r="J106" i="22"/>
  <c r="H106" i="22"/>
  <c r="G106" i="22"/>
  <c r="F106" i="22"/>
  <c r="D106" i="22"/>
  <c r="C106" i="22"/>
  <c r="B106" i="22"/>
  <c r="AB105" i="22"/>
  <c r="AA105" i="22"/>
  <c r="Z105" i="22"/>
  <c r="X105" i="22"/>
  <c r="W105" i="22"/>
  <c r="V105" i="22"/>
  <c r="T105" i="22"/>
  <c r="S105" i="22"/>
  <c r="R105" i="22"/>
  <c r="P105" i="22"/>
  <c r="O105" i="22"/>
  <c r="N105" i="22"/>
  <c r="L105" i="22"/>
  <c r="K105" i="22"/>
  <c r="J105" i="22"/>
  <c r="H105" i="22"/>
  <c r="G105" i="22"/>
  <c r="F105" i="22"/>
  <c r="D105" i="22"/>
  <c r="C105" i="22"/>
  <c r="B105" i="22"/>
  <c r="X104" i="22"/>
  <c r="W104" i="22"/>
  <c r="V104" i="22"/>
  <c r="T104" i="22"/>
  <c r="S104" i="22"/>
  <c r="R104" i="22"/>
  <c r="P104" i="22"/>
  <c r="O104" i="22"/>
  <c r="N104" i="22"/>
  <c r="L104" i="22"/>
  <c r="K104" i="22"/>
  <c r="J104" i="22"/>
  <c r="H104" i="22"/>
  <c r="G104" i="22"/>
  <c r="F104" i="22"/>
  <c r="D104" i="22"/>
  <c r="C104" i="22"/>
  <c r="B104" i="22"/>
  <c r="AB103" i="22"/>
  <c r="AA103" i="22"/>
  <c r="Z103" i="22"/>
  <c r="X103" i="22"/>
  <c r="W103" i="22"/>
  <c r="V103" i="22"/>
  <c r="T103" i="22"/>
  <c r="S103" i="22"/>
  <c r="R103" i="22"/>
  <c r="P103" i="22"/>
  <c r="O103" i="22"/>
  <c r="N103" i="22"/>
  <c r="L103" i="22"/>
  <c r="K103" i="22"/>
  <c r="J103" i="22"/>
  <c r="H103" i="22"/>
  <c r="G103" i="22"/>
  <c r="F103" i="22"/>
  <c r="D103" i="22"/>
  <c r="C103" i="22"/>
  <c r="B103" i="22"/>
  <c r="X102" i="22"/>
  <c r="W102" i="22"/>
  <c r="V102" i="22"/>
  <c r="T102" i="22"/>
  <c r="S102" i="22"/>
  <c r="R102" i="22"/>
  <c r="P102" i="22"/>
  <c r="O102" i="22"/>
  <c r="N102" i="22"/>
  <c r="L102" i="22"/>
  <c r="K102" i="22"/>
  <c r="J102" i="22"/>
  <c r="H102" i="22"/>
  <c r="G102" i="22"/>
  <c r="F102" i="22"/>
  <c r="D102" i="22"/>
  <c r="C102" i="22"/>
  <c r="B102" i="22"/>
  <c r="AB101" i="22"/>
  <c r="AA101" i="22"/>
  <c r="Z101" i="22"/>
  <c r="X101" i="22"/>
  <c r="W101" i="22"/>
  <c r="V101" i="22"/>
  <c r="T101" i="22"/>
  <c r="S101" i="22"/>
  <c r="R101" i="22"/>
  <c r="P101" i="22"/>
  <c r="O101" i="22"/>
  <c r="N101" i="22"/>
  <c r="L101" i="22"/>
  <c r="K101" i="22"/>
  <c r="J101" i="22"/>
  <c r="H101" i="22"/>
  <c r="G101" i="22"/>
  <c r="F101" i="22"/>
  <c r="D101" i="22"/>
  <c r="C101" i="22"/>
  <c r="B101" i="22"/>
  <c r="AB100" i="22"/>
  <c r="AA100" i="22"/>
  <c r="Z100" i="22"/>
  <c r="X100" i="22"/>
  <c r="W100" i="22"/>
  <c r="V100" i="22"/>
  <c r="T100" i="22"/>
  <c r="S100" i="22"/>
  <c r="R100" i="22"/>
  <c r="P100" i="22"/>
  <c r="O100" i="22"/>
  <c r="N100" i="22"/>
  <c r="L100" i="22"/>
  <c r="K100" i="22"/>
  <c r="J100" i="22"/>
  <c r="H100" i="22"/>
  <c r="G100" i="22"/>
  <c r="F100" i="22"/>
  <c r="D100" i="22"/>
  <c r="C100" i="22"/>
  <c r="B100" i="22"/>
  <c r="AA99" i="22"/>
  <c r="Z99" i="22"/>
  <c r="X99" i="22"/>
  <c r="W99" i="22"/>
  <c r="V99" i="22"/>
  <c r="T99" i="22"/>
  <c r="S99" i="22"/>
  <c r="R99" i="22"/>
  <c r="P99" i="22"/>
  <c r="O99" i="22"/>
  <c r="N99" i="22"/>
  <c r="L99" i="22"/>
  <c r="K99" i="22"/>
  <c r="J99" i="22"/>
  <c r="H99" i="22"/>
  <c r="G99" i="22"/>
  <c r="F99" i="22"/>
  <c r="D99" i="22"/>
  <c r="C99" i="22"/>
  <c r="B99" i="22"/>
  <c r="X97" i="22"/>
  <c r="S97" i="22"/>
  <c r="N97" i="22"/>
  <c r="H97" i="22"/>
  <c r="C97" i="22"/>
  <c r="AB54" i="22"/>
  <c r="AB140" i="22" s="1"/>
  <c r="AA54" i="22"/>
  <c r="Z54" i="22"/>
  <c r="Z140" i="22" s="1"/>
  <c r="X54" i="22"/>
  <c r="X140" i="22" s="1"/>
  <c r="W54" i="22"/>
  <c r="W140" i="22" s="1"/>
  <c r="V54" i="22"/>
  <c r="T54" i="22"/>
  <c r="T140" i="22" s="1"/>
  <c r="S54" i="22"/>
  <c r="S140" i="22" s="1"/>
  <c r="R54" i="22"/>
  <c r="R140" i="22" s="1"/>
  <c r="P54" i="22"/>
  <c r="O54" i="22"/>
  <c r="O140" i="22" s="1"/>
  <c r="N54" i="22"/>
  <c r="N140" i="22" s="1"/>
  <c r="L54" i="22"/>
  <c r="L140" i="22" s="1"/>
  <c r="K54" i="22"/>
  <c r="J54" i="22"/>
  <c r="J140" i="22" s="1"/>
  <c r="H54" i="22"/>
  <c r="H140" i="22" s="1"/>
  <c r="G54" i="22"/>
  <c r="G140" i="22" s="1"/>
  <c r="F54" i="22"/>
  <c r="D54" i="22"/>
  <c r="D140" i="22" s="1"/>
  <c r="C54" i="22"/>
  <c r="C140" i="22" s="1"/>
  <c r="B54" i="22"/>
  <c r="B140" i="22" s="1"/>
  <c r="AB11" i="22"/>
  <c r="AB97" i="22" s="1"/>
  <c r="AA11" i="22"/>
  <c r="AA97" i="22" s="1"/>
  <c r="Z11" i="22"/>
  <c r="Z97" i="22" s="1"/>
  <c r="X11" i="22"/>
  <c r="W11" i="22"/>
  <c r="W97" i="22" s="1"/>
  <c r="V11" i="22"/>
  <c r="V97" i="22" s="1"/>
  <c r="T11" i="22"/>
  <c r="T97" i="22" s="1"/>
  <c r="S11" i="22"/>
  <c r="R11" i="22"/>
  <c r="R97" i="22" s="1"/>
  <c r="P11" i="22"/>
  <c r="P140" i="22" s="1"/>
  <c r="O11" i="22"/>
  <c r="O97" i="22" s="1"/>
  <c r="N11" i="22"/>
  <c r="L11" i="22"/>
  <c r="L97" i="22" s="1"/>
  <c r="K11" i="22"/>
  <c r="K97" i="22" s="1"/>
  <c r="J11" i="22"/>
  <c r="J97" i="22" s="1"/>
  <c r="H11" i="22"/>
  <c r="G11" i="22"/>
  <c r="G97" i="22" s="1"/>
  <c r="F11" i="22"/>
  <c r="F97" i="22" s="1"/>
  <c r="D11" i="22"/>
  <c r="D97" i="22" s="1"/>
  <c r="C11" i="22"/>
  <c r="B11" i="22"/>
  <c r="B97" i="22" s="1"/>
  <c r="F81" i="23" l="1"/>
  <c r="K81" i="23"/>
  <c r="P81" i="23"/>
  <c r="V81" i="23"/>
  <c r="AA81" i="23"/>
  <c r="F43" i="23"/>
  <c r="K43" i="23"/>
  <c r="P43" i="23"/>
  <c r="V43" i="23"/>
  <c r="AA43" i="23"/>
  <c r="F93" i="23"/>
  <c r="K93" i="23"/>
  <c r="P93" i="23"/>
  <c r="V93" i="23"/>
  <c r="AA93" i="23"/>
  <c r="K140" i="22"/>
  <c r="V140" i="22"/>
  <c r="F140" i="22"/>
  <c r="AA140" i="22"/>
  <c r="P97" i="22"/>
</calcChain>
</file>

<file path=xl/sharedStrings.xml><?xml version="1.0" encoding="utf-8"?>
<sst xmlns="http://schemas.openxmlformats.org/spreadsheetml/2006/main" count="6057" uniqueCount="397">
  <si>
    <t>RENDIMIENTO DEFINITIVO EN EDUCACIÓN REGULAR</t>
  </si>
  <si>
    <t>SEGÚN:  NIVEL EDUCATIVO Y RENDIMIENTO</t>
  </si>
  <si>
    <t>I y II Ciclos</t>
  </si>
  <si>
    <t xml:space="preserve">     Matrícula Final</t>
  </si>
  <si>
    <t xml:space="preserve">     Aprobados</t>
  </si>
  <si>
    <t xml:space="preserve">     Reprobados</t>
  </si>
  <si>
    <t>Escuelas Nocturnas</t>
  </si>
  <si>
    <t>III Ciclo y Educación Diversificada Diurna</t>
  </si>
  <si>
    <t>Académica Diurna</t>
  </si>
  <si>
    <t xml:space="preserve">Técnica Diurna </t>
  </si>
  <si>
    <t>(Cifras Relativas)</t>
  </si>
  <si>
    <t>CUADRO Nº:  1</t>
  </si>
  <si>
    <t>CUADRO Nº:  2</t>
  </si>
  <si>
    <t>Nivel Educativo y Rendimiento</t>
  </si>
  <si>
    <t>Fuente: Departamento de Análisis Estadístico, MEP</t>
  </si>
  <si>
    <t>DEPENDENCIA: PÚBLICA, PRIVADA Y SUBVENCIONADA</t>
  </si>
  <si>
    <t>CUADRO Nº:  3</t>
  </si>
  <si>
    <t>RENDIMIENTO DEFINITIVO EN I Y II CICLOS</t>
  </si>
  <si>
    <t>SEGÚN: AÑO CURSADO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</si>
  <si>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</si>
  <si>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</si>
  <si>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</si>
  <si>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</si>
  <si>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</si>
  <si>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</si>
  <si>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</si>
  <si>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</si>
  <si>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</si>
  <si>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</si>
  <si>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</si>
  <si>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</si>
  <si>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</si>
  <si>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>CUADRO Nº:  4</t>
  </si>
  <si>
    <t>CUADRO Nº:  5</t>
  </si>
  <si>
    <t>RENDIMIENTO DEFINITIVO EN ESCUELAS NOCTURNAS</t>
  </si>
  <si>
    <t>SEGÚN:  NIVEL CURSADO</t>
  </si>
  <si>
    <t>DEPENDENCIA: PÚBLICA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</si>
  <si>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</si>
  <si>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</si>
  <si>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</si>
  <si>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</si>
  <si>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</si>
  <si>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</si>
  <si>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</si>
  <si>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</si>
  <si>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>CUADRO Nº:  6</t>
  </si>
  <si>
    <t>III Ciclo</t>
  </si>
  <si>
    <t>-</t>
  </si>
  <si>
    <t>7º</t>
  </si>
  <si>
    <t>8º</t>
  </si>
  <si>
    <t>9º</t>
  </si>
  <si>
    <t>10º</t>
  </si>
  <si>
    <t>11º</t>
  </si>
  <si>
    <t>12º</t>
  </si>
  <si>
    <t>.</t>
  </si>
  <si>
    <t>CUADRO Nº:  7</t>
  </si>
  <si>
    <t>CUADRO Nº:  8</t>
  </si>
  <si>
    <t>CUADRO Nº:  9</t>
  </si>
  <si>
    <t>CUADRO Nº:  10</t>
  </si>
  <si>
    <t>CUADRO Nº:  11</t>
  </si>
  <si>
    <t>CUADRO Nº:  12</t>
  </si>
  <si>
    <t>CUADRO Nº:  13</t>
  </si>
  <si>
    <t>CUADRO Nº:  14</t>
  </si>
  <si>
    <t>APROBADOS EN I Y II CICLOS</t>
  </si>
  <si>
    <t>POR:  AÑO CURSADO Y SEXO</t>
  </si>
  <si>
    <t>SEGÚN:  ZONA Y DEPENDENCIA</t>
  </si>
  <si>
    <t>AÑO:  2016</t>
  </si>
  <si>
    <t>Zona y Dependencia</t>
  </si>
  <si>
    <t>T</t>
  </si>
  <si>
    <t>H</t>
  </si>
  <si>
    <t>M</t>
  </si>
  <si>
    <t>Público</t>
  </si>
  <si>
    <t xml:space="preserve">Privado </t>
  </si>
  <si>
    <t>Subvencionado</t>
  </si>
  <si>
    <t>Urbana</t>
  </si>
  <si>
    <t>Rural</t>
  </si>
  <si>
    <t>Simbología: T = Total; H = Hombres; M = Mujeres</t>
  </si>
  <si>
    <t>CUADRO Nº:  15</t>
  </si>
  <si>
    <t>REPROBADOS EN I Y II CICLOS</t>
  </si>
  <si>
    <t>CUADRO Nº:  16</t>
  </si>
  <si>
    <t>SEGÚN:  DIRECCIÓN REGIONAL</t>
  </si>
  <si>
    <t>DEPENDENCIA:  PÚBLICA, PRIVADA Y SUBVENCIONADA</t>
  </si>
  <si>
    <t>Dirección Regional</t>
  </si>
  <si>
    <t>Costa 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</si>
  <si>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</si>
  <si>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</si>
  <si>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</si>
  <si>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</si>
  <si>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</si>
  <si>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</si>
  <si>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</si>
  <si>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</si>
  <si>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</si>
  <si>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</si>
  <si>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</si>
  <si>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</si>
  <si>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</si>
  <si>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</si>
  <si>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</si>
  <si>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</si>
  <si>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</si>
  <si>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</si>
  <si>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</si>
  <si>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</si>
  <si>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</si>
  <si>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</si>
  <si>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</si>
  <si>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</si>
  <si>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</si>
  <si>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</si>
  <si>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</si>
  <si>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Nº:  18</t>
  </si>
  <si>
    <t>CUADRO Nº:  17</t>
  </si>
  <si>
    <t>PORCENTAJE DE APROBACION EN I Y II CICLOS</t>
  </si>
  <si>
    <t>CUADRO Nº:  19</t>
  </si>
  <si>
    <t>PORCENTAJE DE REPROBACION EN I Y II CICLOS</t>
  </si>
  <si>
    <t>CUADRO Nº:  20</t>
  </si>
  <si>
    <t>DEPENDENCIA:  PÚBLICA</t>
  </si>
  <si>
    <t>CUADRO Nº:  22</t>
  </si>
  <si>
    <t>CUADRO Nº:  21</t>
  </si>
  <si>
    <t>CUADRO Nº:  23</t>
  </si>
  <si>
    <t>CUADRO Nº:  24</t>
  </si>
  <si>
    <t>DEPENDENCIA:  PRIVADA</t>
  </si>
  <si>
    <t>CUADRO Nº:  26</t>
  </si>
  <si>
    <t>CUADRO Nº:  25</t>
  </si>
  <si>
    <t>CUADRO Nº:  27</t>
  </si>
  <si>
    <t>CUADRO Nº:  28</t>
  </si>
  <si>
    <t>DEPENDENCIA:  SUBVENCIONADA</t>
  </si>
  <si>
    <t>CUADRO Nº:  29</t>
  </si>
  <si>
    <t>APROBADOS EN ESCUELAS NOCTURNAS</t>
  </si>
  <si>
    <t>POR NIVEL CURSADO Y SEXO</t>
  </si>
  <si>
    <t>SEGÚN DIRECCIÓN REGIONAL</t>
  </si>
  <si>
    <t>DEPENDENCIA PÚBLICA</t>
  </si>
  <si>
    <t>Costa Rica</t>
  </si>
  <si>
    <t>San José  Oeste</t>
  </si>
  <si>
    <t>Simbología: T=Total, H=Hombres, M=Mujeres</t>
  </si>
  <si>
    <t>Fuente: Departamento de Análisis Estadístico, MEP.</t>
  </si>
  <si>
    <t>REPROBADOS EN ESCUELAS NOCTURNAS</t>
  </si>
  <si>
    <t>APROBADOS EN III CICLO Y EDUCACION DIVERSIFICADA, DIURNA Y NOCTURNA</t>
  </si>
  <si>
    <t>REPROBADOS EN III CICLO Y EDUCACION DIVERSIFICADA, DIURNA Y NOCTURNA</t>
  </si>
  <si>
    <t>CUADRO Nº:  34</t>
  </si>
  <si>
    <t>APROBADOS EN III CICLO Y EDUC. DIVERSIFICADA, DIURNA Y NOCTURNA</t>
  </si>
  <si>
    <t>CUADRO Nº:  36</t>
  </si>
  <si>
    <t>REPROBADOS EN III CICLO Y EDUC. DIVERSIFICADA, DIURNA Y NOCTURNA</t>
  </si>
  <si>
    <t>CUADRO Nº:  35</t>
  </si>
  <si>
    <t>PORCENTAJE DE APROBACION EN III CICLO Y EDUC. DIVERSIFICADA, DIURNA Y NOCTURNA</t>
  </si>
  <si>
    <t>Dirección</t>
  </si>
  <si>
    <t>Regional</t>
  </si>
  <si>
    <t>CUADRO Nº:  37</t>
  </si>
  <si>
    <t>PORCENTAJE DE REROBACION EN III CICLO Y EDUC. DIVERSIFICADA, DIURNA Y NOCTURNA</t>
  </si>
  <si>
    <t>CUADRO Nº:  38</t>
  </si>
  <si>
    <t>CUADRO Nº:  40</t>
  </si>
  <si>
    <t>CUADRO Nº:  39</t>
  </si>
  <si>
    <t>CUADRO Nº:  41</t>
  </si>
  <si>
    <t>CUADRO Nº:  42</t>
  </si>
  <si>
    <t>CUADRO Nº:  44</t>
  </si>
  <si>
    <t>CUADRO Nº:  43</t>
  </si>
  <si>
    <t>CUADRO Nº:  45</t>
  </si>
  <si>
    <t>CUADRO Nº:  46</t>
  </si>
  <si>
    <t>CUADRO Nº:  47</t>
  </si>
  <si>
    <t>CUADRO Nº:  48</t>
  </si>
  <si>
    <t>APROBADOS EN III CICLO Y EDUCACION DIVERSIFICADA, ACADEMICA DIURNA</t>
  </si>
  <si>
    <t>CUADRO Nº:  49</t>
  </si>
  <si>
    <t>REPROBADOS EN III CICLO Y EDUCACION DIVERSIFICADA, ACADEMICA DIURNA</t>
  </si>
  <si>
    <t>CUADRO Nº:  50</t>
  </si>
  <si>
    <t xml:space="preserve">APROBADOS EN III CICLO Y EDUC. DIVERSIFICADA, ACADEMICA DIURNA </t>
  </si>
  <si>
    <t>CUADRO Nº:  52</t>
  </si>
  <si>
    <t>REPROBADOS EN III CICLO Y EDUC. DIVERSIFICADA, ACADEMICA DIURNA</t>
  </si>
  <si>
    <t>CUADRO Nº:  51</t>
  </si>
  <si>
    <t>PORCENTAJE DE APROBACION EN III CICLO Y EDUC. DIVERSIFICADA, ACADEMICA DIURNA</t>
  </si>
  <si>
    <t>CUADRO Nº:  53</t>
  </si>
  <si>
    <t>PORCENTAJE DE REROBACION EN III CICLO Y EDUC. DIVERSIFICADA, ACADEMICA DIURNA</t>
  </si>
  <si>
    <t>CUADRO Nº:  54</t>
  </si>
  <si>
    <t xml:space="preserve">APROBADOS EN III CICLO Y EDUCACION DIVERSIFICADA, TECNICA DIURNA </t>
  </si>
  <si>
    <t>CUADRO Nº:  55</t>
  </si>
  <si>
    <t>REPROBADOS EN III CICLO Y EDUCACION DIVERSIFICADA, TECNICA DIURNA</t>
  </si>
  <si>
    <t>CUADRO Nº:  56</t>
  </si>
  <si>
    <t xml:space="preserve">APROBADOS EN III CICLO Y EDUC. DIVERSIFICADA, TECNICA DIURNA </t>
  </si>
  <si>
    <t>CUADRO Nº:  58</t>
  </si>
  <si>
    <t>REPROBADOS EN III CICLO Y EDUC. DIVERSIFICADA, TECNICA DIURNA</t>
  </si>
  <si>
    <t>CUADRO Nº:  57</t>
  </si>
  <si>
    <t>PORCENTAJE DE APROBACION EN III CICLO Y EDUC. DIVERSIFICADA, TECNICA DIURNA</t>
  </si>
  <si>
    <t>CUADRO Nº:  59</t>
  </si>
  <si>
    <t>PORCENTAJE DE REROBACION EN III CICLO Y EDUC. DIVERSIFICADA, TECNICA  DIURNA</t>
  </si>
  <si>
    <t>CUADRO Nº:  60</t>
  </si>
  <si>
    <t>APROBADOS EN III CICLO Y EDUCACION DIVERSIFICADA, ACADEMICA NOCTURNA</t>
  </si>
  <si>
    <t>CUADRO Nº:  61</t>
  </si>
  <si>
    <t>REPROBADOS EN III CICLO Y EDUCACION DIVERSIFICADA, ACADEMICA NOCTURNA</t>
  </si>
  <si>
    <t>CUADRO Nº:  62</t>
  </si>
  <si>
    <t>APROBADOS EN III CICLO Y EDUC. DIVERSIFICADA, ACADEMICA NOCTURNA</t>
  </si>
  <si>
    <t>Sula</t>
  </si>
  <si>
    <t>CUADRO Nº:  64</t>
  </si>
  <si>
    <t>REPROBADOS EN III CICLO Y EDUC. DIVERSIFICADA, ACADEMICA NOCTURNA</t>
  </si>
  <si>
    <t>CUADRO Nº:  63</t>
  </si>
  <si>
    <t>PORCENTAJE DE APROBACION EN III CICLO Y EDUC. DIVERSIFICADA, ACADEMICA NOCTURNA</t>
  </si>
  <si>
    <t>CUADRO Nº:  65</t>
  </si>
  <si>
    <t>PORCENTAJE DE REROBACION EN III CICLO Y EDUC. DIVERSIFICADA, ACADEMICA NOCTURNA</t>
  </si>
  <si>
    <t>CUADRO Nº:  66</t>
  </si>
  <si>
    <t>APROBADOS EN III CICLO Y EDUCACION DIVERSIFICADA, TECNICA NOCTURNA</t>
  </si>
  <si>
    <t>CUADRO Nº:  67</t>
  </si>
  <si>
    <t>REPROBADOS EN III CICLO Y EDUCACION DIVERSIFICADA, TECNICA NOCTURNA</t>
  </si>
  <si>
    <t>CUADRO Nº:  68</t>
  </si>
  <si>
    <t>APROBADOS EN III CICLO Y EDUC. DIVERSIFICADA, TECNICA NOCTURNA</t>
  </si>
  <si>
    <t>TOTAL</t>
  </si>
  <si>
    <t>Zona Norte Norte</t>
  </si>
  <si>
    <t>Gruápiles</t>
  </si>
  <si>
    <t>CUADRO Nº:  70</t>
  </si>
  <si>
    <t>REPROBADOS EN III CICLO Y EDUC. DIVERSIFICADA, TECNICA NOCTURNA</t>
  </si>
  <si>
    <t>CUADRO Nº:  69</t>
  </si>
  <si>
    <t>PORCENTAJE DE APROBACION EN III CICLO Y EDUC. DIVERSIFICADA, TECNICA NOCTURNA</t>
  </si>
  <si>
    <t>CUADRO Nº:  71</t>
  </si>
  <si>
    <t>PORCENTAJE DE REROBACION EN III CICLO Y EDUC. DIVERSIFICADA, TECNICA NOCTURNA</t>
  </si>
  <si>
    <t>Serie Histórica</t>
  </si>
  <si>
    <t>III Ciclo y  Educación Diversificada, Diurna y Nocturna</t>
  </si>
  <si>
    <t>III Ciclo y Educación Diversificada, Académica Diurna</t>
  </si>
  <si>
    <t>III Ciclo y Educación Diversificada, Técnica Diurna</t>
  </si>
  <si>
    <t>III Ciclo y Educación Diversificada, Académica Nocturna</t>
  </si>
  <si>
    <t>III Ciclo y Educación Diversificada, Técnica Nocturna</t>
  </si>
  <si>
    <t>Portada</t>
  </si>
  <si>
    <t>Funcionarios que participaron en la publicación</t>
  </si>
  <si>
    <t>Cuadros Estadísticos:</t>
  </si>
  <si>
    <t>CONTENIDO</t>
  </si>
  <si>
    <t>INDICE</t>
  </si>
  <si>
    <t>Para ir al cuadro dar clik en la celda</t>
  </si>
  <si>
    <t>PORTADA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</si>
  <si>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</si>
  <si>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</si>
  <si>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</si>
  <si>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</si>
  <si>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</si>
  <si>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</si>
  <si>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</si>
  <si>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</si>
  <si>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</si>
  <si>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</si>
  <si>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</si>
  <si>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</si>
  <si>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</si>
  <si>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</si>
  <si>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</si>
  <si>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</si>
  <si>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</si>
  <si>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</si>
  <si>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</si>
  <si>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</si>
  <si>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</si>
  <si>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</si>
  <si>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</si>
  <si>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</si>
  <si>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</si>
  <si>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</si>
  <si>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</si>
  <si>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</si>
  <si>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</si>
  <si>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</si>
  <si>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</si>
  <si>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</si>
  <si>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</si>
  <si>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</si>
  <si>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</si>
  <si>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</si>
  <si>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</si>
  <si>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</si>
  <si>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</si>
  <si>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</si>
  <si>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</si>
  <si>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</si>
  <si>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</si>
  <si>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</si>
  <si>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</si>
  <si>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</si>
  <si>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</si>
  <si>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</si>
  <si>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</si>
  <si>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</si>
  <si>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</si>
  <si>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</si>
  <si>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</si>
  <si>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</si>
  <si>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</si>
  <si>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</si>
  <si>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</si>
  <si>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</si>
  <si>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</si>
  <si>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</si>
  <si>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</si>
  <si>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</si>
  <si>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</si>
  <si>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</si>
  <si>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</si>
  <si>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</si>
  <si>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</si>
  <si>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</si>
  <si>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</si>
  <si>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</si>
  <si>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</si>
  <si>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</si>
  <si>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RENDIMIENTO DEFINITIVO EN EDUCACIÓN REGULAR, SEGÚN  NIVEL DE ENSEÑANZA, DEPENDENCIA: PÚBLICA, PRIVADA Y SUBVENCIONADA, PERIODO 2000-2017</t>
  </si>
  <si>
    <t>RENDIMIENTO DEFINITIVO EN EDUCACIÓN REGULAR, SEGÚN  NIVEL DE ENSEÑANZA, DEPENDENCIA: PÚBLICA, PRIVADA Y SUBVENCIONADA, PERIODO 2000-2017  (CIFRAS RELATIVAS)</t>
  </si>
  <si>
    <t>RENDIMIENTO DEFINITIVO EN I Y II CICLOS, SEGÚN AÑO CURSADO, DEPENDENCIA: PÚBLICA, PRIVADA Y SUBVENCIONADA, PERIODO 2000-2017</t>
  </si>
  <si>
    <t>RENDIMIENTO DEFINITIVO EN I Y II CICLOS, SEGÚN AÑO CURSADO, DEPENDENCIA: PÚBLICA, PRIVADA Y SUBVENCIONADA, PERIODO 2000-2017 (CIFRAS RELATIVAS)</t>
  </si>
  <si>
    <t>RENDIMIENTO DEFINITIVO EN ESCUELAS NOCTURNAS, SEGÚN NIVEL CURSADO, PERIODO 2000-2017</t>
  </si>
  <si>
    <t>RENDIMIENTO DEFINITIVO EN III CICLO Y EDUCACIÓN DIVERSIFICADA, DIURNA Y NOCTURNA, POR RAMAS EDUCATIVAS, SEGÚN CICLO Y AÑO CURSADO, DEPENDENCIA: PÚBLICA, PRIVADA Y SUBVENCIONADA, PERIODO 2010-2017</t>
  </si>
  <si>
    <t>RENDIMIENTO DEFINITIVO EN III CICLO Y EDUCACIÓN DIVERSIFICADA, DIURNA Y NOCTURNA, POR RAMAS EDUCATIVAS, SEGÚN CICLO Y AÑO CURSADO, DEPENDENCIA: PÚBLICA, PRIVADA Y SUBVENCIONADA, PERIODO 2010-2017  (CIFRAS RELATIVAS)</t>
  </si>
  <si>
    <t>APROBADOS EN I Y II CICLOS, POR AÑO CURSADO Y SEXO, SEGÚN ZONA Y DEPENDENCIA, AÑO 2017</t>
  </si>
  <si>
    <t>REPROBADOS EN I Y II CICLOS, POR AÑO CURSADO Y SEXO, SEGÚN ZONA Y DEPENDENCIA, AÑO 2017</t>
  </si>
  <si>
    <t>APROBADOS EN I Y II CICLOS, POR AÑO CURSADO Y SEXO, SEGÚN DIRECCIÓN REGIONAL, DEPENDENCIA: PÚBLICA, PRIVADA Y SUBVENCIONADA, AÑO 2017</t>
  </si>
  <si>
    <t>PORCENTAJE DE APROBACIÓN EN I Y II CICLOS, POR AÑO CURSADO Y SEXO, SEGÚN DIRECCIÓN REGIONAL, DEPENDENCIA: PÚBLICA, PRIVADA Y SUBVENCIONADA, AÑO 2017</t>
  </si>
  <si>
    <t>REPROBADOS EN I Y II CICLOS, POR AÑO CURSADO Y SEXO, SEGÚN DIRECCIÓN REGIONAL, DEPENDENCIA: PÚBLICA, PRIVADA Y SUBVENCIONADA,AÑO 2017</t>
  </si>
  <si>
    <t>PORCENTAJE DE REPROBACIÓN EN I Y II CICLOS, POR AÑO CURSADO Y SEXO, SEGÚN DIRECCIÓN REGIONAL, DEPENDENCIA: PÚBLICA, PRIVADA Y SUBVENCIONADA, AÑO 2017</t>
  </si>
  <si>
    <t>APROBADOS EN I Y II CICLOS, POR AÑO CURSADO Y SEXO, SEGÚN DIRECCIÓN REGIONAL, DEPENDENCIA PÚBLICA, AÑO 2017</t>
  </si>
  <si>
    <t>PORCENTAJE EN APROBACIÓN EN I Y II CICLOS, POR AÑO CURSADO Y SEXO, SEGÚN DIRECCIÓN REGIONAL, DEPENDENCIA PÚBLICA, AÑO 2017</t>
  </si>
  <si>
    <t>REPORBADOS EN I Y II CICLOS, POR AÑO CURSADO Y SEXO, SEGÚN DIRECCIÓN REGIONAL, DEPENDENCIA PÚBLICA, AÑO 2017</t>
  </si>
  <si>
    <t>PORCENTAJE EN REPORBACIÓN EN I Y II CICLOS, POR AÑO CURSADO Y SEXO, SEGÚN DIRECCIÓN REGIONAL, DEPENDENCIA PÚBLICA, AÑO 2017</t>
  </si>
  <si>
    <t>APROBADOS EN I Y II CICLOS, POR AÑO CURSADO Y SEXO, SEGÚN DIRECCIÓN REGIONAL, DEPENDENCIA PRIVADA, AÑO 2017</t>
  </si>
  <si>
    <t>PORCENTAJE EN APROBACIÓN EN I Y II CICLOS, POR AÑO CURSADO Y SEXO, SEGÚN DIRECCIÓN REGIONAL, DEPENDENCIA PRIVADA, AÑO 2017</t>
  </si>
  <si>
    <t>REPORBADOS EN I Y II CICLOS, POR AÑO CURSADO Y SEXO, SEGÚN DIRECCIÓN REGIONAL, DEPENDENCIA PRIVADA, AÑO 2017</t>
  </si>
  <si>
    <t>PORCENTAJE EN REPORBACIÓN EN I Y II CICLOS, POR AÑO CURSADO Y SEXO, SEGÚN DIRECCIÓN REGIONAL, DEPENDENCIA PRIVADA, AÑO 2017</t>
  </si>
  <si>
    <t>APROBADOS EN I Y II CICLOS, POR AÑO CURSADO Y SEXO, SEGÚN DIRECCIÓN REGIONAL, DEPENDENCIA SUBVENCIONADA, AÑO 2017</t>
  </si>
  <si>
    <t>REPORBADOS EN I Y II CICLOS, POR AÑO CURSADO Y SEXO, SEGÚN DIRECCIÓN REGIONAL, DEPENDENCIA SUBVENCIONADA, AÑO 2017</t>
  </si>
  <si>
    <t>APROBADOS EN ESCUELAS NOCTURNAS, POR NIVEL CURSADO Y SEXO, SEGÚN DIRECCIÓN REGIONAL,  DEPENDENCIA PÚBLICA, AÑO 2017</t>
  </si>
  <si>
    <t>REPROBADOS EN ESCUELAS NOCTURNAS, POR NIVEL CURSADO Y SEXO, SEGÚN DIRECCIÓN REGIONAL, DEPENDENCIA PÚBLICA, AÑO 2017</t>
  </si>
  <si>
    <t>APROBADOS EN III CICLO Y EDUCACIÓN DIVERSIFICADA DIURNA Y NOCTURNA, POR AÑO CURSADO Y SEXO, SEGÚN ZONA Y DEPENDENCIA, AÑO 2017</t>
  </si>
  <si>
    <t>REPROBADOS EN III CICLO Y EDUCACIÓN DIVERSIFICADA DIURNA Y NOCTURNA, POR AÑO CURSADO Y SEXO, SEGÚN ZONA Y DEPENDENCIA, AÑO 2017</t>
  </si>
  <si>
    <t>APROBADOS EN III CICLO Y EDUCACIÓN DIVERSIFICADA DIURNA Y NOCTURNA, POR AÑO CURSADO Y SEXO, SEGÚN DIRECCIÓN REGIONAL, DEPENDENCIA: PÚBLICA, PRIVADA Y SUBVENCIONADA, AÑO 2017</t>
  </si>
  <si>
    <t>PORCENTAJE DE APROBACIÓN EN III CICLO Y EDUCACIÓN DIVERSIFICADA DIURNA Y NOCTURNA, POR AÑO CURSADO Y SEXO, SEGÚN DIRECCIÓN REGIONAL, DEPENDENCIA: PÚBLICA, PRIVADA Y SUBVENCIONADA, AÑO 2017</t>
  </si>
  <si>
    <t>REPROBADOS EN III CICLO Y EDUCACIÓN DIVERSIFICADA DIURNA Y NOCTURNA, POR AÑO CURSADO Y SEXO, SEGÚN DIRECCIÓN REGIONAL, DEPENDENCIA: PÚBLICA, PRIVADA Y SUBVENCIONADA, AÑO 2017</t>
  </si>
  <si>
    <t>PORCENTAJE A REPROBACIÓN EN III CICLO Y EDUCACIÓN DIVERSIFICADA DIURNA Y NOCTURNA, POR AÑO CURSADO Y SEXO, SEGÚN DIRECCIÓN REGIONAL, DEPENDENCIA: PÚBLICA, PRIVADA Y SUBVENCIONADA, AÑO 2017</t>
  </si>
  <si>
    <t>APROBADOS EN III CICLO Y EDUCACIÓN DIVERSIFICADA DIURNA Y NOCTURNA, POR AÑO CURSADO Y SEXO, SEGÚN DIRECCIÓN REGIONAL, DEPENDENCIA PÚBLICA,  AÑO 2017</t>
  </si>
  <si>
    <t>PORCENTAJE DE APROBACIÓN EN III CICLO Y EDUCACIÓN DIVERSIFICADA DIURNA Y NOCTURNA, POR AÑO CURSADO Y SEXO, SEGÚN DIRECCIÓN REGIONAL, DEPENDENCIA: PÚBLICA,  AÑO 2017</t>
  </si>
  <si>
    <t>REPROBADOS EN III CICLO Y EDUCACIÓN DIVERSIFICADA DIURNA Y NOCTURNA, POR AÑO CURSADO Y SEXO, SEGÚN DIRECCIÓN REGIONAL, DEPENDENCIA: PÚBLICA, AÑO 2017</t>
  </si>
  <si>
    <t>PORCENTAJE A REPROBACIÓN EN III CICLO Y EDUCACIÓN DIVERSIFICADA DIURNA Y NOCTURNA, POR AÑO CURSADO Y SEXO, SEGÚN DIRECCIÓN REGIONAL, DEPENDENCIA: PÚBLICA,  AÑO 2017</t>
  </si>
  <si>
    <t>APROBADOS EN III CICLO Y EDUCACIÓN DIVERSIFICADA DIURNA Y NOCTURNA , POR AÑO CURSADO Y SEXO, SEGÚN DIRECCIÓN REGIONAL, DEPENDENCIA PRIVADA, AÑO 2017</t>
  </si>
  <si>
    <t>PORCENTAJE DE APROBACIÓN EN III CICLO Y EDUCACIÓN DIVERSIFICADA DIURNA Y NOCTURNA, POR AÑO CURSADO Y SEXO, SEGÚN DIRECCIÓN REGIONAL, DEPENDENCIA PRIVADA,  AÑO 2017</t>
  </si>
  <si>
    <t>REPROBADOS EN III CICLO Y EDUCACIÓN DIVERSIFICADA DIURNA Y NOCTURNA , POR AÑO CURSADO Y SEXO, SEGÚN DIRECCIÓN REGIONAL, DEPENDENCIA PRIVADA, AÑO 2017</t>
  </si>
  <si>
    <t>PORCENTAJE DE REPROBACIÓN EN III CICLO Y EDUCACIÓN DIVERSIFICADA DIURNA Y NOCTURNA, POR AÑO CURSADO Y SEXO, SEGÚN DIRECCIÓN REGIONAL, DEPENDENCIA PRIVADA,  AÑO 2017</t>
  </si>
  <si>
    <t>APROBADOS EN III CICLO Y EDUCACIÓN DIVERSIFICADA DIURNA Y NOCTURNA , POR AÑO CURSADO Y SEXO, SEGÚN DIRECCIÓN REGIONAL, DEPENDENCIA SUBVENCIONADA, AÑO 2017</t>
  </si>
  <si>
    <t>REPROBADOS EN III CICLO Y EDUCACIÓN DIVERSIFICADA DIURNA Y NOCTURNA , POR AÑO CURSADO Y SEXO, SEGÚN DIRECCIÓN REGIONAL, DEPENDENCIA SUBVENCIONADA, AÑO 2017</t>
  </si>
  <si>
    <t>APROBADOS EN III CICLO Y EDUCACIÓN DIVERSIFICADA, ACADÉMICA DIURNA , POR AÑO CURSADO Y SEXO, SEGÚN ZONA Y DEPENDENCIA, AÑO 2017</t>
  </si>
  <si>
    <t>REPROBADOS EN III CICLO Y EDUCACIÓN DIVERSIFICADA ACADÉMICA DIURNA , POR AÑO CURSADO Y SEXO, SEGÚN ZONA Y DEPENDENCIA, AÑO 2017</t>
  </si>
  <si>
    <t>APROBADOS EN III CICLO Y EDUCACIÓN DIVERSIFICADA, ACADÉMICA DIURNA , POR AÑO CURSADO Y SEXO, SEGÚN DIRECCIÓN REGIONAL, DEPENDENCIA: PÚBLICA, PRIVADA Y SUBVENCIONADA,  AÑO 2017</t>
  </si>
  <si>
    <t>PORCENTAJE DE APROBACIÓN EN III CICLO Y EDUCACIÓN DIVERSIFICADA, ACADÉMICA DIURNA , POR AÑO CURSADO Y SEXO, SEGÚN DIRECCIÓN REGIONAL, DEPENDENCIA: PÚBLICA, PRIVADA Y SUBVENCIONADA,  AÑO 2017</t>
  </si>
  <si>
    <t>REPROBADOS EN III CICLO Y EDUCACIÓN DIVERSIFICADA, ACADÉMICA DIURNA , POR AÑO CURSADO Y SEXO, SEGÚN DIRECCIÓN REGIONAL, DEPENDENCIA: PÚBLICA, PRIVADA Y SUBVENCIONADA,  AÑO 2017</t>
  </si>
  <si>
    <t>PORCENTAJE DE REPROBACIÓN EN III CICLO Y EDUCACIÓN DIVERSIFICADA, ACADÉMICA DIURNA , POR AÑO CURSADO Y SEXO, SEGÚN DIRECCIÓN REGIONAL, DEPENDENCIA: PÚBLICA, PRIVADA Y SUBVENCIONADA,  AÑO 2017</t>
  </si>
  <si>
    <t>APROBADOS EN III CICLO Y EDUCACIÓN DIVERSIFICADA, TÉCNICA DIURNA , POR AÑO CURSADO Y SEXO, SEGÚN ZONA Y DEPENDENCIA, AÑO 2017</t>
  </si>
  <si>
    <t>REPROBADOS EN III CICLO Y EDUCACIÓN DIVERSIFICADA TÉCNICA DIURNA , POR AÑO CURSADO Y SEXO, SEGÚN ZONA Y DEPENDENCIA, AÑO 2017</t>
  </si>
  <si>
    <t>APROBADOS EN III CICLO Y EDUCACIÓN DIVERSIFICADA, TÉNICA DIURNA , POR AÑO CURSADO Y SEXO, SEGÚN DIRECCIÓN REGIONAL, DEPENDENCIA: PÚBLICA, PRIVADA Y SUBVENCIONADA,  AÑO 2017</t>
  </si>
  <si>
    <t>PORCENTAJE DE APROBACIÓN EN III CICLO Y EDUCACIÓN DIVERSIFICADA, TÉCNICA DIURNA , POR AÑO CURSADO Y SEXO, SEGÚN DIRECCIÓN REGIONAL, DEPENDENCIA: PÚBLICA, PRIVADA Y SUBVENCIONADA,  AÑO 2017</t>
  </si>
  <si>
    <t>REPROBADOS EN III CICLO Y EDUCACIÓN DIVERSIFICADA, TÉCNICA DIURNA , POR AÑO CURSADO Y SEXO, SEGÚN DIRECCIÓN REGIONAL, DEPENDENCIA: PÚBLICA, PRIVADA Y SUBVENCIONADA,  AÑO 2017</t>
  </si>
  <si>
    <t>PORCENTAJE DE REPROBACIÓN EN III CICLO Y EDUCACIÓN DIVERSIFICADA, TÉCNICA DIURNA , POR AÑO CURSADO Y SEXO, SEGÚN DIRECCIÓN REGIONAL, DEPENDENCIA: PÚBLICA, PRIVADA Y SUBVENCIONADA,  AÑO 2017</t>
  </si>
  <si>
    <t>APROBADOS EN III CICLO Y EDUCACIÓN DIVERSIFICADA, ACADÉMICA NOCTURNA , POR AÑO CURSADO Y SEXO, SEGÚN ZONA Y DEPENDENCIA, AÑO 2017</t>
  </si>
  <si>
    <t>REPROBADOS EN III CICLO Y EDUCACIÓN DIVERSIFICADA ACADÉMICA NOCTURNA , POR AÑO CURSADO Y SEXO, SEGÚN ZONA Y DEPENDENCIA, AÑO 2017</t>
  </si>
  <si>
    <t>APROBADOS EN III CICLO Y EDUCACIÓN DIVERSIFICADA, ACADÉMICA NOCTURNA , POR AÑO CURSADO Y SEXO, SEGÚN DIRECCIÓN REGIONAL, DEPENDENCIA: PÚBLICA, PRIVADA Y SUBVENCIONADA,  AÑO 2017</t>
  </si>
  <si>
    <t>PORCENTAJE DE APROBACIÓN EN III CICLO Y EDUCACIÓN DIVERSIFICADA, ACADÉMICA NOCTURNA , POR AÑO CURSADO Y SEXO, SEGÚN DIRECCIÓN REGIONAL, DEPENDENCIA: PÚBLICA, PRIVADA Y SUBVENCIONADA,  AÑO 2017</t>
  </si>
  <si>
    <t>REPROBADOS EN III CICLO Y EDUCACIÓN DIVERSIFICADA, ACADÉMICA NOCTURNA , POR AÑO CURSADO Y SEXO, SEGÚN DIRECCIÓN REGIONAL, DEPENDENCIA: PÚBLICA, PRIVADA Y SUBVENCIONADA,  AÑO 2017</t>
  </si>
  <si>
    <t>PORCENTAJE DE REPROBACIÓN EN III CICLO Y EDUCACIÓN DIVERSIFICADA, ACADÉMICA NOCTURNA , POR AÑO CURSADO Y SEXO, SEGÚN DIRECCIÓN REGIONAL, DEPENDENCIA: PÚBLICA, PRIVADA Y SUBVENCIONADA,  AÑO 2017</t>
  </si>
  <si>
    <t>APROBADOS EN III CICLO Y EDUCACIÓN DIVERSIFICADA, TÉCNICA NOCTURNA , POR AÑO CURSADO Y SEXO, SEGÚN ZONA Y DEPENDENCIA, AÑO 2017</t>
  </si>
  <si>
    <t>REPROBADOS EN III CICLO Y EDUCACIÓN DIVERSIFICADA TÉCNICA NOCTURNA , POR AÑO CURSADO Y SEXO, SEGÚN ZONA Y DEPENDENCIA, AÑO 2017</t>
  </si>
  <si>
    <t>APROBADOS EN III CICLO Y EDUCACIÓN DIVERSIFICADA, TÉNICA NOCTURNA , POR AÑO CURSADO Y SEXO, SEGÚN DIRECCIÓN REGIONAL, DEPENDENCIA: PÚBLICA, PRIVADA Y SUBVENCIONADA,  AÑO 2017</t>
  </si>
  <si>
    <t>PORCENTAJE DE APROBACIÓN EN III CICLO Y EDUCACIÓN DIVERSIFICADA, TÉCNICA NOCTURNA , POR AÑO CURSADO Y SEXO, SEGÚN DIRECCIÓN REGIONAL, DEPENDENCIA: PÚBLICA, PRIVADA Y SUBVENCIONADA,  AÑO 2017</t>
  </si>
  <si>
    <t>REPROBADOS EN III CICLO Y EDUCACIÓN DIVERSIFICADA, TÉCNICA NOCTURNA , POR AÑO CURSADO Y SEXO, SEGÚN DIRECCIÓN REGIONAL, DEPENDENCIA: PÚBLICA, PRIVADA Y SUBVENCIONADA,  AÑO 2017</t>
  </si>
  <si>
    <t>PORCENTAJE DE REPROBACIÓN EN III CICLO Y EDUCACIÓN DIVERSIFICADA, TÉCNICA NOCTURNA , POR AÑO CURSADO Y SEXO, SEGÚN DIRECCIÓN REGIONAL, DEPENDENCIA: PÚBLICA, PRIVADA Y SUBVENCIONADA,  AÑO 2017</t>
  </si>
  <si>
    <t xml:space="preserve">RENDIMIENTO DEFINITIVO EN III CICLO Y EDUCACIÓN DIVERSIFICADA ACADEMICA DIURNA, SEGÚN CICLO Y AÑO CURSADO, DEPENDENCIA: PÚBLICA, PRIVADA Y SUBVENCIONADA, PERIODO 2010-2017  </t>
  </si>
  <si>
    <t xml:space="preserve">RENDIMIENTO DEFINITIVO EN III CICLO Y EDUCACIÓN DIVERSIFICADA ACADÉMICA DIURNA, SEGÚN CICLO Y AÑO CURSADO, DEPENDENCIA: PÚBLICA, PRIVADA Y SUBVENCIONADA, PERIODO 2010-2017 (CIFRAS RELATIVAS) </t>
  </si>
  <si>
    <t xml:space="preserve">RENDIMIENTO DEFINITIVO EN III CICLO Y EDUCACIÓN DIVERSIFICADA TÉCNICA DIURNA, SEGÚN CICLO Y AÑO CURSADO, DEPENDENCIA: PÚBLICA, PRIVADA Y SUBVENCIONADA, PERIODO 2010-2017  </t>
  </si>
  <si>
    <t xml:space="preserve">RENDIMIENTO DEFINITIVO EN III CICLO Y EDUCACIÓN DIVERSIFICADA TÉCNICA DIURNA, SEGÚN CICLO Y AÑO CURSADO, DEPENDENCIA: PÚBLICA, PRIVADA Y SUBVENCIONADA, PERIODO 2010-2017 (CIFRAS RELATIVAS) </t>
  </si>
  <si>
    <t xml:space="preserve">RENDIMIENTO DEFINITIVO EN III CICLO Y EDUCACIÓN DIVERSIFICADA ACADEMICA NOCTURNA, SEGÚN CICLO Y AÑO CURSADO, DEPENDENCIA: PÚBLICA, PRIVADA Y SUBVENCIONADA, PERIODO 2010-2017  </t>
  </si>
  <si>
    <t xml:space="preserve">RENDIMIENTO DEFINITIVO EN III CICLO Y EDUCACIÓN DIVERSIFICADA ACADÉMICA NOCTURNA, SEGÚN CICLO Y AÑO CURSADO, DEPENDENCIA: PÚBLICA, PRIVADA Y SUBVENCIONADA, PERIODO 2010-2017 (CIFRAS RELATIVAS) </t>
  </si>
  <si>
    <t xml:space="preserve">RENDIMIENTO DEFINITIVO EN III CICLO Y EDUCACIÓN DIVERSIFICADA TÉCNICA NOCTURNA, SEGÚN CICLO Y AÑO CURSADO, DEPENDENCIA: PÚBLICA, PRIVADA Y SUBVENCIONADA, PERIODO 2010-2017  </t>
  </si>
  <si>
    <t xml:space="preserve">RENDIMIENTO DEFINITIVO EN III CICLO Y EDUCACIÓN DIVERSIFICADA TÉCNICA NOCTURNA, SEGÚN CICLO Y AÑO CURSADO, DEPENDENCIA: PÚBLICA, PRIVADA Y SUBVENCIONADA, PERIODO 2010-2017 (CIFRAS RELATIVAS) </t>
  </si>
  <si>
    <t>C72</t>
  </si>
  <si>
    <t>C73</t>
  </si>
  <si>
    <t>c1-c15</t>
  </si>
  <si>
    <t>c16-c31</t>
  </si>
  <si>
    <t>c32-c33</t>
  </si>
  <si>
    <t>c34-c49</t>
  </si>
  <si>
    <t>c50-c55</t>
  </si>
  <si>
    <t>c62-c67</t>
  </si>
  <si>
    <t>c68-c73</t>
  </si>
  <si>
    <t>c56-c61</t>
  </si>
  <si>
    <t>PERIODO: 2000 - 2017</t>
  </si>
  <si>
    <t xml:space="preserve">RENDIMIENTO DEFINITIVO EN III CICLO Y EDUCACION </t>
  </si>
  <si>
    <t>DIVERSIFICADA, DIURNA Y NOCTURNA</t>
  </si>
  <si>
    <t>PERIODO: 2010 - 2017</t>
  </si>
  <si>
    <t>DIVERSIFICADA</t>
  </si>
  <si>
    <t>DIVERSIFICADA,  ACADEMICA DIURNA</t>
  </si>
  <si>
    <t>DIVERSIFICADA,  TECNICA DIURNA</t>
  </si>
  <si>
    <t>DIVERSIFICADA, ACADEMICA NOCTURNA</t>
  </si>
  <si>
    <t>DIVERSIFICADA, TECNICA NOCTURNA</t>
  </si>
  <si>
    <t>AÑO:  2017</t>
  </si>
  <si>
    <t>CUADRO Nº:  30</t>
  </si>
  <si>
    <t>CUADRO Nº:  31</t>
  </si>
  <si>
    <t>CUADRO Nº 32</t>
  </si>
  <si>
    <t>AÑO 2017</t>
  </si>
  <si>
    <t>CUADRO Nº33</t>
  </si>
  <si>
    <t>CUADRO Nº:  72</t>
  </si>
  <si>
    <t>CUADRO Nº: 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</si>
</sst>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General_)"/>
    <numFmt numFmtId="165" formatCode="0.0"/>
    <numFmt numFmtId="166" formatCode="_(* #.##0.00_);_(* \(#.##0.00\);_(* &quot;-&quot;??_);_(@_)"/>
    <numFmt numFmtId="167" formatCode="0.0_)"/>
  </numFmts>
  <fonts count="33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0"/>
      <name val="Times New Roman"/>
      <family val="1"/>
    </font>
    <font>
      <sz val="10"/>
      <name val="Courier"/>
      <family val="3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Arial Narrow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name val="Trebuchet MS"/>
      <family val="2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Book Antiqua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name val="Times New Roman"/>
      <family val="1"/>
    </font>
    <font>
      <i/>
      <sz val="11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8"/>
      <color rgb="FFFFFF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13">
    <xf numFmtId="0" fontId="0" fillId="0" borderId="0"/>
    <xf numFmtId="0" fontId="1" fillId="0" borderId="0"/>
    <xf numFmtId="164" fontId="3" fillId="0" borderId="0"/>
    <xf numFmtId="1" fontId="10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57">
    <xf numFmtId="0" fontId="0" fillId="0" borderId="0" xfId="0"/>
    <xf numFmtId="164" fontId="4" fillId="0" borderId="1" xfId="2" applyFont="1" applyBorder="1" applyAlignment="1" applyProtection="1">
      <alignment horizontal="center" vertical="center"/>
    </xf>
    <xf numFmtId="164" fontId="4" fillId="0" borderId="1" xfId="2" applyFont="1" applyBorder="1" applyAlignment="1" applyProtection="1">
      <alignment horizontal="center" vertical="center" wrapText="1"/>
    </xf>
    <xf numFmtId="1" fontId="4" fillId="0" borderId="1" xfId="2" applyNumberFormat="1" applyFont="1" applyBorder="1" applyAlignment="1">
      <alignment vertical="center"/>
    </xf>
    <xf numFmtId="164" fontId="4" fillId="0" borderId="0" xfId="2" applyFont="1" applyAlignment="1">
      <alignment vertical="center"/>
    </xf>
    <xf numFmtId="164" fontId="11" fillId="0" borderId="0" xfId="2" applyFont="1" applyAlignment="1">
      <alignment vertical="center"/>
    </xf>
    <xf numFmtId="164" fontId="4" fillId="0" borderId="0" xfId="2" applyFont="1" applyBorder="1" applyAlignment="1" applyProtection="1">
      <alignment horizontal="center" vertical="center"/>
    </xf>
    <xf numFmtId="1" fontId="4" fillId="0" borderId="0" xfId="2" applyNumberFormat="1" applyFont="1" applyBorder="1" applyAlignment="1">
      <alignment vertical="center"/>
    </xf>
    <xf numFmtId="164" fontId="5" fillId="0" borderId="0" xfId="2" applyFont="1" applyAlignment="1">
      <alignment vertical="center"/>
    </xf>
    <xf numFmtId="164" fontId="2" fillId="0" borderId="0" xfId="2" applyFont="1" applyAlignment="1">
      <alignment vertical="center"/>
    </xf>
    <xf numFmtId="164" fontId="6" fillId="0" borderId="0" xfId="2" applyFont="1" applyAlignment="1" applyProtection="1">
      <alignment horizontal="left" vertical="center"/>
    </xf>
    <xf numFmtId="3" fontId="7" fillId="0" borderId="0" xfId="2" applyNumberFormat="1" applyFont="1" applyAlignment="1" applyProtection="1">
      <alignment horizontal="right" vertical="center"/>
    </xf>
    <xf numFmtId="3" fontId="7" fillId="0" borderId="0" xfId="2" applyNumberFormat="1" applyFont="1" applyAlignment="1">
      <alignment horizontal="right" vertical="center"/>
    </xf>
    <xf numFmtId="164" fontId="6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horizontal="right" vertical="center"/>
    </xf>
    <xf numFmtId="164" fontId="5" fillId="0" borderId="0" xfId="2" applyFont="1" applyAlignment="1">
      <alignment horizontal="left" vertical="center"/>
    </xf>
    <xf numFmtId="164" fontId="2" fillId="0" borderId="0" xfId="2" applyFont="1" applyAlignment="1">
      <alignment horizontal="left" vertical="center"/>
    </xf>
    <xf numFmtId="164" fontId="6" fillId="0" borderId="1" xfId="2" quotePrefix="1" applyFont="1" applyBorder="1" applyAlignment="1" applyProtection="1">
      <alignment horizontal="left" vertical="center"/>
    </xf>
    <xf numFmtId="3" fontId="7" fillId="0" borderId="1" xfId="2" applyNumberFormat="1" applyFont="1" applyBorder="1" applyAlignment="1">
      <alignment horizontal="right" vertical="center"/>
    </xf>
    <xf numFmtId="164" fontId="8" fillId="0" borderId="0" xfId="2" applyFont="1" applyBorder="1" applyAlignment="1" applyProtection="1">
      <alignment horizontal="left" vertical="center"/>
    </xf>
    <xf numFmtId="164" fontId="9" fillId="0" borderId="1" xfId="2" applyFont="1" applyBorder="1" applyAlignment="1" applyProtection="1">
      <alignment horizontal="centerContinuous" vertical="center"/>
    </xf>
    <xf numFmtId="164" fontId="2" fillId="0" borderId="1" xfId="2" applyFont="1" applyBorder="1" applyAlignment="1">
      <alignment vertical="center"/>
    </xf>
    <xf numFmtId="165" fontId="2" fillId="0" borderId="0" xfId="2" applyNumberFormat="1" applyFont="1" applyAlignment="1" applyProtection="1">
      <alignment horizontal="right" vertical="center"/>
    </xf>
    <xf numFmtId="165" fontId="2" fillId="0" borderId="0" xfId="2" applyNumberFormat="1" applyFont="1" applyAlignment="1">
      <alignment horizontal="right" vertical="center"/>
    </xf>
    <xf numFmtId="165" fontId="2" fillId="0" borderId="1" xfId="2" applyNumberFormat="1" applyFont="1" applyBorder="1" applyAlignment="1" applyProtection="1">
      <alignment horizontal="right" vertical="center"/>
    </xf>
    <xf numFmtId="164" fontId="4" fillId="0" borderId="0" xfId="2" applyFont="1" applyAlignment="1" applyProtection="1">
      <alignment horizontal="centerContinuous" vertical="center"/>
    </xf>
    <xf numFmtId="164" fontId="9" fillId="0" borderId="0" xfId="2" applyFont="1" applyAlignment="1" applyProtection="1">
      <alignment horizontal="centerContinuous" vertical="center"/>
    </xf>
    <xf numFmtId="164" fontId="5" fillId="0" borderId="0" xfId="2" applyFont="1" applyAlignment="1" applyProtection="1">
      <alignment horizontal="left" vertical="center"/>
    </xf>
    <xf numFmtId="3" fontId="2" fillId="0" borderId="0" xfId="2" applyNumberFormat="1" applyFont="1" applyAlignment="1" applyProtection="1">
      <alignment vertical="center"/>
    </xf>
    <xf numFmtId="164" fontId="6" fillId="0" borderId="0" xfId="2" applyFont="1" applyAlignment="1" applyProtection="1">
      <alignment horizontal="center" vertical="center"/>
    </xf>
    <xf numFmtId="164" fontId="6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64" fontId="5" fillId="0" borderId="0" xfId="2" applyFont="1" applyAlignment="1" applyProtection="1">
      <alignment horizontal="centerContinuous" vertical="center"/>
    </xf>
    <xf numFmtId="3" fontId="2" fillId="0" borderId="0" xfId="2" applyNumberFormat="1" applyFont="1" applyAlignment="1">
      <alignment horizontal="centerContinuous" vertical="center"/>
    </xf>
    <xf numFmtId="164" fontId="6" fillId="0" borderId="1" xfId="2" applyFont="1" applyBorder="1" applyAlignment="1" applyProtection="1">
      <alignment horizontal="center" vertical="center"/>
    </xf>
    <xf numFmtId="3" fontId="2" fillId="0" borderId="1" xfId="2" applyNumberFormat="1" applyFont="1" applyBorder="1" applyAlignment="1" applyProtection="1">
      <alignment vertical="center"/>
    </xf>
    <xf numFmtId="164" fontId="6" fillId="0" borderId="0" xfId="2" applyFont="1" applyBorder="1" applyAlignment="1" applyProtection="1">
      <alignment horizontal="center" vertical="center"/>
    </xf>
    <xf numFmtId="167" fontId="2" fillId="0" borderId="0" xfId="2" applyNumberFormat="1" applyFont="1" applyAlignment="1" applyProtection="1">
      <alignment vertical="center"/>
    </xf>
    <xf numFmtId="167" fontId="2" fillId="0" borderId="1" xfId="2" applyNumberFormat="1" applyFont="1" applyBorder="1" applyAlignment="1" applyProtection="1">
      <alignment vertical="center"/>
    </xf>
    <xf numFmtId="164" fontId="14" fillId="0" borderId="0" xfId="2" applyFont="1" applyAlignment="1">
      <alignment vertical="center"/>
    </xf>
    <xf numFmtId="1" fontId="4" fillId="0" borderId="1" xfId="2" applyNumberFormat="1" applyFont="1" applyBorder="1" applyAlignment="1" applyProtection="1">
      <alignment horizontal="right" vertical="center"/>
    </xf>
    <xf numFmtId="164" fontId="15" fillId="0" borderId="0" xfId="2" applyFont="1" applyAlignment="1">
      <alignment vertical="center"/>
    </xf>
    <xf numFmtId="1" fontId="2" fillId="0" borderId="0" xfId="2" applyNumberFormat="1" applyFont="1" applyAlignment="1" applyProtection="1">
      <alignment horizontal="right" vertical="center"/>
    </xf>
    <xf numFmtId="164" fontId="2" fillId="0" borderId="0" xfId="2" applyFont="1" applyAlignment="1" applyProtection="1">
      <alignment horizontal="left" vertical="center"/>
    </xf>
    <xf numFmtId="41" fontId="2" fillId="0" borderId="0" xfId="11" applyFont="1" applyAlignment="1" applyProtection="1">
      <alignment horizontal="right" vertical="center"/>
    </xf>
    <xf numFmtId="41" fontId="2" fillId="0" borderId="0" xfId="11" applyFont="1" applyBorder="1" applyAlignment="1" applyProtection="1">
      <alignment horizontal="right" vertical="center"/>
    </xf>
    <xf numFmtId="164" fontId="2" fillId="0" borderId="0" xfId="2" applyFont="1" applyBorder="1" applyAlignment="1">
      <alignment vertical="center"/>
    </xf>
    <xf numFmtId="3" fontId="7" fillId="0" borderId="0" xfId="3" applyNumberFormat="1" applyFont="1" applyAlignment="1" applyProtection="1">
      <alignment horizontal="right" vertical="center"/>
    </xf>
    <xf numFmtId="3" fontId="7" fillId="0" borderId="0" xfId="3" applyNumberFormat="1" applyFont="1" applyAlignment="1">
      <alignment horizontal="right" vertical="center"/>
    </xf>
    <xf numFmtId="3" fontId="7" fillId="0" borderId="1" xfId="3" applyNumberFormat="1" applyFont="1" applyBorder="1" applyAlignment="1" applyProtection="1">
      <alignment horizontal="right" vertical="center"/>
    </xf>
    <xf numFmtId="0" fontId="11" fillId="0" borderId="0" xfId="4" applyFont="1" applyAlignment="1">
      <alignment vertical="center"/>
    </xf>
    <xf numFmtId="166" fontId="11" fillId="0" borderId="1" xfId="7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vertical="center"/>
    </xf>
    <xf numFmtId="0" fontId="4" fillId="0" borderId="4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166" fontId="4" fillId="0" borderId="0" xfId="7" quotePrefix="1" applyFont="1" applyBorder="1" applyAlignment="1">
      <alignment horizontal="lef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166" fontId="6" fillId="0" borderId="0" xfId="7" quotePrefix="1" applyFont="1" applyBorder="1" applyAlignment="1">
      <alignment horizontal="left" vertical="center"/>
    </xf>
    <xf numFmtId="0" fontId="17" fillId="0" borderId="0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166" fontId="4" fillId="0" borderId="0" xfId="5" applyFont="1" applyBorder="1" applyAlignment="1">
      <alignment horizontal="center" vertical="center"/>
    </xf>
    <xf numFmtId="3" fontId="2" fillId="0" borderId="0" xfId="11" applyNumberFormat="1" applyFont="1" applyBorder="1" applyAlignment="1">
      <alignment horizontal="right" vertical="center"/>
    </xf>
    <xf numFmtId="166" fontId="2" fillId="0" borderId="0" xfId="5" applyFont="1" applyAlignment="1">
      <alignment vertical="center"/>
    </xf>
    <xf numFmtId="166" fontId="6" fillId="0" borderId="0" xfId="5" quotePrefix="1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center" vertical="center"/>
    </xf>
    <xf numFmtId="3" fontId="7" fillId="0" borderId="0" xfId="11" applyNumberFormat="1" applyFont="1" applyBorder="1" applyAlignment="1">
      <alignment vertical="center"/>
    </xf>
    <xf numFmtId="166" fontId="6" fillId="0" borderId="0" xfId="5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right" vertical="center"/>
    </xf>
    <xf numFmtId="3" fontId="7" fillId="0" borderId="0" xfId="11" applyNumberFormat="1" applyFont="1" applyAlignment="1">
      <alignment vertical="center"/>
    </xf>
    <xf numFmtId="3" fontId="19" fillId="0" borderId="0" xfId="0" applyNumberFormat="1" applyFont="1"/>
    <xf numFmtId="166" fontId="4" fillId="0" borderId="0" xfId="5" applyFont="1" applyAlignment="1">
      <alignment horizontal="center" vertical="center"/>
    </xf>
    <xf numFmtId="166" fontId="6" fillId="0" borderId="0" xfId="5" applyFont="1" applyAlignment="1">
      <alignment horizontal="left" vertical="center"/>
    </xf>
    <xf numFmtId="166" fontId="2" fillId="0" borderId="0" xfId="7" applyFont="1" applyAlignment="1">
      <alignment vertical="center"/>
    </xf>
    <xf numFmtId="165" fontId="2" fillId="0" borderId="0" xfId="4" applyNumberFormat="1" applyFont="1" applyBorder="1" applyAlignment="1">
      <alignment horizontal="right" vertical="center"/>
    </xf>
    <xf numFmtId="165" fontId="7" fillId="0" borderId="0" xfId="4" applyNumberFormat="1" applyFont="1" applyBorder="1" applyAlignment="1">
      <alignment horizontal="center" vertical="center"/>
    </xf>
    <xf numFmtId="165" fontId="7" fillId="0" borderId="0" xfId="4" applyNumberFormat="1" applyFont="1" applyBorder="1" applyAlignment="1">
      <alignment vertical="center"/>
    </xf>
    <xf numFmtId="165" fontId="2" fillId="0" borderId="0" xfId="4" applyNumberFormat="1" applyFont="1" applyAlignment="1">
      <alignment vertical="center"/>
    </xf>
    <xf numFmtId="165" fontId="7" fillId="0" borderId="0" xfId="4" applyNumberFormat="1" applyFont="1" applyAlignment="1">
      <alignment vertical="center"/>
    </xf>
    <xf numFmtId="1" fontId="7" fillId="0" borderId="0" xfId="4" applyNumberFormat="1" applyFont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3" fontId="7" fillId="0" borderId="0" xfId="11" applyNumberFormat="1" applyFont="1" applyAlignment="1" applyProtection="1">
      <alignment horizontal="right" vertical="center"/>
    </xf>
    <xf numFmtId="3" fontId="20" fillId="0" borderId="0" xfId="11" applyNumberFormat="1" applyFont="1" applyAlignment="1">
      <alignment vertical="center"/>
    </xf>
    <xf numFmtId="165" fontId="2" fillId="0" borderId="1" xfId="4" applyNumberFormat="1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6" fillId="0" borderId="0" xfId="4" quotePrefix="1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3" fontId="2" fillId="0" borderId="0" xfId="4" applyNumberFormat="1" applyFont="1" applyBorder="1" applyAlignment="1">
      <alignment horizontal="right" vertical="center"/>
    </xf>
    <xf numFmtId="0" fontId="21" fillId="0" borderId="0" xfId="4" applyFont="1" applyAlignment="1">
      <alignment vertical="center"/>
    </xf>
    <xf numFmtId="0" fontId="21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Border="1" applyAlignment="1">
      <alignment horizontal="right" vertical="center"/>
    </xf>
    <xf numFmtId="1" fontId="22" fillId="0" borderId="0" xfId="4" applyNumberFormat="1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2" fillId="0" borderId="1" xfId="4" applyFont="1" applyBorder="1" applyAlignment="1">
      <alignment vertical="center"/>
    </xf>
    <xf numFmtId="41" fontId="2" fillId="0" borderId="0" xfId="11" applyFont="1" applyBorder="1" applyAlignment="1">
      <alignment horizontal="right" vertical="center"/>
    </xf>
    <xf numFmtId="41" fontId="7" fillId="0" borderId="0" xfId="11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2" fillId="0" borderId="1" xfId="4" applyFont="1" applyBorder="1" applyAlignment="1">
      <alignment horizontal="right" vertical="center"/>
    </xf>
    <xf numFmtId="3" fontId="7" fillId="0" borderId="0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1" fontId="23" fillId="0" borderId="0" xfId="0" applyNumberFormat="1" applyFont="1" applyAlignment="1">
      <alignment vertical="center"/>
    </xf>
    <xf numFmtId="3" fontId="22" fillId="0" borderId="0" xfId="4" applyNumberFormat="1" applyFont="1" applyAlignment="1">
      <alignment vertical="center"/>
    </xf>
    <xf numFmtId="164" fontId="18" fillId="0" borderId="0" xfId="2" applyFont="1" applyAlignment="1">
      <alignment vertical="center"/>
    </xf>
    <xf numFmtId="164" fontId="18" fillId="0" borderId="1" xfId="2" applyFont="1" applyBorder="1" applyAlignment="1">
      <alignment vertical="center"/>
    </xf>
    <xf numFmtId="164" fontId="4" fillId="0" borderId="1" xfId="2" applyFont="1" applyBorder="1" applyAlignment="1">
      <alignment horizontal="left" vertical="center"/>
    </xf>
    <xf numFmtId="164" fontId="6" fillId="0" borderId="1" xfId="2" applyFont="1" applyBorder="1" applyAlignment="1">
      <alignment horizontal="center" vertical="center"/>
    </xf>
    <xf numFmtId="164" fontId="6" fillId="0" borderId="1" xfId="2" applyFont="1" applyBorder="1" applyAlignment="1">
      <alignment vertical="center"/>
    </xf>
    <xf numFmtId="164" fontId="6" fillId="0" borderId="0" xfId="2" quotePrefix="1" applyFont="1" applyBorder="1" applyAlignment="1">
      <alignment horizontal="left" vertical="center"/>
    </xf>
    <xf numFmtId="164" fontId="6" fillId="0" borderId="0" xfId="2" applyFont="1" applyBorder="1" applyAlignment="1">
      <alignment horizontal="center" vertical="center"/>
    </xf>
    <xf numFmtId="164" fontId="6" fillId="0" borderId="0" xfId="2" applyFont="1" applyBorder="1" applyAlignment="1">
      <alignment vertical="center"/>
    </xf>
    <xf numFmtId="164" fontId="9" fillId="0" borderId="0" xfId="2" applyFont="1" applyAlignment="1">
      <alignment vertical="center"/>
    </xf>
    <xf numFmtId="164" fontId="2" fillId="0" borderId="0" xfId="2" applyFont="1" applyBorder="1" applyAlignment="1">
      <alignment horizontal="right" vertical="center"/>
    </xf>
    <xf numFmtId="164" fontId="21" fillId="0" borderId="0" xfId="2" applyFont="1" applyAlignment="1">
      <alignment vertical="center"/>
    </xf>
    <xf numFmtId="164" fontId="2" fillId="0" borderId="0" xfId="2" quotePrefix="1" applyFont="1" applyAlignment="1">
      <alignment horizontal="left" vertical="center"/>
    </xf>
    <xf numFmtId="3" fontId="22" fillId="0" borderId="0" xfId="2" applyNumberFormat="1" applyFont="1" applyAlignment="1">
      <alignment vertical="center"/>
    </xf>
    <xf numFmtId="164" fontId="18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9" fillId="0" borderId="0" xfId="2" applyFont="1" applyBorder="1" applyAlignment="1">
      <alignment vertical="center"/>
    </xf>
    <xf numFmtId="165" fontId="2" fillId="0" borderId="0" xfId="2" applyNumberFormat="1" applyFont="1" applyBorder="1" applyAlignment="1">
      <alignment horizontal="right" vertical="center"/>
    </xf>
    <xf numFmtId="164" fontId="2" fillId="0" borderId="0" xfId="2" quotePrefix="1" applyFont="1" applyBorder="1" applyAlignment="1">
      <alignment horizontal="left" vertical="center"/>
    </xf>
    <xf numFmtId="164" fontId="2" fillId="0" borderId="0" xfId="2" applyFont="1" applyBorder="1" applyAlignment="1">
      <alignment horizontal="left" vertical="center"/>
    </xf>
    <xf numFmtId="164" fontId="2" fillId="0" borderId="1" xfId="2" applyFont="1" applyBorder="1" applyAlignment="1">
      <alignment horizontal="right" vertical="center"/>
    </xf>
    <xf numFmtId="164" fontId="8" fillId="0" borderId="0" xfId="2" quotePrefix="1" applyFont="1" applyAlignment="1">
      <alignment horizontal="left" vertical="center"/>
    </xf>
    <xf numFmtId="3" fontId="20" fillId="0" borderId="0" xfId="4" applyNumberFormat="1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11" fillId="0" borderId="0" xfId="4" applyFont="1"/>
    <xf numFmtId="0" fontId="11" fillId="0" borderId="0" xfId="4" applyFont="1" applyBorder="1"/>
    <xf numFmtId="0" fontId="11" fillId="0" borderId="1" xfId="4" applyFont="1" applyBorder="1"/>
    <xf numFmtId="0" fontId="4" fillId="0" borderId="1" xfId="4" applyFont="1" applyBorder="1" applyAlignment="1">
      <alignment horizontal="left"/>
    </xf>
    <xf numFmtId="0" fontId="4" fillId="0" borderId="0" xfId="4" applyFont="1"/>
    <xf numFmtId="0" fontId="4" fillId="0" borderId="4" xfId="4" applyFont="1" applyBorder="1" applyAlignment="1">
      <alignment horizontal="centerContinuous"/>
    </xf>
    <xf numFmtId="0" fontId="4" fillId="0" borderId="1" xfId="4" applyFont="1" applyBorder="1"/>
    <xf numFmtId="0" fontId="4" fillId="0" borderId="1" xfId="4" applyFont="1" applyBorder="1" applyAlignment="1">
      <alignment horizontal="center"/>
    </xf>
    <xf numFmtId="0" fontId="6" fillId="0" borderId="0" xfId="4" quotePrefix="1" applyFont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6" fillId="0" borderId="0" xfId="4" applyFont="1" applyBorder="1"/>
    <xf numFmtId="0" fontId="18" fillId="0" borderId="0" xfId="4" applyFont="1"/>
    <xf numFmtId="0" fontId="18" fillId="0" borderId="0" xfId="4" applyFont="1" applyBorder="1"/>
    <xf numFmtId="0" fontId="2" fillId="0" borderId="0" xfId="4" applyFont="1"/>
    <xf numFmtId="0" fontId="9" fillId="0" borderId="0" xfId="4" applyFont="1"/>
    <xf numFmtId="41" fontId="2" fillId="0" borderId="0" xfId="11" applyFont="1" applyBorder="1" applyAlignment="1">
      <alignment horizontal="right"/>
    </xf>
    <xf numFmtId="0" fontId="21" fillId="0" borderId="0" xfId="4" applyFont="1"/>
    <xf numFmtId="0" fontId="21" fillId="0" borderId="0" xfId="4" applyFont="1" applyBorder="1"/>
    <xf numFmtId="0" fontId="6" fillId="0" borderId="0" xfId="4" applyFont="1"/>
    <xf numFmtId="41" fontId="7" fillId="0" borderId="0" xfId="11" applyFont="1" applyBorder="1" applyAlignment="1">
      <alignment horizontal="right"/>
    </xf>
    <xf numFmtId="1" fontId="22" fillId="0" borderId="0" xfId="4" applyNumberFormat="1" applyFont="1"/>
    <xf numFmtId="0" fontId="2" fillId="0" borderId="0" xfId="4" quotePrefix="1" applyFont="1" applyAlignment="1">
      <alignment horizontal="left"/>
    </xf>
    <xf numFmtId="0" fontId="2" fillId="0" borderId="1" xfId="4" applyFont="1" applyBorder="1"/>
    <xf numFmtId="164" fontId="8" fillId="0" borderId="0" xfId="2" applyFont="1" applyBorder="1" applyAlignment="1" applyProtection="1">
      <alignment horizontal="left"/>
    </xf>
    <xf numFmtId="0" fontId="4" fillId="0" borderId="1" xfId="4" quotePrefix="1" applyFont="1" applyBorder="1" applyAlignment="1">
      <alignment horizontal="left"/>
    </xf>
    <xf numFmtId="165" fontId="2" fillId="0" borderId="0" xfId="4" applyNumberFormat="1" applyFont="1" applyBorder="1" applyAlignment="1">
      <alignment horizontal="right"/>
    </xf>
    <xf numFmtId="0" fontId="2" fillId="0" borderId="0" xfId="4" applyFont="1" applyBorder="1" applyAlignment="1">
      <alignment horizontal="right"/>
    </xf>
    <xf numFmtId="0" fontId="2" fillId="0" borderId="0" xfId="4" applyFont="1" applyBorder="1"/>
    <xf numFmtId="165" fontId="2" fillId="0" borderId="1" xfId="4" applyNumberFormat="1" applyFont="1" applyBorder="1" applyAlignment="1">
      <alignment horizontal="right"/>
    </xf>
    <xf numFmtId="0" fontId="2" fillId="0" borderId="1" xfId="4" applyFont="1" applyBorder="1" applyAlignment="1">
      <alignment horizontal="right"/>
    </xf>
    <xf numFmtId="0" fontId="7" fillId="0" borderId="1" xfId="4" applyFont="1" applyBorder="1"/>
    <xf numFmtId="3" fontId="22" fillId="0" borderId="0" xfId="11" applyNumberFormat="1" applyFont="1" applyAlignment="1">
      <alignment horizontal="right" vertical="center"/>
    </xf>
    <xf numFmtId="37" fontId="2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Border="1" applyAlignment="1">
      <alignment horizontal="center" vertical="center"/>
    </xf>
    <xf numFmtId="37" fontId="7" fillId="0" borderId="0" xfId="11" applyNumberFormat="1" applyFont="1" applyBorder="1" applyAlignment="1">
      <alignment vertical="center"/>
    </xf>
    <xf numFmtId="37" fontId="7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Alignment="1">
      <alignment vertical="center"/>
    </xf>
    <xf numFmtId="0" fontId="2" fillId="0" borderId="0" xfId="4" applyFont="1" applyAlignment="1">
      <alignment horizontal="right" vertical="center"/>
    </xf>
    <xf numFmtId="0" fontId="7" fillId="0" borderId="0" xfId="4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4" fillId="0" borderId="1" xfId="4" quotePrefix="1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8" xfId="0" quotePrefix="1" applyFont="1" applyBorder="1" applyAlignment="1">
      <alignment horizontal="left" vertical="center"/>
    </xf>
    <xf numFmtId="0" fontId="25" fillId="0" borderId="9" xfId="0" quotePrefix="1" applyFont="1" applyBorder="1" applyAlignment="1">
      <alignment horizontal="left" vertical="center"/>
    </xf>
    <xf numFmtId="0" fontId="24" fillId="0" borderId="8" xfId="1" applyFont="1" applyBorder="1"/>
    <xf numFmtId="0" fontId="24" fillId="0" borderId="9" xfId="1" applyFont="1" applyBorder="1" applyAlignment="1">
      <alignment horizontal="center"/>
    </xf>
    <xf numFmtId="0" fontId="24" fillId="0" borderId="8" xfId="1" quotePrefix="1" applyFont="1" applyBorder="1" applyAlignment="1">
      <alignment horizontal="left"/>
    </xf>
    <xf numFmtId="0" fontId="24" fillId="0" borderId="10" xfId="1" applyFont="1" applyBorder="1"/>
    <xf numFmtId="0" fontId="24" fillId="0" borderId="11" xfId="1" applyFont="1" applyBorder="1" applyAlignment="1">
      <alignment horizontal="center"/>
    </xf>
    <xf numFmtId="0" fontId="27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30" fillId="4" borderId="8" xfId="12" applyFill="1" applyBorder="1" applyAlignment="1">
      <alignment horizontal="center" vertical="center" wrapText="1"/>
    </xf>
    <xf numFmtId="0" fontId="22" fillId="4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horizontal="left" vertical="center" wrapText="1"/>
    </xf>
    <xf numFmtId="164" fontId="4" fillId="0" borderId="0" xfId="2" applyFont="1" applyAlignment="1" applyProtection="1">
      <alignment horizontal="left" vertical="center"/>
    </xf>
    <xf numFmtId="0" fontId="30" fillId="2" borderId="8" xfId="12" applyFill="1" applyBorder="1" applyAlignment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164" fontId="6" fillId="0" borderId="0" xfId="2" applyFont="1" applyBorder="1" applyAlignment="1" applyProtection="1">
      <alignment horizontal="left" vertical="center"/>
    </xf>
    <xf numFmtId="164" fontId="8" fillId="0" borderId="0" xfId="2" applyFont="1" applyBorder="1" applyAlignment="1" applyProtection="1">
      <alignment horizontal="left" vertical="center"/>
    </xf>
    <xf numFmtId="0" fontId="30" fillId="0" borderId="8" xfId="12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30" fillId="0" borderId="10" xfId="12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30" fillId="6" borderId="8" xfId="12" applyFill="1" applyBorder="1" applyAlignment="1">
      <alignment horizontal="center" vertical="center" wrapText="1"/>
    </xf>
    <xf numFmtId="0" fontId="22" fillId="6" borderId="9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12" xfId="12" applyFill="1" applyBorder="1" applyAlignment="1">
      <alignment horizontal="left" vertical="center"/>
    </xf>
    <xf numFmtId="0" fontId="30" fillId="2" borderId="13" xfId="12" applyFill="1" applyBorder="1" applyAlignment="1">
      <alignment horizontal="left" vertical="center"/>
    </xf>
    <xf numFmtId="164" fontId="32" fillId="5" borderId="0" xfId="12" applyNumberFormat="1" applyFont="1" applyFill="1" applyAlignment="1">
      <alignment horizontal="center" vertical="center"/>
    </xf>
    <xf numFmtId="164" fontId="6" fillId="0" borderId="2" xfId="2" applyFont="1" applyBorder="1" applyAlignment="1" applyProtection="1">
      <alignment horizontal="left" vertical="center"/>
    </xf>
    <xf numFmtId="164" fontId="5" fillId="0" borderId="2" xfId="2" quotePrefix="1" applyFont="1" applyBorder="1" applyAlignment="1" applyProtection="1">
      <alignment horizontal="center" vertical="center"/>
    </xf>
    <xf numFmtId="164" fontId="5" fillId="0" borderId="0" xfId="2" applyFont="1" applyAlignment="1" applyProtection="1">
      <alignment horizontal="center" vertical="center"/>
    </xf>
    <xf numFmtId="164" fontId="16" fillId="0" borderId="2" xfId="2" applyFont="1" applyBorder="1" applyAlignment="1" applyProtection="1">
      <alignment horizontal="center" vertical="center"/>
    </xf>
    <xf numFmtId="164" fontId="5" fillId="0" borderId="0" xfId="2" applyFont="1" applyAlignment="1">
      <alignment horizontal="center" vertical="center"/>
    </xf>
    <xf numFmtId="164" fontId="16" fillId="0" borderId="0" xfId="2" applyFont="1" applyBorder="1" applyAlignment="1" applyProtection="1">
      <alignment horizontal="center" vertical="center"/>
    </xf>
    <xf numFmtId="0" fontId="6" fillId="0" borderId="2" xfId="4" quotePrefix="1" applyFont="1" applyBorder="1" applyAlignment="1">
      <alignment horizontal="left" vertical="center"/>
    </xf>
    <xf numFmtId="164" fontId="6" fillId="0" borderId="0" xfId="2" applyFont="1" applyBorder="1" applyAlignment="1" applyProtection="1">
      <alignment horizontal="left" vertical="center"/>
    </xf>
    <xf numFmtId="0" fontId="4" fillId="0" borderId="0" xfId="4" quotePrefix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66" fontId="4" fillId="0" borderId="2" xfId="7" applyFont="1" applyBorder="1" applyAlignment="1">
      <alignment horizontal="center" vertical="center" wrapText="1"/>
    </xf>
    <xf numFmtId="166" fontId="4" fillId="0" borderId="1" xfId="7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164" fontId="8" fillId="0" borderId="0" xfId="2" applyFont="1" applyBorder="1" applyAlignment="1" applyProtection="1">
      <alignment horizontal="left" vertical="center"/>
    </xf>
    <xf numFmtId="0" fontId="6" fillId="0" borderId="0" xfId="4" applyFont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164" fontId="9" fillId="0" borderId="0" xfId="2" applyFont="1" applyBorder="1" applyAlignment="1">
      <alignment horizontal="center" vertical="center"/>
    </xf>
    <xf numFmtId="164" fontId="9" fillId="0" borderId="0" xfId="2" quotePrefix="1" applyFont="1" applyBorder="1" applyAlignment="1">
      <alignment horizontal="center" vertical="center"/>
    </xf>
    <xf numFmtId="164" fontId="18" fillId="0" borderId="2" xfId="2" applyFont="1" applyBorder="1" applyAlignment="1">
      <alignment horizontal="left" vertical="center"/>
    </xf>
    <xf numFmtId="164" fontId="18" fillId="0" borderId="0" xfId="2" applyFont="1" applyAlignment="1">
      <alignment horizontal="left" vertical="center"/>
    </xf>
    <xf numFmtId="164" fontId="4" fillId="0" borderId="0" xfId="2" quotePrefix="1" applyFont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6" fillId="0" borderId="2" xfId="2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164" fontId="9" fillId="0" borderId="2" xfId="2" quotePrefix="1" applyFont="1" applyBorder="1" applyAlignment="1">
      <alignment horizontal="center" vertical="center"/>
    </xf>
    <xf numFmtId="0" fontId="4" fillId="0" borderId="0" xfId="4" quotePrefix="1" applyFont="1" applyAlignment="1">
      <alignment horizontal="center"/>
    </xf>
    <xf numFmtId="0" fontId="4" fillId="0" borderId="0" xfId="4" applyFont="1" applyAlignment="1">
      <alignment horizontal="center"/>
    </xf>
    <xf numFmtId="164" fontId="6" fillId="0" borderId="0" xfId="2" applyFont="1" applyBorder="1" applyAlignment="1" applyProtection="1">
      <alignment horizontal="left"/>
    </xf>
    <xf numFmtId="0" fontId="4" fillId="0" borderId="2" xfId="4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5" fillId="0" borderId="0" xfId="4" applyFont="1" applyBorder="1" applyAlignment="1">
      <alignment horizontal="center" vertical="center"/>
    </xf>
    <xf numFmtId="164" fontId="5" fillId="0" borderId="0" xfId="2" quotePrefix="1" applyFont="1" applyBorder="1" applyAlignment="1" applyProtection="1">
      <alignment horizontal="center" vertical="center"/>
    </xf>
    <xf numFmtId="164" fontId="4" fillId="0" borderId="0" xfId="2" applyFont="1" applyAlignment="1" applyProtection="1">
      <alignment horizontal="center" vertical="center"/>
    </xf>
    <xf numFmtId="3" fontId="7" fillId="0" borderId="1" xfId="3" applyNumberFormat="1" applyFont="1" applyBorder="1" applyAlignment="1">
      <alignment horizontal="right" vertical="center"/>
    </xf>
    <xf numFmtId="3" fontId="2" fillId="0" borderId="1" xfId="2" applyNumberFormat="1" applyFont="1" applyBorder="1" applyAlignment="1" applyProtection="1">
      <alignment horizontal="right" vertical="center"/>
    </xf>
    <xf numFmtId="167" fontId="2" fillId="0" borderId="0" xfId="2" applyNumberFormat="1" applyFont="1" applyAlignment="1" applyProtection="1">
      <alignment horizontal="right" vertical="center"/>
    </xf>
    <xf numFmtId="1" fontId="22" fillId="0" borderId="0" xfId="0" applyNumberFormat="1" applyFont="1"/>
  </cellXfs>
  <cellStyles count="13">
    <cellStyle name="Hipervínculo" xfId="12" builtinId="8"/>
    <cellStyle name="Millares [0]" xfId="11" builtinId="6"/>
    <cellStyle name="Millares 2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657226</xdr:colOff>
      <xdr:row>0</xdr:row>
      <xdr:rowOff>186331</xdr:rowOff>
    </xdr:from>
    <xdr:to>
      <xdr:col>11</xdr:col>
      <xdr:colOff>447676</xdr:colOff>
      <xdr:row>30</xdr:row>
      <xdr:rowOff>29168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6" y="186331"/>
          <a:ext cx="7410450" cy="5557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0</xdr:rowOff>
    </xdr:from>
    <xdr:to>
      <xdr:col>9</xdr:col>
      <xdr:colOff>659719</xdr:colOff>
      <xdr:row>23</xdr:row>
      <xdr:rowOff>171450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6603318" cy="43624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2000-2016%20Aprobados,%20aplazados%20y%20reprobados.xlsx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2000-2016%20Aprobados,%20aplazados%20y%20reprobados.xls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tabSelected="1" workbookViewId="0">
      <selection activeCell="A17" sqref="A17"/>
    </sheetView>
  </sheetViews>
  <sheetFormatPr baseColWidth="10" defaultRowHeight="15" x14ac:dyDescent="0.25"/>
  <cols>
    <col min="1" max="1" width="70.7109375" style="193" bestFit="1" customWidth="1"/>
    <col min="2" max="3" width="11.42578125" style="193"/>
    <col min="4" max="4" width="20.42578125" style="196" customWidth="1"/>
    <col min="5" max="5" width="219.42578125" style="193" customWidth="1"/>
    <col min="6" max="16384" width="11.42578125" style="193"/>
  </cols>
  <sheetData>
    <row r="1" spans="1:18" ht="20.25" x14ac:dyDescent="0.25">
      <c r="A1" s="211" t="s">
        <v>221</v>
      </c>
      <c r="B1" s="212"/>
      <c r="C1" s="192"/>
      <c r="D1" s="211" t="s">
        <v>222</v>
      </c>
      <c r="E1" s="212"/>
    </row>
    <row r="2" spans="1:18" ht="15.75" thickBot="1" x14ac:dyDescent="0.3">
      <c r="A2" s="194"/>
      <c r="B2" s="195"/>
      <c r="C2" s="192"/>
      <c r="D2" s="185"/>
      <c r="E2" s="186"/>
    </row>
    <row r="3" spans="1:18" ht="29.25" thickBot="1" x14ac:dyDescent="0.3">
      <c r="A3" s="176" t="s">
        <v>218</v>
      </c>
      <c r="B3" s="177"/>
      <c r="C3" s="192"/>
      <c r="D3" s="187" t="s">
        <v>223</v>
      </c>
      <c r="E3" s="188"/>
    </row>
    <row r="4" spans="1:18" ht="26.1" customHeight="1" x14ac:dyDescent="0.25">
      <c r="A4" s="176" t="s">
        <v>219</v>
      </c>
      <c r="B4" s="177"/>
      <c r="C4" s="192"/>
      <c r="D4" s="189" t="s">
        <v>224</v>
      </c>
      <c r="E4" s="188"/>
    </row>
    <row r="5" spans="1:18" ht="26.1" customHeight="1" x14ac:dyDescent="0.25">
      <c r="A5" s="178" t="s">
        <v>220</v>
      </c>
      <c r="B5" s="179"/>
      <c r="C5" s="192"/>
      <c r="D5" s="213" t="s">
        <v>225</v>
      </c>
      <c r="E5" s="214"/>
      <c r="F5" s="199"/>
      <c r="G5" s="199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26.1" customHeight="1" x14ac:dyDescent="0.25">
      <c r="A6" s="180" t="s">
        <v>212</v>
      </c>
      <c r="B6" s="181" t="s">
        <v>372</v>
      </c>
      <c r="C6" s="192"/>
      <c r="D6" s="189" t="s">
        <v>226</v>
      </c>
      <c r="E6" s="190" t="s">
        <v>297</v>
      </c>
      <c r="F6" s="199"/>
      <c r="G6" s="199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6.1" customHeight="1" x14ac:dyDescent="0.25">
      <c r="A7" s="180" t="s">
        <v>2</v>
      </c>
      <c r="B7" s="181" t="s">
        <v>373</v>
      </c>
      <c r="C7" s="192"/>
      <c r="D7" s="189" t="s">
        <v>227</v>
      </c>
      <c r="E7" s="190" t="s">
        <v>298</v>
      </c>
      <c r="F7" s="199"/>
      <c r="G7" s="199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26.1" customHeight="1" x14ac:dyDescent="0.25">
      <c r="A8" s="180" t="s">
        <v>6</v>
      </c>
      <c r="B8" s="181" t="s">
        <v>374</v>
      </c>
      <c r="C8" s="192"/>
      <c r="D8" s="189" t="s">
        <v>228</v>
      </c>
      <c r="E8" s="190" t="s">
        <v>299</v>
      </c>
    </row>
    <row r="9" spans="1:18" ht="26.1" customHeight="1" x14ac:dyDescent="0.25">
      <c r="A9" s="182" t="s">
        <v>213</v>
      </c>
      <c r="B9" s="181" t="s">
        <v>375</v>
      </c>
      <c r="C9" s="192"/>
      <c r="D9" s="189" t="s">
        <v>229</v>
      </c>
      <c r="E9" s="190" t="s">
        <v>300</v>
      </c>
    </row>
    <row r="10" spans="1:18" ht="26.1" customHeight="1" x14ac:dyDescent="0.25">
      <c r="A10" s="182" t="s">
        <v>214</v>
      </c>
      <c r="B10" s="181" t="s">
        <v>376</v>
      </c>
      <c r="C10" s="192"/>
      <c r="D10" s="189" t="s">
        <v>230</v>
      </c>
      <c r="E10" s="190" t="s">
        <v>301</v>
      </c>
    </row>
    <row r="11" spans="1:18" ht="26.1" customHeight="1" x14ac:dyDescent="0.25">
      <c r="A11" s="180" t="s">
        <v>215</v>
      </c>
      <c r="B11" s="181" t="s">
        <v>379</v>
      </c>
      <c r="C11" s="192"/>
      <c r="D11" s="189" t="s">
        <v>231</v>
      </c>
      <c r="E11" s="190" t="s">
        <v>302</v>
      </c>
    </row>
    <row r="12" spans="1:18" ht="26.1" customHeight="1" x14ac:dyDescent="0.25">
      <c r="A12" s="182" t="s">
        <v>216</v>
      </c>
      <c r="B12" s="181" t="s">
        <v>377</v>
      </c>
      <c r="C12" s="192"/>
      <c r="D12" s="189" t="s">
        <v>232</v>
      </c>
      <c r="E12" s="190" t="s">
        <v>303</v>
      </c>
    </row>
    <row r="13" spans="1:18" ht="26.1" customHeight="1" thickBot="1" x14ac:dyDescent="0.3">
      <c r="A13" s="183" t="s">
        <v>217</v>
      </c>
      <c r="B13" s="184" t="s">
        <v>378</v>
      </c>
      <c r="C13" s="192"/>
      <c r="D13" s="189" t="s">
        <v>233</v>
      </c>
      <c r="E13" s="190" t="s">
        <v>362</v>
      </c>
    </row>
    <row r="14" spans="1:18" ht="26.1" customHeight="1" x14ac:dyDescent="0.25">
      <c r="A14" s="197"/>
      <c r="B14" s="198"/>
      <c r="C14" s="192"/>
      <c r="D14" s="189" t="s">
        <v>234</v>
      </c>
      <c r="E14" s="190" t="s">
        <v>363</v>
      </c>
    </row>
    <row r="15" spans="1:18" ht="26.1" customHeight="1" x14ac:dyDescent="0.25">
      <c r="A15" s="197"/>
      <c r="B15" s="198"/>
      <c r="C15" s="192"/>
      <c r="D15" s="189" t="s">
        <v>235</v>
      </c>
      <c r="E15" s="190" t="s">
        <v>364</v>
      </c>
    </row>
    <row r="16" spans="1:18" ht="26.1" customHeight="1" x14ac:dyDescent="0.25">
      <c r="A16" s="192"/>
      <c r="B16" s="192"/>
      <c r="C16" s="192"/>
      <c r="D16" s="189" t="s">
        <v>236</v>
      </c>
      <c r="E16" s="190" t="s">
        <v>365</v>
      </c>
    </row>
    <row r="17" spans="1:5" ht="26.1" customHeight="1" x14ac:dyDescent="0.25">
      <c r="A17" s="192"/>
      <c r="B17" s="192"/>
      <c r="C17" s="192"/>
      <c r="D17" s="189" t="s">
        <v>237</v>
      </c>
      <c r="E17" s="190" t="s">
        <v>366</v>
      </c>
    </row>
    <row r="18" spans="1:5" ht="26.1" customHeight="1" x14ac:dyDescent="0.25">
      <c r="A18" s="192"/>
      <c r="B18" s="192"/>
      <c r="C18" s="192"/>
      <c r="D18" s="189" t="s">
        <v>238</v>
      </c>
      <c r="E18" s="190" t="s">
        <v>367</v>
      </c>
    </row>
    <row r="19" spans="1:5" ht="26.1" customHeight="1" x14ac:dyDescent="0.25">
      <c r="A19" s="192"/>
      <c r="B19" s="192"/>
      <c r="C19" s="192"/>
      <c r="D19" s="189" t="s">
        <v>239</v>
      </c>
      <c r="E19" s="190" t="s">
        <v>368</v>
      </c>
    </row>
    <row r="20" spans="1:5" ht="26.1" customHeight="1" x14ac:dyDescent="0.25">
      <c r="A20" s="192"/>
      <c r="B20" s="192"/>
      <c r="C20" s="192"/>
      <c r="D20" s="189" t="s">
        <v>240</v>
      </c>
      <c r="E20" s="190" t="s">
        <v>369</v>
      </c>
    </row>
    <row r="21" spans="1:5" ht="26.1" customHeight="1" x14ac:dyDescent="0.25">
      <c r="A21" s="192"/>
      <c r="B21" s="192"/>
      <c r="C21" s="192"/>
      <c r="D21" s="200" t="s">
        <v>241</v>
      </c>
      <c r="E21" s="191" t="s">
        <v>304</v>
      </c>
    </row>
    <row r="22" spans="1:5" ht="26.1" customHeight="1" x14ac:dyDescent="0.25">
      <c r="A22" s="192"/>
      <c r="B22" s="192"/>
      <c r="C22" s="192"/>
      <c r="D22" s="200" t="s">
        <v>242</v>
      </c>
      <c r="E22" s="191" t="s">
        <v>305</v>
      </c>
    </row>
    <row r="23" spans="1:5" ht="26.1" customHeight="1" x14ac:dyDescent="0.25">
      <c r="A23" s="192"/>
      <c r="B23" s="192"/>
      <c r="C23" s="192"/>
      <c r="D23" s="200" t="s">
        <v>243</v>
      </c>
      <c r="E23" s="191" t="s">
        <v>306</v>
      </c>
    </row>
    <row r="24" spans="1:5" ht="26.1" customHeight="1" x14ac:dyDescent="0.25">
      <c r="A24" s="192"/>
      <c r="B24" s="192"/>
      <c r="C24" s="192"/>
      <c r="D24" s="200" t="s">
        <v>244</v>
      </c>
      <c r="E24" s="191" t="s">
        <v>307</v>
      </c>
    </row>
    <row r="25" spans="1:5" ht="26.1" customHeight="1" x14ac:dyDescent="0.25">
      <c r="A25" s="192"/>
      <c r="B25" s="192"/>
      <c r="C25" s="192"/>
      <c r="D25" s="200" t="s">
        <v>245</v>
      </c>
      <c r="E25" s="191" t="s">
        <v>308</v>
      </c>
    </row>
    <row r="26" spans="1:5" ht="26.1" customHeight="1" x14ac:dyDescent="0.25">
      <c r="A26" s="192"/>
      <c r="B26" s="192"/>
      <c r="C26" s="192"/>
      <c r="D26" s="200" t="s">
        <v>246</v>
      </c>
      <c r="E26" s="191" t="s">
        <v>309</v>
      </c>
    </row>
    <row r="27" spans="1:5" ht="26.1" customHeight="1" x14ac:dyDescent="0.25">
      <c r="A27" s="192"/>
      <c r="B27" s="192"/>
      <c r="C27" s="192"/>
      <c r="D27" s="200" t="s">
        <v>247</v>
      </c>
      <c r="E27" s="191" t="s">
        <v>310</v>
      </c>
    </row>
    <row r="28" spans="1:5" ht="26.1" customHeight="1" x14ac:dyDescent="0.25">
      <c r="A28" s="192"/>
      <c r="B28" s="192"/>
      <c r="C28" s="192"/>
      <c r="D28" s="200" t="s">
        <v>248</v>
      </c>
      <c r="E28" s="191" t="s">
        <v>311</v>
      </c>
    </row>
    <row r="29" spans="1:5" ht="26.1" customHeight="1" x14ac:dyDescent="0.25">
      <c r="A29" s="192"/>
      <c r="B29" s="192"/>
      <c r="C29" s="192"/>
      <c r="D29" s="200" t="s">
        <v>249</v>
      </c>
      <c r="E29" s="191" t="s">
        <v>312</v>
      </c>
    </row>
    <row r="30" spans="1:5" ht="26.1" customHeight="1" x14ac:dyDescent="0.25">
      <c r="A30" s="192"/>
      <c r="B30" s="192"/>
      <c r="C30" s="192"/>
      <c r="D30" s="205" t="s">
        <v>250</v>
      </c>
      <c r="E30" s="191" t="s">
        <v>313</v>
      </c>
    </row>
    <row r="31" spans="1:5" ht="26.1" customHeight="1" x14ac:dyDescent="0.25">
      <c r="A31" s="192"/>
      <c r="B31" s="192"/>
      <c r="C31" s="192"/>
      <c r="D31" s="205" t="s">
        <v>251</v>
      </c>
      <c r="E31" s="191" t="s">
        <v>314</v>
      </c>
    </row>
    <row r="32" spans="1:5" ht="26.1" customHeight="1" x14ac:dyDescent="0.25">
      <c r="A32" s="192"/>
      <c r="B32" s="192"/>
      <c r="C32" s="192"/>
      <c r="D32" s="205" t="s">
        <v>252</v>
      </c>
      <c r="E32" s="191" t="s">
        <v>315</v>
      </c>
    </row>
    <row r="33" spans="1:5" ht="26.1" customHeight="1" x14ac:dyDescent="0.25">
      <c r="A33" s="192"/>
      <c r="B33" s="192"/>
      <c r="C33" s="192"/>
      <c r="D33" s="205" t="s">
        <v>253</v>
      </c>
      <c r="E33" s="191" t="s">
        <v>316</v>
      </c>
    </row>
    <row r="34" spans="1:5" ht="26.1" customHeight="1" x14ac:dyDescent="0.25">
      <c r="A34" s="192"/>
      <c r="B34" s="192"/>
      <c r="C34" s="192"/>
      <c r="D34" s="205" t="s">
        <v>254</v>
      </c>
      <c r="E34" s="191" t="s">
        <v>317</v>
      </c>
    </row>
    <row r="35" spans="1:5" ht="26.1" customHeight="1" x14ac:dyDescent="0.25">
      <c r="A35" s="192"/>
      <c r="B35" s="192"/>
      <c r="C35" s="192"/>
      <c r="D35" s="205" t="s">
        <v>255</v>
      </c>
      <c r="E35" s="191" t="s">
        <v>318</v>
      </c>
    </row>
    <row r="36" spans="1:5" ht="26.1" customHeight="1" x14ac:dyDescent="0.25">
      <c r="A36" s="192"/>
      <c r="B36" s="192"/>
      <c r="C36" s="192"/>
      <c r="D36" s="205" t="s">
        <v>256</v>
      </c>
      <c r="E36" s="191" t="s">
        <v>319</v>
      </c>
    </row>
    <row r="37" spans="1:5" ht="26.1" customHeight="1" x14ac:dyDescent="0.25">
      <c r="A37" s="192"/>
      <c r="B37" s="192"/>
      <c r="C37" s="192"/>
      <c r="D37" s="209" t="s">
        <v>257</v>
      </c>
      <c r="E37" s="210" t="s">
        <v>320</v>
      </c>
    </row>
    <row r="38" spans="1:5" ht="26.1" customHeight="1" x14ac:dyDescent="0.25">
      <c r="A38" s="192"/>
      <c r="B38" s="192"/>
      <c r="C38" s="192"/>
      <c r="D38" s="209" t="s">
        <v>258</v>
      </c>
      <c r="E38" s="210" t="s">
        <v>321</v>
      </c>
    </row>
    <row r="39" spans="1:5" ht="26.1" customHeight="1" x14ac:dyDescent="0.25">
      <c r="A39" s="192"/>
      <c r="B39" s="192"/>
      <c r="C39" s="192"/>
      <c r="D39" s="200" t="s">
        <v>259</v>
      </c>
      <c r="E39" s="191" t="s">
        <v>322</v>
      </c>
    </row>
    <row r="40" spans="1:5" ht="26.1" customHeight="1" x14ac:dyDescent="0.25">
      <c r="A40" s="192"/>
      <c r="B40" s="192"/>
      <c r="C40" s="192"/>
      <c r="D40" s="200" t="s">
        <v>260</v>
      </c>
      <c r="E40" s="191" t="s">
        <v>323</v>
      </c>
    </row>
    <row r="41" spans="1:5" ht="26.1" customHeight="1" x14ac:dyDescent="0.25">
      <c r="A41" s="192"/>
      <c r="B41" s="192"/>
      <c r="C41" s="192"/>
      <c r="D41" s="200" t="s">
        <v>261</v>
      </c>
      <c r="E41" s="191" t="s">
        <v>324</v>
      </c>
    </row>
    <row r="42" spans="1:5" ht="26.1" customHeight="1" x14ac:dyDescent="0.25">
      <c r="A42" s="192"/>
      <c r="B42" s="192"/>
      <c r="C42" s="192"/>
      <c r="D42" s="200" t="s">
        <v>262</v>
      </c>
      <c r="E42" s="191" t="s">
        <v>325</v>
      </c>
    </row>
    <row r="43" spans="1:5" ht="26.1" customHeight="1" x14ac:dyDescent="0.25">
      <c r="A43" s="192"/>
      <c r="B43" s="192"/>
      <c r="C43" s="192"/>
      <c r="D43" s="200" t="s">
        <v>263</v>
      </c>
      <c r="E43" s="191" t="s">
        <v>326</v>
      </c>
    </row>
    <row r="44" spans="1:5" ht="26.1" customHeight="1" x14ac:dyDescent="0.25">
      <c r="A44" s="192"/>
      <c r="B44" s="192"/>
      <c r="C44" s="192"/>
      <c r="D44" s="205" t="s">
        <v>264</v>
      </c>
      <c r="E44" s="191" t="s">
        <v>327</v>
      </c>
    </row>
    <row r="45" spans="1:5" ht="26.1" customHeight="1" x14ac:dyDescent="0.25">
      <c r="A45" s="192"/>
      <c r="B45" s="192"/>
      <c r="C45" s="192"/>
      <c r="D45" s="205" t="s">
        <v>265</v>
      </c>
      <c r="E45" s="191" t="s">
        <v>328</v>
      </c>
    </row>
    <row r="46" spans="1:5" ht="26.1" customHeight="1" x14ac:dyDescent="0.25">
      <c r="A46" s="192"/>
      <c r="B46" s="192"/>
      <c r="C46" s="192"/>
      <c r="D46" s="205" t="s">
        <v>266</v>
      </c>
      <c r="E46" s="206" t="s">
        <v>329</v>
      </c>
    </row>
    <row r="47" spans="1:5" ht="26.1" customHeight="1" x14ac:dyDescent="0.25">
      <c r="A47" s="192"/>
      <c r="B47" s="192"/>
      <c r="C47" s="192"/>
      <c r="D47" s="205" t="s">
        <v>267</v>
      </c>
      <c r="E47" s="206" t="s">
        <v>330</v>
      </c>
    </row>
    <row r="48" spans="1:5" ht="26.1" customHeight="1" x14ac:dyDescent="0.25">
      <c r="A48" s="192"/>
      <c r="B48" s="192"/>
      <c r="C48" s="192"/>
      <c r="D48" s="205" t="s">
        <v>268</v>
      </c>
      <c r="E48" s="206" t="s">
        <v>331</v>
      </c>
    </row>
    <row r="49" spans="1:5" ht="26.1" customHeight="1" x14ac:dyDescent="0.25">
      <c r="A49" s="192"/>
      <c r="B49" s="192"/>
      <c r="C49" s="192"/>
      <c r="D49" s="205" t="s">
        <v>269</v>
      </c>
      <c r="E49" s="206" t="s">
        <v>332</v>
      </c>
    </row>
    <row r="50" spans="1:5" ht="26.1" customHeight="1" x14ac:dyDescent="0.25">
      <c r="A50" s="192"/>
      <c r="B50" s="192"/>
      <c r="C50" s="192"/>
      <c r="D50" s="205" t="s">
        <v>270</v>
      </c>
      <c r="E50" s="206" t="s">
        <v>333</v>
      </c>
    </row>
    <row r="51" spans="1:5" ht="26.1" customHeight="1" x14ac:dyDescent="0.25">
      <c r="A51" s="192"/>
      <c r="B51" s="192"/>
      <c r="C51" s="192"/>
      <c r="D51" s="205" t="s">
        <v>271</v>
      </c>
      <c r="E51" s="206" t="s">
        <v>334</v>
      </c>
    </row>
    <row r="52" spans="1:5" ht="26.1" customHeight="1" x14ac:dyDescent="0.25">
      <c r="A52" s="192"/>
      <c r="B52" s="192"/>
      <c r="C52" s="192"/>
      <c r="D52" s="205" t="s">
        <v>272</v>
      </c>
      <c r="E52" s="206" t="s">
        <v>335</v>
      </c>
    </row>
    <row r="53" spans="1:5" ht="26.1" customHeight="1" x14ac:dyDescent="0.25">
      <c r="A53" s="192"/>
      <c r="B53" s="192"/>
      <c r="C53" s="192"/>
      <c r="D53" s="205" t="s">
        <v>273</v>
      </c>
      <c r="E53" s="206" t="s">
        <v>336</v>
      </c>
    </row>
    <row r="54" spans="1:5" ht="26.1" customHeight="1" x14ac:dyDescent="0.25">
      <c r="A54" s="192"/>
      <c r="B54" s="192"/>
      <c r="C54" s="192"/>
      <c r="D54" s="205" t="s">
        <v>274</v>
      </c>
      <c r="E54" s="206" t="s">
        <v>337</v>
      </c>
    </row>
    <row r="55" spans="1:5" ht="26.1" customHeight="1" x14ac:dyDescent="0.25">
      <c r="A55" s="192"/>
      <c r="B55" s="192"/>
      <c r="C55" s="192"/>
      <c r="D55" s="209" t="s">
        <v>275</v>
      </c>
      <c r="E55" s="210" t="s">
        <v>338</v>
      </c>
    </row>
    <row r="56" spans="1:5" ht="26.1" customHeight="1" x14ac:dyDescent="0.25">
      <c r="A56" s="192"/>
      <c r="B56" s="192"/>
      <c r="C56" s="192"/>
      <c r="D56" s="209" t="s">
        <v>276</v>
      </c>
      <c r="E56" s="210" t="s">
        <v>339</v>
      </c>
    </row>
    <row r="57" spans="1:5" ht="26.1" customHeight="1" x14ac:dyDescent="0.25">
      <c r="A57" s="192"/>
      <c r="B57" s="192"/>
      <c r="C57" s="192"/>
      <c r="D57" s="209" t="s">
        <v>277</v>
      </c>
      <c r="E57" s="210" t="s">
        <v>340</v>
      </c>
    </row>
    <row r="58" spans="1:5" ht="26.1" customHeight="1" x14ac:dyDescent="0.25">
      <c r="A58" s="192"/>
      <c r="B58" s="192"/>
      <c r="C58" s="192"/>
      <c r="D58" s="209" t="s">
        <v>278</v>
      </c>
      <c r="E58" s="210" t="s">
        <v>341</v>
      </c>
    </row>
    <row r="59" spans="1:5" ht="26.1" customHeight="1" x14ac:dyDescent="0.25">
      <c r="A59" s="192"/>
      <c r="B59" s="192"/>
      <c r="C59" s="192"/>
      <c r="D59" s="209" t="s">
        <v>279</v>
      </c>
      <c r="E59" s="210" t="s">
        <v>342</v>
      </c>
    </row>
    <row r="60" spans="1:5" ht="26.1" customHeight="1" x14ac:dyDescent="0.25">
      <c r="A60" s="192"/>
      <c r="B60" s="192"/>
      <c r="C60" s="192"/>
      <c r="D60" s="209" t="s">
        <v>280</v>
      </c>
      <c r="E60" s="210" t="s">
        <v>343</v>
      </c>
    </row>
    <row r="61" spans="1:5" ht="26.1" customHeight="1" x14ac:dyDescent="0.25">
      <c r="A61" s="192"/>
      <c r="B61" s="192"/>
      <c r="C61" s="192"/>
      <c r="D61" s="205" t="s">
        <v>281</v>
      </c>
      <c r="E61" s="206" t="s">
        <v>344</v>
      </c>
    </row>
    <row r="62" spans="1:5" ht="26.1" customHeight="1" x14ac:dyDescent="0.25">
      <c r="A62" s="192"/>
      <c r="B62" s="192"/>
      <c r="C62" s="192"/>
      <c r="D62" s="205" t="s">
        <v>282</v>
      </c>
      <c r="E62" s="206" t="s">
        <v>345</v>
      </c>
    </row>
    <row r="63" spans="1:5" ht="26.1" customHeight="1" x14ac:dyDescent="0.25">
      <c r="A63" s="192"/>
      <c r="B63" s="192"/>
      <c r="C63" s="192"/>
      <c r="D63" s="205" t="s">
        <v>283</v>
      </c>
      <c r="E63" s="206" t="s">
        <v>346</v>
      </c>
    </row>
    <row r="64" spans="1:5" ht="26.1" customHeight="1" x14ac:dyDescent="0.25">
      <c r="A64" s="192"/>
      <c r="B64" s="192"/>
      <c r="C64" s="192"/>
      <c r="D64" s="205" t="s">
        <v>284</v>
      </c>
      <c r="E64" s="206" t="s">
        <v>347</v>
      </c>
    </row>
    <row r="65" spans="1:5" ht="26.1" customHeight="1" x14ac:dyDescent="0.25">
      <c r="A65" s="192"/>
      <c r="B65" s="192"/>
      <c r="C65" s="192"/>
      <c r="D65" s="205" t="s">
        <v>285</v>
      </c>
      <c r="E65" s="206" t="s">
        <v>348</v>
      </c>
    </row>
    <row r="66" spans="1:5" ht="26.1" customHeight="1" x14ac:dyDescent="0.25">
      <c r="A66" s="192"/>
      <c r="B66" s="192"/>
      <c r="C66" s="192"/>
      <c r="D66" s="205" t="s">
        <v>286</v>
      </c>
      <c r="E66" s="206" t="s">
        <v>349</v>
      </c>
    </row>
    <row r="67" spans="1:5" ht="26.1" customHeight="1" x14ac:dyDescent="0.25">
      <c r="A67" s="192"/>
      <c r="B67" s="192"/>
      <c r="C67" s="192"/>
      <c r="D67" s="209" t="s">
        <v>287</v>
      </c>
      <c r="E67" s="210" t="s">
        <v>350</v>
      </c>
    </row>
    <row r="68" spans="1:5" ht="26.1" customHeight="1" x14ac:dyDescent="0.25">
      <c r="A68" s="192"/>
      <c r="B68" s="192"/>
      <c r="C68" s="192"/>
      <c r="D68" s="209" t="s">
        <v>288</v>
      </c>
      <c r="E68" s="210" t="s">
        <v>351</v>
      </c>
    </row>
    <row r="69" spans="1:5" ht="26.1" customHeight="1" x14ac:dyDescent="0.25">
      <c r="A69" s="192"/>
      <c r="B69" s="192"/>
      <c r="C69" s="192"/>
      <c r="D69" s="209" t="s">
        <v>289</v>
      </c>
      <c r="E69" s="210" t="s">
        <v>352</v>
      </c>
    </row>
    <row r="70" spans="1:5" ht="26.1" customHeight="1" x14ac:dyDescent="0.25">
      <c r="A70" s="192"/>
      <c r="B70" s="192"/>
      <c r="C70" s="192"/>
      <c r="D70" s="209" t="s">
        <v>290</v>
      </c>
      <c r="E70" s="210" t="s">
        <v>353</v>
      </c>
    </row>
    <row r="71" spans="1:5" ht="26.1" customHeight="1" x14ac:dyDescent="0.25">
      <c r="A71" s="192"/>
      <c r="B71" s="192"/>
      <c r="C71" s="192"/>
      <c r="D71" s="209" t="s">
        <v>291</v>
      </c>
      <c r="E71" s="210" t="s">
        <v>354</v>
      </c>
    </row>
    <row r="72" spans="1:5" ht="26.1" customHeight="1" x14ac:dyDescent="0.25">
      <c r="A72" s="192"/>
      <c r="B72" s="192"/>
      <c r="C72" s="192"/>
      <c r="D72" s="209" t="s">
        <v>292</v>
      </c>
      <c r="E72" s="210" t="s">
        <v>355</v>
      </c>
    </row>
    <row r="73" spans="1:5" ht="26.1" customHeight="1" x14ac:dyDescent="0.25">
      <c r="A73" s="192"/>
      <c r="B73" s="192"/>
      <c r="C73" s="192"/>
      <c r="D73" s="205" t="s">
        <v>293</v>
      </c>
      <c r="E73" s="206" t="s">
        <v>356</v>
      </c>
    </row>
    <row r="74" spans="1:5" ht="26.1" customHeight="1" x14ac:dyDescent="0.25">
      <c r="A74" s="192"/>
      <c r="B74" s="192"/>
      <c r="C74" s="192"/>
      <c r="D74" s="205" t="s">
        <v>294</v>
      </c>
      <c r="E74" s="206" t="s">
        <v>357</v>
      </c>
    </row>
    <row r="75" spans="1:5" ht="26.1" customHeight="1" x14ac:dyDescent="0.25">
      <c r="A75" s="192"/>
      <c r="B75" s="192"/>
      <c r="C75" s="192"/>
      <c r="D75" s="205" t="s">
        <v>295</v>
      </c>
      <c r="E75" s="206" t="s">
        <v>358</v>
      </c>
    </row>
    <row r="76" spans="1:5" ht="26.1" customHeight="1" x14ac:dyDescent="0.25">
      <c r="A76" s="192"/>
      <c r="B76" s="192"/>
      <c r="C76" s="192"/>
      <c r="D76" s="205" t="s">
        <v>296</v>
      </c>
      <c r="E76" s="206" t="s">
        <v>359</v>
      </c>
    </row>
    <row r="77" spans="1:5" x14ac:dyDescent="0.25">
      <c r="D77" s="205" t="s">
        <v>370</v>
      </c>
      <c r="E77" s="206" t="s">
        <v>360</v>
      </c>
    </row>
    <row r="78" spans="1:5" ht="15.75" thickBot="1" x14ac:dyDescent="0.3">
      <c r="D78" s="207" t="s">
        <v>371</v>
      </c>
      <c r="E78" s="208" t="s">
        <v>361</v>
      </c>
    </row>
  </sheetData>
  <mergeCells count="3">
    <mergeCell ref="A1:B1"/>
    <mergeCell ref="D1:E1"/>
    <mergeCell ref="D5:E5"/>
  </mergeCells>
  <hyperlinks>
    <hyperlink ref="D6" location="'C1-2'!A1" display="C1"/>
    <hyperlink ref="D7" location="'C1-2'!A37" display="C2"/>
    <hyperlink ref="D8" location="'C3-4'!A1" display="C3"/>
    <hyperlink ref="D9" location="'C3-4'!A44" display="C4"/>
    <hyperlink ref="D10" location="'C5'!A1" display="C5"/>
    <hyperlink ref="D11" location="'C6-7'!A1" display="C6"/>
    <hyperlink ref="D12" location="'C6-7'!A45" display="C7"/>
    <hyperlink ref="D13" location="'C8-9'!A1" display="C8"/>
    <hyperlink ref="D14" location="'C8-9'!A42" display="C9"/>
    <hyperlink ref="D15" location="'C10-11 '!A1" display="C10"/>
    <hyperlink ref="D16" location="'C10-11 '!A43" display="C11"/>
    <hyperlink ref="D17" location="'C12-13 '!A1" display="C12"/>
    <hyperlink ref="D18" location="'C12-13 '!A43" display="C13"/>
    <hyperlink ref="D19" location="'C14-15 '!A1" display="C14"/>
    <hyperlink ref="D20" location="'C14-15 '!A43" display="C15"/>
    <hyperlink ref="D21" location="'C16-17'!A1" display="C16"/>
    <hyperlink ref="D22" location="'C16-17'!A52" display="C17"/>
    <hyperlink ref="D23" location="'C18-21'!A1" display="C18"/>
    <hyperlink ref="D24" location="'C18-21'!A89" display="C19"/>
    <hyperlink ref="D25" location="'C18-21'!A46" display="C20"/>
    <hyperlink ref="D26" location="'C18-21'!A134" display="C21"/>
    <hyperlink ref="D27" location="'C22-25'!A1" display="C22"/>
    <hyperlink ref="D28" location="'C22-25'!A89" display="C23"/>
    <hyperlink ref="D29" location="'C22-25'!A46" display="C24"/>
    <hyperlink ref="D30" location="'C22-25'!A134" display="C25"/>
    <hyperlink ref="D31" location="'C26-29'!A1" display="C26"/>
    <hyperlink ref="D32:D33" r:id="rId1" location="'C26-C28'!A1" display="C26"/>
    <hyperlink ref="D32" location="'C26-29'!A89" display="C27"/>
    <hyperlink ref="D33" location="'C26-29'!A46" display="C28"/>
    <hyperlink ref="D34:D35" r:id="rId2" location="'C26-C28'!A1" display="C26"/>
    <hyperlink ref="D34" location="'C26-29'!A134" display="C29"/>
    <hyperlink ref="D35" location="'C30- 31'!A1" display="C30"/>
    <hyperlink ref="D36:D37" r:id="rId3" location="'C26-C28'!A1" display="C26"/>
    <hyperlink ref="D36" location="'C30- 31'!A46" display="C31"/>
    <hyperlink ref="D37" location="'C32- 33'!A1" display="C32"/>
    <hyperlink ref="D38" location="'C32- 33'!A38" display="C33"/>
    <hyperlink ref="D39" location="'C34-35'!A1" display="C34"/>
    <hyperlink ref="D40" location="'C34-35'!A51" display="C35"/>
    <hyperlink ref="D41" location="'C36-39'!A1" display="C36"/>
    <hyperlink ref="D42" location="'C36-39'!A90" display="C37"/>
    <hyperlink ref="D43" location="'C36-39'!A47" display="C38"/>
    <hyperlink ref="D44" location="'C36-39'!A134" display="C39"/>
    <hyperlink ref="D45" location="'C40-43'!A1" display="C40"/>
    <hyperlink ref="D46" location="'C40-43'!A88" display="C41"/>
    <hyperlink ref="D47:D48" location="'C41-C43'!A1" display="C41"/>
    <hyperlink ref="D47" location="'C40-43'!A45" display="C42"/>
    <hyperlink ref="D48" location="'C40-43'!A132" display="C43"/>
    <hyperlink ref="D49" location="'C44-47'!A1" display="C44"/>
    <hyperlink ref="D50" location="'C44-47'!A88" display="C45"/>
    <hyperlink ref="D51" location="'C44-47'!A44" display="C46"/>
    <hyperlink ref="D52" location="'C44-47'!A132" display="C47"/>
    <hyperlink ref="D53" location="'C48- 49'!A1" display="C48"/>
    <hyperlink ref="D54" location="'C48- 49'!A47" display="C49"/>
    <hyperlink ref="D55" location="'C50-53'!A1" display="C50"/>
    <hyperlink ref="D56" location="'C50-53'!A87" display="C51"/>
    <hyperlink ref="D57" location="'C50-53'!A44" display="C52"/>
    <hyperlink ref="D58:D59" location="'C52-C54'!A1" display="C52"/>
    <hyperlink ref="D58" location="'C50-53'!A130" display="C53"/>
    <hyperlink ref="D59" location="'C54-55'!A1" display="C54"/>
    <hyperlink ref="D60" location="'C54-55'!A51" display="C55"/>
    <hyperlink ref="D61" location="'C56-57'!A1" display="C56"/>
    <hyperlink ref="D62" location="'C56-57'!A52" display="C57"/>
    <hyperlink ref="D63" location="'c58-61'!A1" display="C58"/>
    <hyperlink ref="D64" location="'C56-59'!A130" display="C59"/>
    <hyperlink ref="D65" location="'c58-61'!A45" display="C60"/>
    <hyperlink ref="D66" location="'c58-61'!A132" display="C61"/>
    <hyperlink ref="D67" location="'C62-63'!A1" display="C62"/>
    <hyperlink ref="D68" location="'C62-63'!A51" display="C63"/>
    <hyperlink ref="D69:D70" location="'C63-C65'!A1" display="C63"/>
    <hyperlink ref="D69" location="'C64-67'!A1" display="C64"/>
    <hyperlink ref="D70" location="'C64-67'!A77" display="C65"/>
    <hyperlink ref="D71" location="'C64-67'!A40" display="C66"/>
    <hyperlink ref="D72" location="'C64-67'!A116" display="C67"/>
    <hyperlink ref="D74" location="'C68-69'!A51" display="C69"/>
    <hyperlink ref="D75" location="'C70-73'!A1" display="C70"/>
    <hyperlink ref="D76" location="'C70-73'!A85" display="C71"/>
    <hyperlink ref="D73" location="'C68-69'!A1" display="C68"/>
    <hyperlink ref="D4" location="PORTADA!A1" display="PORTADA"/>
    <hyperlink ref="D5:E5" location="FUNCIONARIOS!A1" display="FUNCIONARIOS QUE PARTICIPARON EN LA PUBLICACIÓN"/>
    <hyperlink ref="D77" location="'C70-73'!A44" display="C72"/>
    <hyperlink ref="D78" location="'C70-73'!A128" display="C73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8" transitionEvaluation="1"/>
  <dimension ref="A1:L72"/>
  <sheetViews>
    <sheetView topLeftCell="A18" zoomScaleNormal="100" workbookViewId="0">
      <selection activeCell="J43" sqref="J43:K44"/>
    </sheetView>
  </sheetViews>
  <sheetFormatPr baseColWidth="10" defaultColWidth="12.140625" defaultRowHeight="12.75" x14ac:dyDescent="0.25"/>
  <cols>
    <col min="1" max="1" width="15.85546875" style="9" customWidth="1"/>
    <col min="2" max="9" width="9.140625" style="9" customWidth="1"/>
    <col min="10" max="170" width="12.140625" style="9"/>
    <col min="171" max="171" width="14.7109375" style="9" customWidth="1"/>
    <col min="172" max="190" width="8.140625" style="9" customWidth="1"/>
    <col min="191" max="426" width="12.140625" style="9"/>
    <col min="427" max="427" width="14.7109375" style="9" customWidth="1"/>
    <col min="428" max="446" width="8.140625" style="9" customWidth="1"/>
    <col min="447" max="682" width="12.140625" style="9"/>
    <col min="683" max="683" width="14.7109375" style="9" customWidth="1"/>
    <col min="684" max="702" width="8.140625" style="9" customWidth="1"/>
    <col min="703" max="938" width="12.140625" style="9"/>
    <col min="939" max="939" width="14.7109375" style="9" customWidth="1"/>
    <col min="940" max="958" width="8.140625" style="9" customWidth="1"/>
    <col min="959" max="1194" width="12.140625" style="9"/>
    <col min="1195" max="1195" width="14.7109375" style="9" customWidth="1"/>
    <col min="1196" max="1214" width="8.140625" style="9" customWidth="1"/>
    <col min="1215" max="1450" width="12.140625" style="9"/>
    <col min="1451" max="1451" width="14.7109375" style="9" customWidth="1"/>
    <col min="1452" max="1470" width="8.140625" style="9" customWidth="1"/>
    <col min="1471" max="1706" width="12.140625" style="9"/>
    <col min="1707" max="1707" width="14.7109375" style="9" customWidth="1"/>
    <col min="1708" max="1726" width="8.140625" style="9" customWidth="1"/>
    <col min="1727" max="1962" width="12.140625" style="9"/>
    <col min="1963" max="1963" width="14.7109375" style="9" customWidth="1"/>
    <col min="1964" max="1982" width="8.140625" style="9" customWidth="1"/>
    <col min="1983" max="2218" width="12.140625" style="9"/>
    <col min="2219" max="2219" width="14.7109375" style="9" customWidth="1"/>
    <col min="2220" max="2238" width="8.140625" style="9" customWidth="1"/>
    <col min="2239" max="2474" width="12.140625" style="9"/>
    <col min="2475" max="2475" width="14.7109375" style="9" customWidth="1"/>
    <col min="2476" max="2494" width="8.140625" style="9" customWidth="1"/>
    <col min="2495" max="2730" width="12.140625" style="9"/>
    <col min="2731" max="2731" width="14.7109375" style="9" customWidth="1"/>
    <col min="2732" max="2750" width="8.140625" style="9" customWidth="1"/>
    <col min="2751" max="2986" width="12.140625" style="9"/>
    <col min="2987" max="2987" width="14.7109375" style="9" customWidth="1"/>
    <col min="2988" max="3006" width="8.140625" style="9" customWidth="1"/>
    <col min="3007" max="3242" width="12.140625" style="9"/>
    <col min="3243" max="3243" width="14.7109375" style="9" customWidth="1"/>
    <col min="3244" max="3262" width="8.140625" style="9" customWidth="1"/>
    <col min="3263" max="3498" width="12.140625" style="9"/>
    <col min="3499" max="3499" width="14.7109375" style="9" customWidth="1"/>
    <col min="3500" max="3518" width="8.140625" style="9" customWidth="1"/>
    <col min="3519" max="3754" width="12.140625" style="9"/>
    <col min="3755" max="3755" width="14.7109375" style="9" customWidth="1"/>
    <col min="3756" max="3774" width="8.140625" style="9" customWidth="1"/>
    <col min="3775" max="4010" width="12.140625" style="9"/>
    <col min="4011" max="4011" width="14.7109375" style="9" customWidth="1"/>
    <col min="4012" max="4030" width="8.140625" style="9" customWidth="1"/>
    <col min="4031" max="4266" width="12.140625" style="9"/>
    <col min="4267" max="4267" width="14.7109375" style="9" customWidth="1"/>
    <col min="4268" max="4286" width="8.140625" style="9" customWidth="1"/>
    <col min="4287" max="4522" width="12.140625" style="9"/>
    <col min="4523" max="4523" width="14.7109375" style="9" customWidth="1"/>
    <col min="4524" max="4542" width="8.140625" style="9" customWidth="1"/>
    <col min="4543" max="4778" width="12.140625" style="9"/>
    <col min="4779" max="4779" width="14.7109375" style="9" customWidth="1"/>
    <col min="4780" max="4798" width="8.140625" style="9" customWidth="1"/>
    <col min="4799" max="5034" width="12.140625" style="9"/>
    <col min="5035" max="5035" width="14.7109375" style="9" customWidth="1"/>
    <col min="5036" max="5054" width="8.140625" style="9" customWidth="1"/>
    <col min="5055" max="5290" width="12.140625" style="9"/>
    <col min="5291" max="5291" width="14.7109375" style="9" customWidth="1"/>
    <col min="5292" max="5310" width="8.140625" style="9" customWidth="1"/>
    <col min="5311" max="5546" width="12.140625" style="9"/>
    <col min="5547" max="5547" width="14.7109375" style="9" customWidth="1"/>
    <col min="5548" max="5566" width="8.140625" style="9" customWidth="1"/>
    <col min="5567" max="5802" width="12.140625" style="9"/>
    <col min="5803" max="5803" width="14.7109375" style="9" customWidth="1"/>
    <col min="5804" max="5822" width="8.140625" style="9" customWidth="1"/>
    <col min="5823" max="6058" width="12.140625" style="9"/>
    <col min="6059" max="6059" width="14.7109375" style="9" customWidth="1"/>
    <col min="6060" max="6078" width="8.140625" style="9" customWidth="1"/>
    <col min="6079" max="6314" width="12.140625" style="9"/>
    <col min="6315" max="6315" width="14.7109375" style="9" customWidth="1"/>
    <col min="6316" max="6334" width="8.140625" style="9" customWidth="1"/>
    <col min="6335" max="6570" width="12.140625" style="9"/>
    <col min="6571" max="6571" width="14.7109375" style="9" customWidth="1"/>
    <col min="6572" max="6590" width="8.140625" style="9" customWidth="1"/>
    <col min="6591" max="6826" width="12.140625" style="9"/>
    <col min="6827" max="6827" width="14.7109375" style="9" customWidth="1"/>
    <col min="6828" max="6846" width="8.140625" style="9" customWidth="1"/>
    <col min="6847" max="7082" width="12.140625" style="9"/>
    <col min="7083" max="7083" width="14.7109375" style="9" customWidth="1"/>
    <col min="7084" max="7102" width="8.140625" style="9" customWidth="1"/>
    <col min="7103" max="7338" width="12.140625" style="9"/>
    <col min="7339" max="7339" width="14.7109375" style="9" customWidth="1"/>
    <col min="7340" max="7358" width="8.140625" style="9" customWidth="1"/>
    <col min="7359" max="7594" width="12.140625" style="9"/>
    <col min="7595" max="7595" width="14.7109375" style="9" customWidth="1"/>
    <col min="7596" max="7614" width="8.140625" style="9" customWidth="1"/>
    <col min="7615" max="7850" width="12.140625" style="9"/>
    <col min="7851" max="7851" width="14.7109375" style="9" customWidth="1"/>
    <col min="7852" max="7870" width="8.140625" style="9" customWidth="1"/>
    <col min="7871" max="8106" width="12.140625" style="9"/>
    <col min="8107" max="8107" width="14.7109375" style="9" customWidth="1"/>
    <col min="8108" max="8126" width="8.140625" style="9" customWidth="1"/>
    <col min="8127" max="8362" width="12.140625" style="9"/>
    <col min="8363" max="8363" width="14.7109375" style="9" customWidth="1"/>
    <col min="8364" max="8382" width="8.140625" style="9" customWidth="1"/>
    <col min="8383" max="8618" width="12.140625" style="9"/>
    <col min="8619" max="8619" width="14.7109375" style="9" customWidth="1"/>
    <col min="8620" max="8638" width="8.140625" style="9" customWidth="1"/>
    <col min="8639" max="8874" width="12.140625" style="9"/>
    <col min="8875" max="8875" width="14.7109375" style="9" customWidth="1"/>
    <col min="8876" max="8894" width="8.140625" style="9" customWidth="1"/>
    <col min="8895" max="9130" width="12.140625" style="9"/>
    <col min="9131" max="9131" width="14.7109375" style="9" customWidth="1"/>
    <col min="9132" max="9150" width="8.140625" style="9" customWidth="1"/>
    <col min="9151" max="9386" width="12.140625" style="9"/>
    <col min="9387" max="9387" width="14.7109375" style="9" customWidth="1"/>
    <col min="9388" max="9406" width="8.140625" style="9" customWidth="1"/>
    <col min="9407" max="9642" width="12.140625" style="9"/>
    <col min="9643" max="9643" width="14.7109375" style="9" customWidth="1"/>
    <col min="9644" max="9662" width="8.140625" style="9" customWidth="1"/>
    <col min="9663" max="9898" width="12.140625" style="9"/>
    <col min="9899" max="9899" width="14.7109375" style="9" customWidth="1"/>
    <col min="9900" max="9918" width="8.140625" style="9" customWidth="1"/>
    <col min="9919" max="10154" width="12.140625" style="9"/>
    <col min="10155" max="10155" width="14.7109375" style="9" customWidth="1"/>
    <col min="10156" max="10174" width="8.140625" style="9" customWidth="1"/>
    <col min="10175" max="10410" width="12.140625" style="9"/>
    <col min="10411" max="10411" width="14.7109375" style="9" customWidth="1"/>
    <col min="10412" max="10430" width="8.140625" style="9" customWidth="1"/>
    <col min="10431" max="10666" width="12.140625" style="9"/>
    <col min="10667" max="10667" width="14.7109375" style="9" customWidth="1"/>
    <col min="10668" max="10686" width="8.140625" style="9" customWidth="1"/>
    <col min="10687" max="10922" width="12.140625" style="9"/>
    <col min="10923" max="10923" width="14.7109375" style="9" customWidth="1"/>
    <col min="10924" max="10942" width="8.140625" style="9" customWidth="1"/>
    <col min="10943" max="11178" width="12.140625" style="9"/>
    <col min="11179" max="11179" width="14.7109375" style="9" customWidth="1"/>
    <col min="11180" max="11198" width="8.140625" style="9" customWidth="1"/>
    <col min="11199" max="11434" width="12.140625" style="9"/>
    <col min="11435" max="11435" width="14.7109375" style="9" customWidth="1"/>
    <col min="11436" max="11454" width="8.140625" style="9" customWidth="1"/>
    <col min="11455" max="11690" width="12.140625" style="9"/>
    <col min="11691" max="11691" width="14.7109375" style="9" customWidth="1"/>
    <col min="11692" max="11710" width="8.140625" style="9" customWidth="1"/>
    <col min="11711" max="11946" width="12.140625" style="9"/>
    <col min="11947" max="11947" width="14.7109375" style="9" customWidth="1"/>
    <col min="11948" max="11966" width="8.140625" style="9" customWidth="1"/>
    <col min="11967" max="12202" width="12.140625" style="9"/>
    <col min="12203" max="12203" width="14.7109375" style="9" customWidth="1"/>
    <col min="12204" max="12222" width="8.140625" style="9" customWidth="1"/>
    <col min="12223" max="12458" width="12.140625" style="9"/>
    <col min="12459" max="12459" width="14.7109375" style="9" customWidth="1"/>
    <col min="12460" max="12478" width="8.140625" style="9" customWidth="1"/>
    <col min="12479" max="12714" width="12.140625" style="9"/>
    <col min="12715" max="12715" width="14.7109375" style="9" customWidth="1"/>
    <col min="12716" max="12734" width="8.140625" style="9" customWidth="1"/>
    <col min="12735" max="12970" width="12.140625" style="9"/>
    <col min="12971" max="12971" width="14.7109375" style="9" customWidth="1"/>
    <col min="12972" max="12990" width="8.140625" style="9" customWidth="1"/>
    <col min="12991" max="13226" width="12.140625" style="9"/>
    <col min="13227" max="13227" width="14.7109375" style="9" customWidth="1"/>
    <col min="13228" max="13246" width="8.140625" style="9" customWidth="1"/>
    <col min="13247" max="13482" width="12.140625" style="9"/>
    <col min="13483" max="13483" width="14.7109375" style="9" customWidth="1"/>
    <col min="13484" max="13502" width="8.140625" style="9" customWidth="1"/>
    <col min="13503" max="13738" width="12.140625" style="9"/>
    <col min="13739" max="13739" width="14.7109375" style="9" customWidth="1"/>
    <col min="13740" max="13758" width="8.140625" style="9" customWidth="1"/>
    <col min="13759" max="13994" width="12.140625" style="9"/>
    <col min="13995" max="13995" width="14.7109375" style="9" customWidth="1"/>
    <col min="13996" max="14014" width="8.140625" style="9" customWidth="1"/>
    <col min="14015" max="14250" width="12.140625" style="9"/>
    <col min="14251" max="14251" width="14.7109375" style="9" customWidth="1"/>
    <col min="14252" max="14270" width="8.140625" style="9" customWidth="1"/>
    <col min="14271" max="14506" width="12.140625" style="9"/>
    <col min="14507" max="14507" width="14.7109375" style="9" customWidth="1"/>
    <col min="14508" max="14526" width="8.140625" style="9" customWidth="1"/>
    <col min="14527" max="14762" width="12.140625" style="9"/>
    <col min="14763" max="14763" width="14.7109375" style="9" customWidth="1"/>
    <col min="14764" max="14782" width="8.140625" style="9" customWidth="1"/>
    <col min="14783" max="15018" width="12.140625" style="9"/>
    <col min="15019" max="15019" width="14.7109375" style="9" customWidth="1"/>
    <col min="15020" max="15038" width="8.140625" style="9" customWidth="1"/>
    <col min="15039" max="15274" width="12.140625" style="9"/>
    <col min="15275" max="15275" width="14.7109375" style="9" customWidth="1"/>
    <col min="15276" max="15294" width="8.140625" style="9" customWidth="1"/>
    <col min="15295" max="15530" width="12.140625" style="9"/>
    <col min="15531" max="15531" width="14.7109375" style="9" customWidth="1"/>
    <col min="15532" max="15550" width="8.140625" style="9" customWidth="1"/>
    <col min="15551" max="15786" width="12.140625" style="9"/>
    <col min="15787" max="15787" width="14.7109375" style="9" customWidth="1"/>
    <col min="15788" max="15806" width="8.140625" style="9" customWidth="1"/>
    <col min="15807" max="16042" width="12.140625" style="9"/>
    <col min="16043" max="16043" width="14.7109375" style="9" customWidth="1"/>
    <col min="16044" max="16062" width="8.140625" style="9" customWidth="1"/>
    <col min="16063" max="16384" width="12.140625" style="9"/>
  </cols>
  <sheetData>
    <row r="1" spans="1:12" ht="14.25" x14ac:dyDescent="0.25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15" t="s">
        <v>222</v>
      </c>
      <c r="K1" s="215"/>
    </row>
    <row r="2" spans="1:12" ht="15" x14ac:dyDescent="0.25">
      <c r="A2" s="25" t="s">
        <v>381</v>
      </c>
      <c r="B2" s="25"/>
      <c r="C2" s="25"/>
      <c r="D2" s="25"/>
      <c r="E2" s="25"/>
      <c r="F2" s="25"/>
      <c r="G2" s="25"/>
      <c r="H2" s="25"/>
      <c r="I2" s="25"/>
      <c r="J2" s="215"/>
      <c r="K2" s="215"/>
      <c r="L2"/>
    </row>
    <row r="3" spans="1:12" ht="14.25" x14ac:dyDescent="0.25">
      <c r="A3" s="252" t="s">
        <v>387</v>
      </c>
      <c r="B3" s="252"/>
      <c r="C3" s="252"/>
      <c r="D3" s="252"/>
      <c r="E3" s="252"/>
      <c r="F3" s="252"/>
      <c r="G3" s="252"/>
      <c r="H3" s="252"/>
      <c r="I3" s="252"/>
    </row>
    <row r="4" spans="1:12" ht="14.2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4.2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</row>
    <row r="6" spans="1:12" ht="14.25" x14ac:dyDescent="0.25">
      <c r="A6" s="25" t="s">
        <v>383</v>
      </c>
      <c r="B6" s="25"/>
      <c r="C6" s="25"/>
      <c r="D6" s="25"/>
      <c r="E6" s="25"/>
      <c r="F6" s="25"/>
      <c r="G6" s="25"/>
      <c r="H6" s="25"/>
      <c r="I6" s="25"/>
    </row>
    <row r="7" spans="1:12" ht="1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</row>
    <row r="9" spans="1:12" ht="21" customHeight="1" x14ac:dyDescent="0.25">
      <c r="A9" s="217" t="s">
        <v>20</v>
      </c>
      <c r="B9" s="217"/>
      <c r="C9" s="217"/>
      <c r="D9" s="217"/>
      <c r="E9" s="217"/>
      <c r="F9" s="217"/>
      <c r="G9" s="217"/>
      <c r="H9" s="251"/>
      <c r="I9" s="251"/>
    </row>
    <row r="10" spans="1:12" ht="15" customHeight="1" x14ac:dyDescent="0.25">
      <c r="A10" s="27" t="s">
        <v>21</v>
      </c>
      <c r="B10" s="28">
        <f t="shared" ref="B10:I18" si="0">+B21+B32</f>
        <v>27140</v>
      </c>
      <c r="C10" s="28">
        <f t="shared" si="0"/>
        <v>27079</v>
      </c>
      <c r="D10" s="28">
        <f t="shared" si="0"/>
        <v>26180</v>
      </c>
      <c r="E10" s="28">
        <f t="shared" si="0"/>
        <v>26190</v>
      </c>
      <c r="F10" s="28">
        <f t="shared" si="0"/>
        <v>27548</v>
      </c>
      <c r="G10" s="28">
        <f t="shared" si="0"/>
        <v>26988</v>
      </c>
      <c r="H10" s="28">
        <f>+H21+H32</f>
        <v>26671</v>
      </c>
      <c r="I10" s="28">
        <f>+I21+I32</f>
        <v>26297</v>
      </c>
    </row>
    <row r="11" spans="1:12" ht="15" customHeight="1" x14ac:dyDescent="0.25">
      <c r="A11" s="29" t="s">
        <v>46</v>
      </c>
      <c r="B11" s="28">
        <f t="shared" si="0"/>
        <v>16344</v>
      </c>
      <c r="C11" s="28">
        <f t="shared" si="0"/>
        <v>16419</v>
      </c>
      <c r="D11" s="28">
        <f t="shared" si="0"/>
        <v>15315</v>
      </c>
      <c r="E11" s="28">
        <f t="shared" si="0"/>
        <v>15110</v>
      </c>
      <c r="F11" s="28">
        <f t="shared" si="0"/>
        <v>15813</v>
      </c>
      <c r="G11" s="28">
        <f t="shared" si="0"/>
        <v>15259</v>
      </c>
      <c r="H11" s="28">
        <f t="shared" si="0"/>
        <v>14997</v>
      </c>
      <c r="I11" s="28">
        <f t="shared" si="0"/>
        <v>14446</v>
      </c>
    </row>
    <row r="12" spans="1:12" ht="15" customHeight="1" x14ac:dyDescent="0.25">
      <c r="A12" s="29" t="s">
        <v>48</v>
      </c>
      <c r="B12" s="28">
        <f t="shared" si="0"/>
        <v>5474</v>
      </c>
      <c r="C12" s="28">
        <f t="shared" si="0"/>
        <v>5460</v>
      </c>
      <c r="D12" s="28">
        <f t="shared" si="0"/>
        <v>5067</v>
      </c>
      <c r="E12" s="28">
        <f t="shared" si="0"/>
        <v>4969</v>
      </c>
      <c r="F12" s="28">
        <f t="shared" si="0"/>
        <v>5016</v>
      </c>
      <c r="G12" s="28">
        <f t="shared" si="0"/>
        <v>4636</v>
      </c>
      <c r="H12" s="28">
        <f t="shared" si="0"/>
        <v>4558</v>
      </c>
      <c r="I12" s="28">
        <f t="shared" si="0"/>
        <v>4352</v>
      </c>
    </row>
    <row r="13" spans="1:12" ht="15" customHeight="1" x14ac:dyDescent="0.25">
      <c r="A13" s="29" t="s">
        <v>49</v>
      </c>
      <c r="B13" s="28">
        <f t="shared" si="0"/>
        <v>5791</v>
      </c>
      <c r="C13" s="28">
        <f t="shared" si="0"/>
        <v>5621</v>
      </c>
      <c r="D13" s="28">
        <f t="shared" si="0"/>
        <v>5153</v>
      </c>
      <c r="E13" s="28">
        <f t="shared" si="0"/>
        <v>5139</v>
      </c>
      <c r="F13" s="28">
        <f t="shared" si="0"/>
        <v>5406</v>
      </c>
      <c r="G13" s="28">
        <f t="shared" si="0"/>
        <v>5200</v>
      </c>
      <c r="H13" s="28">
        <f t="shared" si="0"/>
        <v>5084</v>
      </c>
      <c r="I13" s="28">
        <f t="shared" si="0"/>
        <v>4913</v>
      </c>
    </row>
    <row r="14" spans="1:12" ht="15" customHeight="1" x14ac:dyDescent="0.25">
      <c r="A14" s="29" t="s">
        <v>50</v>
      </c>
      <c r="B14" s="28">
        <f t="shared" si="0"/>
        <v>5079</v>
      </c>
      <c r="C14" s="28">
        <f t="shared" si="0"/>
        <v>5338</v>
      </c>
      <c r="D14" s="28">
        <f t="shared" si="0"/>
        <v>5095</v>
      </c>
      <c r="E14" s="28">
        <f t="shared" si="0"/>
        <v>5002</v>
      </c>
      <c r="F14" s="28">
        <f t="shared" si="0"/>
        <v>5391</v>
      </c>
      <c r="G14" s="28">
        <f t="shared" si="0"/>
        <v>5423</v>
      </c>
      <c r="H14" s="28">
        <f t="shared" si="0"/>
        <v>5355</v>
      </c>
      <c r="I14" s="28">
        <f t="shared" si="0"/>
        <v>5181</v>
      </c>
    </row>
    <row r="15" spans="1:12" ht="15" customHeight="1" x14ac:dyDescent="0.25">
      <c r="A15" s="29" t="s">
        <v>384</v>
      </c>
      <c r="B15" s="28">
        <f t="shared" si="0"/>
        <v>10796</v>
      </c>
      <c r="C15" s="28">
        <f t="shared" si="0"/>
        <v>10660</v>
      </c>
      <c r="D15" s="28">
        <f t="shared" si="0"/>
        <v>10865</v>
      </c>
      <c r="E15" s="28">
        <f t="shared" si="0"/>
        <v>11080</v>
      </c>
      <c r="F15" s="28">
        <f t="shared" si="0"/>
        <v>11735</v>
      </c>
      <c r="G15" s="28">
        <f t="shared" si="0"/>
        <v>11729</v>
      </c>
      <c r="H15" s="28">
        <f t="shared" si="0"/>
        <v>11674</v>
      </c>
      <c r="I15" s="28">
        <f t="shared" si="0"/>
        <v>11851</v>
      </c>
    </row>
    <row r="16" spans="1:12" ht="15" customHeight="1" x14ac:dyDescent="0.25">
      <c r="A16" s="29" t="s">
        <v>51</v>
      </c>
      <c r="B16" s="28">
        <f t="shared" si="0"/>
        <v>6077</v>
      </c>
      <c r="C16" s="28">
        <f t="shared" si="0"/>
        <v>5801</v>
      </c>
      <c r="D16" s="28">
        <f t="shared" si="0"/>
        <v>6141</v>
      </c>
      <c r="E16" s="28">
        <f t="shared" si="0"/>
        <v>6009</v>
      </c>
      <c r="F16" s="28">
        <f t="shared" si="0"/>
        <v>6362</v>
      </c>
      <c r="G16" s="28">
        <f t="shared" si="0"/>
        <v>6530</v>
      </c>
      <c r="H16" s="28">
        <f t="shared" si="0"/>
        <v>6200</v>
      </c>
      <c r="I16" s="28">
        <f t="shared" si="0"/>
        <v>6578</v>
      </c>
    </row>
    <row r="17" spans="1:9" ht="15" customHeight="1" x14ac:dyDescent="0.25">
      <c r="A17" s="29" t="s">
        <v>52</v>
      </c>
      <c r="B17" s="28">
        <f t="shared" si="0"/>
        <v>4719</v>
      </c>
      <c r="C17" s="28">
        <f t="shared" si="0"/>
        <v>4859</v>
      </c>
      <c r="D17" s="28">
        <f t="shared" si="0"/>
        <v>4724</v>
      </c>
      <c r="E17" s="28">
        <f t="shared" si="0"/>
        <v>5071</v>
      </c>
      <c r="F17" s="28">
        <f t="shared" si="0"/>
        <v>5373</v>
      </c>
      <c r="G17" s="28">
        <f t="shared" si="0"/>
        <v>5199</v>
      </c>
      <c r="H17" s="28">
        <f t="shared" si="0"/>
        <v>5474</v>
      </c>
      <c r="I17" s="28">
        <f t="shared" si="0"/>
        <v>5273</v>
      </c>
    </row>
    <row r="18" spans="1:9" ht="15" customHeight="1" x14ac:dyDescent="0.25">
      <c r="A18" s="29" t="s">
        <v>53</v>
      </c>
      <c r="B18" s="28">
        <f t="shared" si="0"/>
        <v>0</v>
      </c>
      <c r="C18" s="28">
        <f t="shared" si="0"/>
        <v>0</v>
      </c>
      <c r="D18" s="28">
        <f t="shared" si="0"/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</row>
    <row r="19" spans="1:9" ht="13.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</row>
    <row r="20" spans="1:9" ht="21" customHeight="1" x14ac:dyDescent="0.25">
      <c r="A20" s="218" t="s">
        <v>30</v>
      </c>
      <c r="B20" s="218"/>
      <c r="C20" s="218"/>
      <c r="D20" s="218"/>
      <c r="E20" s="218"/>
      <c r="F20" s="218"/>
      <c r="G20" s="218"/>
      <c r="H20" s="201"/>
      <c r="I20" s="201"/>
    </row>
    <row r="21" spans="1:9" ht="15" customHeight="1" x14ac:dyDescent="0.25">
      <c r="A21" s="27" t="s">
        <v>21</v>
      </c>
      <c r="B21" s="47">
        <f t="shared" ref="B21:H21" si="1">B22+B26</f>
        <v>21169</v>
      </c>
      <c r="C21" s="47">
        <f t="shared" si="1"/>
        <v>20729</v>
      </c>
      <c r="D21" s="47">
        <f t="shared" si="1"/>
        <v>20483</v>
      </c>
      <c r="E21" s="47">
        <f t="shared" si="1"/>
        <v>19949</v>
      </c>
      <c r="F21" s="47">
        <f t="shared" si="1"/>
        <v>21607</v>
      </c>
      <c r="G21" s="48">
        <f t="shared" si="1"/>
        <v>20046</v>
      </c>
      <c r="H21" s="48">
        <f t="shared" si="1"/>
        <v>21123</v>
      </c>
      <c r="I21" s="28">
        <f>+I22+I26</f>
        <v>20143</v>
      </c>
    </row>
    <row r="22" spans="1:9" ht="15" customHeight="1" x14ac:dyDescent="0.25">
      <c r="A22" s="29" t="s">
        <v>46</v>
      </c>
      <c r="B22" s="47">
        <f t="shared" ref="B22:H22" si="2">SUM(B23:B25)</f>
        <v>12697</v>
      </c>
      <c r="C22" s="47">
        <f t="shared" si="2"/>
        <v>12237</v>
      </c>
      <c r="D22" s="47">
        <f t="shared" si="2"/>
        <v>11915</v>
      </c>
      <c r="E22" s="47">
        <f t="shared" si="2"/>
        <v>11244</v>
      </c>
      <c r="F22" s="47">
        <f t="shared" si="2"/>
        <v>12057</v>
      </c>
      <c r="G22" s="48">
        <f t="shared" si="2"/>
        <v>11136</v>
      </c>
      <c r="H22" s="48">
        <f t="shared" si="2"/>
        <v>11621</v>
      </c>
      <c r="I22" s="28">
        <f>+I23+I24+I25</f>
        <v>11009</v>
      </c>
    </row>
    <row r="23" spans="1:9" ht="15" customHeight="1" x14ac:dyDescent="0.25">
      <c r="A23" s="29" t="s">
        <v>48</v>
      </c>
      <c r="B23" s="47">
        <v>4008</v>
      </c>
      <c r="C23" s="47">
        <v>4006</v>
      </c>
      <c r="D23" s="47">
        <v>3777</v>
      </c>
      <c r="E23" s="47">
        <v>3518</v>
      </c>
      <c r="F23" s="47">
        <v>3565</v>
      </c>
      <c r="G23" s="48">
        <v>3215</v>
      </c>
      <c r="H23" s="48">
        <v>3266</v>
      </c>
      <c r="I23" s="28">
        <v>3142</v>
      </c>
    </row>
    <row r="24" spans="1:9" ht="15" customHeight="1" x14ac:dyDescent="0.25">
      <c r="A24" s="29" t="s">
        <v>49</v>
      </c>
      <c r="B24" s="47">
        <v>4592</v>
      </c>
      <c r="C24" s="47">
        <v>4068</v>
      </c>
      <c r="D24" s="47">
        <v>4001</v>
      </c>
      <c r="E24" s="47">
        <v>3771</v>
      </c>
      <c r="F24" s="47">
        <v>4066</v>
      </c>
      <c r="G24" s="48">
        <v>3800</v>
      </c>
      <c r="H24" s="48">
        <v>3926</v>
      </c>
      <c r="I24" s="28">
        <v>3659</v>
      </c>
    </row>
    <row r="25" spans="1:9" ht="15" customHeight="1" x14ac:dyDescent="0.25">
      <c r="A25" s="29" t="s">
        <v>50</v>
      </c>
      <c r="B25" s="47">
        <v>4097</v>
      </c>
      <c r="C25" s="47">
        <v>4163</v>
      </c>
      <c r="D25" s="47">
        <v>4137</v>
      </c>
      <c r="E25" s="47">
        <v>3955</v>
      </c>
      <c r="F25" s="47">
        <v>4426</v>
      </c>
      <c r="G25" s="48">
        <v>4121</v>
      </c>
      <c r="H25" s="48">
        <v>4429</v>
      </c>
      <c r="I25" s="28">
        <v>4208</v>
      </c>
    </row>
    <row r="26" spans="1:9" ht="15" customHeight="1" x14ac:dyDescent="0.25">
      <c r="A26" s="29" t="s">
        <v>384</v>
      </c>
      <c r="B26" s="47">
        <f t="shared" ref="B26:H26" si="3">SUM(B27:B29)</f>
        <v>8472</v>
      </c>
      <c r="C26" s="47">
        <f t="shared" si="3"/>
        <v>8492</v>
      </c>
      <c r="D26" s="47">
        <f t="shared" si="3"/>
        <v>8568</v>
      </c>
      <c r="E26" s="47">
        <f t="shared" si="3"/>
        <v>8705</v>
      </c>
      <c r="F26" s="47">
        <f t="shared" si="3"/>
        <v>9550</v>
      </c>
      <c r="G26" s="48">
        <f t="shared" si="3"/>
        <v>8910</v>
      </c>
      <c r="H26" s="48">
        <f t="shared" si="3"/>
        <v>9502</v>
      </c>
      <c r="I26" s="28">
        <f>+I27+I28+I29</f>
        <v>9134</v>
      </c>
    </row>
    <row r="27" spans="1:9" ht="15" customHeight="1" x14ac:dyDescent="0.25">
      <c r="A27" s="29" t="s">
        <v>51</v>
      </c>
      <c r="B27" s="47">
        <v>4569</v>
      </c>
      <c r="C27" s="47">
        <v>4484</v>
      </c>
      <c r="D27" s="47">
        <v>4772</v>
      </c>
      <c r="E27" s="47">
        <v>4417</v>
      </c>
      <c r="F27" s="47">
        <v>4848</v>
      </c>
      <c r="G27" s="48">
        <v>4751</v>
      </c>
      <c r="H27" s="48">
        <v>4642</v>
      </c>
      <c r="I27" s="28">
        <v>4692</v>
      </c>
    </row>
    <row r="28" spans="1:9" ht="15" customHeight="1" x14ac:dyDescent="0.25">
      <c r="A28" s="29" t="s">
        <v>52</v>
      </c>
      <c r="B28" s="47">
        <v>3903</v>
      </c>
      <c r="C28" s="47">
        <v>4008</v>
      </c>
      <c r="D28" s="47">
        <v>3796</v>
      </c>
      <c r="E28" s="47">
        <v>4288</v>
      </c>
      <c r="F28" s="47">
        <v>4702</v>
      </c>
      <c r="G28" s="48">
        <v>4159</v>
      </c>
      <c r="H28" s="48">
        <v>4860</v>
      </c>
      <c r="I28" s="28">
        <v>4442</v>
      </c>
    </row>
    <row r="29" spans="1:9" ht="15" customHeight="1" x14ac:dyDescent="0.25">
      <c r="A29" s="29" t="s">
        <v>53</v>
      </c>
      <c r="B29" s="47" t="s">
        <v>54</v>
      </c>
      <c r="C29" s="47" t="s">
        <v>54</v>
      </c>
      <c r="D29" s="47" t="s">
        <v>54</v>
      </c>
      <c r="E29" s="47" t="s">
        <v>54</v>
      </c>
      <c r="F29" s="47" t="s">
        <v>54</v>
      </c>
      <c r="G29" s="48" t="s">
        <v>54</v>
      </c>
      <c r="H29" s="48" t="s">
        <v>54</v>
      </c>
      <c r="I29" s="48" t="s">
        <v>54</v>
      </c>
    </row>
    <row r="30" spans="1:9" ht="13.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25">
      <c r="A31" s="32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ht="15" customHeight="1" x14ac:dyDescent="0.25">
      <c r="A32" s="27" t="s">
        <v>21</v>
      </c>
      <c r="B32" s="47">
        <f t="shared" ref="B32:H32" si="4">B33+B37</f>
        <v>5971</v>
      </c>
      <c r="C32" s="47">
        <f t="shared" si="4"/>
        <v>6350</v>
      </c>
      <c r="D32" s="47">
        <f t="shared" si="4"/>
        <v>5697</v>
      </c>
      <c r="E32" s="47">
        <f t="shared" si="4"/>
        <v>6241</v>
      </c>
      <c r="F32" s="47">
        <f t="shared" si="4"/>
        <v>5941</v>
      </c>
      <c r="G32" s="48">
        <f t="shared" si="4"/>
        <v>6942</v>
      </c>
      <c r="H32" s="48">
        <f t="shared" si="4"/>
        <v>5548</v>
      </c>
      <c r="I32" s="28">
        <f>+I33+I37</f>
        <v>6154</v>
      </c>
    </row>
    <row r="33" spans="1:12" ht="15" customHeight="1" x14ac:dyDescent="0.25">
      <c r="A33" s="29" t="s">
        <v>46</v>
      </c>
      <c r="B33" s="47">
        <f t="shared" ref="B33:H33" si="5">SUM(B34:B36)</f>
        <v>3647</v>
      </c>
      <c r="C33" s="47">
        <f t="shared" si="5"/>
        <v>4182</v>
      </c>
      <c r="D33" s="47">
        <f t="shared" si="5"/>
        <v>3400</v>
      </c>
      <c r="E33" s="47">
        <f t="shared" si="5"/>
        <v>3866</v>
      </c>
      <c r="F33" s="47">
        <f t="shared" si="5"/>
        <v>3756</v>
      </c>
      <c r="G33" s="48">
        <f t="shared" si="5"/>
        <v>4123</v>
      </c>
      <c r="H33" s="48">
        <f t="shared" si="5"/>
        <v>3376</v>
      </c>
      <c r="I33" s="28">
        <f>+I34+I35+I36</f>
        <v>3437</v>
      </c>
    </row>
    <row r="34" spans="1:12" ht="15" customHeight="1" x14ac:dyDescent="0.25">
      <c r="A34" s="29" t="s">
        <v>48</v>
      </c>
      <c r="B34" s="47">
        <v>1466</v>
      </c>
      <c r="C34" s="47">
        <v>1454</v>
      </c>
      <c r="D34" s="47">
        <v>1290</v>
      </c>
      <c r="E34" s="47">
        <v>1451</v>
      </c>
      <c r="F34" s="47">
        <v>1451</v>
      </c>
      <c r="G34" s="48">
        <v>1421</v>
      </c>
      <c r="H34" s="48">
        <v>1292</v>
      </c>
      <c r="I34" s="28">
        <v>1210</v>
      </c>
    </row>
    <row r="35" spans="1:12" ht="15" customHeight="1" x14ac:dyDescent="0.25">
      <c r="A35" s="29" t="s">
        <v>49</v>
      </c>
      <c r="B35" s="47">
        <v>1199</v>
      </c>
      <c r="C35" s="47">
        <v>1553</v>
      </c>
      <c r="D35" s="47">
        <v>1152</v>
      </c>
      <c r="E35" s="47">
        <v>1368</v>
      </c>
      <c r="F35" s="47">
        <v>1340</v>
      </c>
      <c r="G35" s="48">
        <v>1400</v>
      </c>
      <c r="H35" s="48">
        <v>1158</v>
      </c>
      <c r="I35" s="28">
        <v>1254</v>
      </c>
    </row>
    <row r="36" spans="1:12" ht="15" customHeight="1" x14ac:dyDescent="0.25">
      <c r="A36" s="29" t="s">
        <v>50</v>
      </c>
      <c r="B36" s="47">
        <v>982</v>
      </c>
      <c r="C36" s="47">
        <v>1175</v>
      </c>
      <c r="D36" s="47">
        <v>958</v>
      </c>
      <c r="E36" s="47">
        <v>1047</v>
      </c>
      <c r="F36" s="47">
        <v>965</v>
      </c>
      <c r="G36" s="48">
        <v>1302</v>
      </c>
      <c r="H36" s="48">
        <v>926</v>
      </c>
      <c r="I36" s="28">
        <v>973</v>
      </c>
    </row>
    <row r="37" spans="1:12" ht="15" customHeight="1" x14ac:dyDescent="0.25">
      <c r="A37" s="29" t="s">
        <v>384</v>
      </c>
      <c r="B37" s="47">
        <f t="shared" ref="B37:H37" si="6">SUM(B38:B40)</f>
        <v>2324</v>
      </c>
      <c r="C37" s="47">
        <f t="shared" si="6"/>
        <v>2168</v>
      </c>
      <c r="D37" s="47">
        <f t="shared" si="6"/>
        <v>2297</v>
      </c>
      <c r="E37" s="47">
        <f t="shared" si="6"/>
        <v>2375</v>
      </c>
      <c r="F37" s="47">
        <f t="shared" si="6"/>
        <v>2185</v>
      </c>
      <c r="G37" s="48">
        <f t="shared" si="6"/>
        <v>2819</v>
      </c>
      <c r="H37" s="48">
        <f t="shared" si="6"/>
        <v>2172</v>
      </c>
      <c r="I37" s="28">
        <f>+I38+I39+I40</f>
        <v>2717</v>
      </c>
    </row>
    <row r="38" spans="1:12" ht="15" customHeight="1" x14ac:dyDescent="0.25">
      <c r="A38" s="29" t="s">
        <v>51</v>
      </c>
      <c r="B38" s="47">
        <v>1508</v>
      </c>
      <c r="C38" s="47">
        <v>1317</v>
      </c>
      <c r="D38" s="47">
        <v>1369</v>
      </c>
      <c r="E38" s="47">
        <v>1592</v>
      </c>
      <c r="F38" s="47">
        <v>1514</v>
      </c>
      <c r="G38" s="48">
        <v>1779</v>
      </c>
      <c r="H38" s="48">
        <v>1558</v>
      </c>
      <c r="I38" s="28">
        <v>1886</v>
      </c>
    </row>
    <row r="39" spans="1:12" ht="15" customHeight="1" x14ac:dyDescent="0.25">
      <c r="A39" s="29" t="s">
        <v>52</v>
      </c>
      <c r="B39" s="47">
        <v>816</v>
      </c>
      <c r="C39" s="47">
        <v>851</v>
      </c>
      <c r="D39" s="47">
        <v>928</v>
      </c>
      <c r="E39" s="47">
        <v>783</v>
      </c>
      <c r="F39" s="47">
        <v>671</v>
      </c>
      <c r="G39" s="48">
        <v>1040</v>
      </c>
      <c r="H39" s="48">
        <v>614</v>
      </c>
      <c r="I39" s="28">
        <v>831</v>
      </c>
    </row>
    <row r="40" spans="1:12" ht="15" customHeight="1" thickBot="1" x14ac:dyDescent="0.3">
      <c r="A40" s="29" t="s">
        <v>53</v>
      </c>
      <c r="B40" s="47" t="s">
        <v>54</v>
      </c>
      <c r="C40" s="47" t="s">
        <v>54</v>
      </c>
      <c r="D40" s="47" t="s">
        <v>54</v>
      </c>
      <c r="E40" s="47" t="s">
        <v>54</v>
      </c>
      <c r="F40" s="47" t="s">
        <v>54</v>
      </c>
      <c r="G40" s="253" t="s">
        <v>54</v>
      </c>
      <c r="H40" s="253" t="s">
        <v>54</v>
      </c>
      <c r="I40" s="254" t="s">
        <v>54</v>
      </c>
    </row>
    <row r="41" spans="1:12" x14ac:dyDescent="0.25">
      <c r="A41" s="216" t="s">
        <v>14</v>
      </c>
      <c r="B41" s="216"/>
      <c r="C41" s="216"/>
      <c r="D41" s="216"/>
      <c r="E41" s="216"/>
      <c r="F41" s="216"/>
      <c r="G41" s="223"/>
      <c r="H41" s="203"/>
      <c r="I41" s="203"/>
    </row>
    <row r="42" spans="1:12" x14ac:dyDescent="0.25">
      <c r="A42" s="36"/>
    </row>
    <row r="43" spans="1:12" ht="14.25" x14ac:dyDescent="0.25">
      <c r="A43" s="25" t="s">
        <v>61</v>
      </c>
      <c r="B43" s="25"/>
      <c r="C43" s="25"/>
      <c r="D43" s="25"/>
      <c r="E43" s="25"/>
      <c r="F43" s="25"/>
      <c r="G43" s="25"/>
      <c r="H43" s="25"/>
      <c r="I43" s="25"/>
      <c r="J43" s="215" t="s">
        <v>222</v>
      </c>
      <c r="K43" s="215"/>
    </row>
    <row r="44" spans="1:12" ht="15" x14ac:dyDescent="0.25">
      <c r="A44" s="25" t="s">
        <v>381</v>
      </c>
      <c r="B44" s="25"/>
      <c r="C44" s="25"/>
      <c r="D44" s="25"/>
      <c r="E44" s="25"/>
      <c r="F44" s="25"/>
      <c r="G44" s="25"/>
      <c r="H44" s="25"/>
      <c r="I44" s="25"/>
      <c r="J44" s="215"/>
      <c r="K44" s="215"/>
      <c r="L44"/>
    </row>
    <row r="45" spans="1:12" ht="14.25" x14ac:dyDescent="0.25">
      <c r="A45" s="252" t="s">
        <v>387</v>
      </c>
      <c r="B45" s="252"/>
      <c r="C45" s="252"/>
      <c r="D45" s="252"/>
      <c r="E45" s="252"/>
      <c r="F45" s="252"/>
      <c r="G45" s="252"/>
      <c r="H45" s="252"/>
      <c r="I45" s="252"/>
    </row>
    <row r="46" spans="1:12" ht="14.25" x14ac:dyDescent="0.25">
      <c r="A46" s="25" t="s">
        <v>18</v>
      </c>
      <c r="B46" s="25"/>
      <c r="C46" s="25"/>
      <c r="D46" s="25"/>
      <c r="E46" s="25"/>
      <c r="F46" s="25"/>
      <c r="G46" s="25"/>
      <c r="H46" s="25"/>
      <c r="I46" s="25"/>
    </row>
    <row r="47" spans="1:12" ht="14.25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</row>
    <row r="48" spans="1:12" ht="14.25" x14ac:dyDescent="0.25">
      <c r="A48" s="25" t="s">
        <v>383</v>
      </c>
      <c r="B48" s="25"/>
      <c r="C48" s="25"/>
      <c r="D48" s="25"/>
      <c r="E48" s="25"/>
      <c r="F48" s="25"/>
      <c r="G48" s="25"/>
      <c r="H48" s="25"/>
      <c r="I48" s="25"/>
    </row>
    <row r="49" spans="1:9" ht="15" thickBo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</row>
    <row r="51" spans="1:9" ht="21" customHeight="1" x14ac:dyDescent="0.25">
      <c r="A51" s="218" t="s">
        <v>30</v>
      </c>
      <c r="B51" s="218"/>
      <c r="C51" s="218"/>
      <c r="D51" s="218"/>
      <c r="E51" s="218"/>
      <c r="F51" s="218"/>
      <c r="G51" s="218"/>
      <c r="H51" s="201"/>
      <c r="I51" s="201"/>
    </row>
    <row r="52" spans="1:9" ht="15" customHeight="1" x14ac:dyDescent="0.25">
      <c r="A52" s="27" t="s">
        <v>21</v>
      </c>
      <c r="B52" s="37">
        <f>+B21/B10*100</f>
        <v>77.999263080324241</v>
      </c>
      <c r="C52" s="37">
        <f t="shared" ref="C52:G52" si="7">+C21/C10*100</f>
        <v>76.550094168913191</v>
      </c>
      <c r="D52" s="37">
        <f t="shared" si="7"/>
        <v>78.239113827349115</v>
      </c>
      <c r="E52" s="37">
        <f t="shared" si="7"/>
        <v>76.170294005345554</v>
      </c>
      <c r="F52" s="37">
        <f t="shared" si="7"/>
        <v>78.434006098446346</v>
      </c>
      <c r="G52" s="37">
        <f t="shared" si="7"/>
        <v>74.27745664739885</v>
      </c>
      <c r="H52" s="37">
        <f>+H21/H10*100</f>
        <v>79.198380263207227</v>
      </c>
      <c r="I52" s="37">
        <f>+I21/I10*100</f>
        <v>76.598091037000415</v>
      </c>
    </row>
    <row r="53" spans="1:9" ht="15" customHeight="1" x14ac:dyDescent="0.25">
      <c r="A53" s="29" t="s">
        <v>46</v>
      </c>
      <c r="B53" s="37">
        <f t="shared" ref="B53:I59" si="8">+B22/B11*100</f>
        <v>77.686000978952521</v>
      </c>
      <c r="C53" s="37">
        <f t="shared" si="8"/>
        <v>74.529508496254337</v>
      </c>
      <c r="D53" s="37">
        <f t="shared" si="8"/>
        <v>77.79954293176624</v>
      </c>
      <c r="E53" s="37">
        <f t="shared" si="8"/>
        <v>74.414295168762408</v>
      </c>
      <c r="F53" s="37">
        <f t="shared" si="8"/>
        <v>76.247391386833613</v>
      </c>
      <c r="G53" s="37">
        <f t="shared" si="8"/>
        <v>72.97988072612884</v>
      </c>
      <c r="H53" s="37">
        <f t="shared" si="8"/>
        <v>77.488831099553252</v>
      </c>
      <c r="I53" s="37">
        <f t="shared" si="8"/>
        <v>76.207946836494528</v>
      </c>
    </row>
    <row r="54" spans="1:9" ht="15" customHeight="1" x14ac:dyDescent="0.25">
      <c r="A54" s="29" t="s">
        <v>48</v>
      </c>
      <c r="B54" s="37">
        <f t="shared" si="8"/>
        <v>73.218852758494705</v>
      </c>
      <c r="C54" s="37">
        <f t="shared" si="8"/>
        <v>73.369963369963358</v>
      </c>
      <c r="D54" s="37">
        <f t="shared" si="8"/>
        <v>74.541148608644164</v>
      </c>
      <c r="E54" s="37">
        <f t="shared" si="8"/>
        <v>70.798953511772993</v>
      </c>
      <c r="F54" s="37">
        <f t="shared" si="8"/>
        <v>71.072567783094101</v>
      </c>
      <c r="G54" s="37">
        <f t="shared" si="8"/>
        <v>69.348576358930117</v>
      </c>
      <c r="H54" s="37">
        <f t="shared" si="8"/>
        <v>71.654234313295305</v>
      </c>
      <c r="I54" s="37">
        <f t="shared" si="8"/>
        <v>72.19669117647058</v>
      </c>
    </row>
    <row r="55" spans="1:9" ht="15" customHeight="1" x14ac:dyDescent="0.25">
      <c r="A55" s="29" t="s">
        <v>49</v>
      </c>
      <c r="B55" s="37">
        <f t="shared" si="8"/>
        <v>79.295458470039719</v>
      </c>
      <c r="C55" s="37">
        <f t="shared" si="8"/>
        <v>72.371464152286066</v>
      </c>
      <c r="D55" s="37">
        <f t="shared" si="8"/>
        <v>77.644090820881047</v>
      </c>
      <c r="E55" s="37">
        <f t="shared" si="8"/>
        <v>73.380035026269709</v>
      </c>
      <c r="F55" s="37">
        <f t="shared" si="8"/>
        <v>75.212726600073992</v>
      </c>
      <c r="G55" s="37">
        <f t="shared" si="8"/>
        <v>73.076923076923066</v>
      </c>
      <c r="H55" s="37">
        <f t="shared" si="8"/>
        <v>77.222659323367424</v>
      </c>
      <c r="I55" s="37">
        <f t="shared" si="8"/>
        <v>74.47588031752494</v>
      </c>
    </row>
    <row r="56" spans="1:9" ht="15" customHeight="1" x14ac:dyDescent="0.25">
      <c r="A56" s="29" t="s">
        <v>50</v>
      </c>
      <c r="B56" s="37">
        <f t="shared" si="8"/>
        <v>80.665485331758219</v>
      </c>
      <c r="C56" s="37">
        <f t="shared" si="8"/>
        <v>77.988010490820542</v>
      </c>
      <c r="D56" s="37">
        <f t="shared" si="8"/>
        <v>81.197252208047104</v>
      </c>
      <c r="E56" s="37">
        <f t="shared" si="8"/>
        <v>79.068372650939622</v>
      </c>
      <c r="F56" s="37">
        <f t="shared" si="8"/>
        <v>82.099795956223332</v>
      </c>
      <c r="G56" s="37">
        <f t="shared" si="8"/>
        <v>75.991148810621425</v>
      </c>
      <c r="H56" s="37">
        <f t="shared" si="8"/>
        <v>82.707749766573286</v>
      </c>
      <c r="I56" s="37">
        <f t="shared" si="8"/>
        <v>81.219841729395867</v>
      </c>
    </row>
    <row r="57" spans="1:9" ht="15" customHeight="1" x14ac:dyDescent="0.25">
      <c r="A57" s="29" t="s">
        <v>384</v>
      </c>
      <c r="B57" s="37">
        <f t="shared" si="8"/>
        <v>78.473508706928499</v>
      </c>
      <c r="C57" s="37">
        <f t="shared" si="8"/>
        <v>79.66228893058161</v>
      </c>
      <c r="D57" s="37">
        <f t="shared" si="8"/>
        <v>78.858720662678323</v>
      </c>
      <c r="E57" s="37">
        <f t="shared" si="8"/>
        <v>78.564981949458485</v>
      </c>
      <c r="F57" s="37">
        <f t="shared" si="8"/>
        <v>81.380485726459312</v>
      </c>
      <c r="G57" s="37">
        <f t="shared" si="8"/>
        <v>75.965555460823595</v>
      </c>
      <c r="H57" s="37">
        <f t="shared" si="8"/>
        <v>81.394551995888293</v>
      </c>
      <c r="I57" s="37">
        <f t="shared" si="8"/>
        <v>77.073664669648139</v>
      </c>
    </row>
    <row r="58" spans="1:9" ht="15" customHeight="1" x14ac:dyDescent="0.25">
      <c r="A58" s="29" t="s">
        <v>51</v>
      </c>
      <c r="B58" s="37">
        <f t="shared" si="8"/>
        <v>75.185124238933682</v>
      </c>
      <c r="C58" s="37">
        <f t="shared" si="8"/>
        <v>77.297017755559381</v>
      </c>
      <c r="D58" s="37">
        <f t="shared" si="8"/>
        <v>77.707213808825927</v>
      </c>
      <c r="E58" s="37">
        <f t="shared" si="8"/>
        <v>73.506407056082551</v>
      </c>
      <c r="F58" s="37">
        <f t="shared" si="8"/>
        <v>76.202452059100906</v>
      </c>
      <c r="G58" s="37">
        <f t="shared" si="8"/>
        <v>72.756508422664623</v>
      </c>
      <c r="H58" s="37">
        <f t="shared" si="8"/>
        <v>74.870967741935473</v>
      </c>
      <c r="I58" s="37">
        <f t="shared" si="8"/>
        <v>71.328671328671334</v>
      </c>
    </row>
    <row r="59" spans="1:9" ht="15" customHeight="1" x14ac:dyDescent="0.25">
      <c r="A59" s="29" t="s">
        <v>52</v>
      </c>
      <c r="B59" s="37">
        <f t="shared" si="8"/>
        <v>82.708200890019071</v>
      </c>
      <c r="C59" s="37">
        <f t="shared" si="8"/>
        <v>82.486108252726893</v>
      </c>
      <c r="D59" s="37">
        <f t="shared" si="8"/>
        <v>80.355630821337854</v>
      </c>
      <c r="E59" s="37">
        <f t="shared" si="8"/>
        <v>84.559258528889771</v>
      </c>
      <c r="F59" s="37">
        <f t="shared" si="8"/>
        <v>87.511632235250332</v>
      </c>
      <c r="G59" s="37">
        <f t="shared" si="8"/>
        <v>79.996153106366606</v>
      </c>
      <c r="H59" s="37">
        <f t="shared" si="8"/>
        <v>88.783339422725618</v>
      </c>
      <c r="I59" s="37">
        <f t="shared" si="8"/>
        <v>84.240470320500663</v>
      </c>
    </row>
    <row r="60" spans="1:9" ht="15" customHeight="1" x14ac:dyDescent="0.25">
      <c r="A60" s="29" t="s">
        <v>53</v>
      </c>
      <c r="B60" s="47" t="s">
        <v>54</v>
      </c>
      <c r="C60" s="47" t="s">
        <v>54</v>
      </c>
      <c r="D60" s="47" t="s">
        <v>54</v>
      </c>
      <c r="E60" s="47" t="s">
        <v>54</v>
      </c>
      <c r="F60" s="47" t="s">
        <v>54</v>
      </c>
      <c r="G60" s="48" t="s">
        <v>54</v>
      </c>
      <c r="H60" s="48" t="s">
        <v>54</v>
      </c>
      <c r="I60" s="48" t="s">
        <v>54</v>
      </c>
    </row>
    <row r="62" spans="1:9" ht="21" customHeight="1" x14ac:dyDescent="0.25">
      <c r="A62" s="218" t="s">
        <v>31</v>
      </c>
      <c r="B62" s="218"/>
      <c r="C62" s="218"/>
      <c r="D62" s="218"/>
      <c r="E62" s="218"/>
      <c r="F62" s="218"/>
      <c r="G62" s="218"/>
      <c r="H62" s="201"/>
      <c r="I62" s="201"/>
    </row>
    <row r="63" spans="1:9" ht="15" customHeight="1" x14ac:dyDescent="0.25">
      <c r="A63" s="27" t="s">
        <v>21</v>
      </c>
      <c r="B63" s="37">
        <f t="shared" ref="B63:I70" si="9">+B32/B10*100</f>
        <v>22.000736919675756</v>
      </c>
      <c r="C63" s="37">
        <f t="shared" si="9"/>
        <v>23.44990583108682</v>
      </c>
      <c r="D63" s="37">
        <f t="shared" si="9"/>
        <v>21.760886172650878</v>
      </c>
      <c r="E63" s="37">
        <f t="shared" si="9"/>
        <v>23.82970599465445</v>
      </c>
      <c r="F63" s="37">
        <f t="shared" si="9"/>
        <v>21.56599390155365</v>
      </c>
      <c r="G63" s="37">
        <f t="shared" si="9"/>
        <v>25.722543352601157</v>
      </c>
      <c r="H63" s="37">
        <f>+H32/H10*100</f>
        <v>20.80161973679277</v>
      </c>
      <c r="I63" s="37">
        <f>+I32/I10*100</f>
        <v>23.401908962999581</v>
      </c>
    </row>
    <row r="64" spans="1:9" ht="15" customHeight="1" x14ac:dyDescent="0.25">
      <c r="A64" s="29" t="s">
        <v>46</v>
      </c>
      <c r="B64" s="37">
        <f t="shared" si="9"/>
        <v>22.313999021047479</v>
      </c>
      <c r="C64" s="37">
        <f t="shared" si="9"/>
        <v>25.470491503745663</v>
      </c>
      <c r="D64" s="37">
        <f t="shared" si="9"/>
        <v>22.20045706823376</v>
      </c>
      <c r="E64" s="37">
        <f t="shared" si="9"/>
        <v>25.585704831237592</v>
      </c>
      <c r="F64" s="37">
        <f t="shared" si="9"/>
        <v>23.75260861316638</v>
      </c>
      <c r="G64" s="37">
        <f t="shared" si="9"/>
        <v>27.020119273871156</v>
      </c>
      <c r="H64" s="37">
        <f t="shared" si="9"/>
        <v>22.511168900446759</v>
      </c>
      <c r="I64" s="37">
        <f t="shared" si="9"/>
        <v>23.792053163505468</v>
      </c>
    </row>
    <row r="65" spans="1:9" ht="15" customHeight="1" x14ac:dyDescent="0.25">
      <c r="A65" s="29" t="s">
        <v>48</v>
      </c>
      <c r="B65" s="37">
        <f t="shared" si="9"/>
        <v>26.781147241505298</v>
      </c>
      <c r="C65" s="37">
        <f t="shared" si="9"/>
        <v>26.630036630036631</v>
      </c>
      <c r="D65" s="37">
        <f t="shared" si="9"/>
        <v>25.458851391355829</v>
      </c>
      <c r="E65" s="37">
        <f t="shared" si="9"/>
        <v>29.201046488227007</v>
      </c>
      <c r="F65" s="37">
        <f t="shared" si="9"/>
        <v>28.927432216905903</v>
      </c>
      <c r="G65" s="37">
        <f t="shared" si="9"/>
        <v>30.651423641069886</v>
      </c>
      <c r="H65" s="37">
        <f t="shared" si="9"/>
        <v>28.345765686704695</v>
      </c>
      <c r="I65" s="37">
        <f t="shared" si="9"/>
        <v>27.803308823529409</v>
      </c>
    </row>
    <row r="66" spans="1:9" ht="15" customHeight="1" x14ac:dyDescent="0.25">
      <c r="A66" s="29" t="s">
        <v>49</v>
      </c>
      <c r="B66" s="37">
        <f t="shared" si="9"/>
        <v>20.704541529960281</v>
      </c>
      <c r="C66" s="37">
        <f t="shared" si="9"/>
        <v>27.62853584771393</v>
      </c>
      <c r="D66" s="37">
        <f t="shared" si="9"/>
        <v>22.35590917911896</v>
      </c>
      <c r="E66" s="37">
        <f t="shared" si="9"/>
        <v>26.619964973730298</v>
      </c>
      <c r="F66" s="37">
        <f t="shared" si="9"/>
        <v>24.787273399926008</v>
      </c>
      <c r="G66" s="37">
        <f t="shared" si="9"/>
        <v>26.923076923076923</v>
      </c>
      <c r="H66" s="37">
        <f t="shared" si="9"/>
        <v>22.777340676632573</v>
      </c>
      <c r="I66" s="37">
        <f t="shared" si="9"/>
        <v>25.524119682475067</v>
      </c>
    </row>
    <row r="67" spans="1:9" ht="15" customHeight="1" x14ac:dyDescent="0.25">
      <c r="A67" s="29" t="s">
        <v>50</v>
      </c>
      <c r="B67" s="37">
        <f t="shared" si="9"/>
        <v>19.334514668241781</v>
      </c>
      <c r="C67" s="37">
        <f t="shared" si="9"/>
        <v>22.011989509179468</v>
      </c>
      <c r="D67" s="37">
        <f t="shared" si="9"/>
        <v>18.802747791952896</v>
      </c>
      <c r="E67" s="37">
        <f t="shared" si="9"/>
        <v>20.931627349060374</v>
      </c>
      <c r="F67" s="37">
        <f t="shared" si="9"/>
        <v>17.900204043776665</v>
      </c>
      <c r="G67" s="37">
        <f t="shared" si="9"/>
        <v>24.008851189378571</v>
      </c>
      <c r="H67" s="37">
        <f t="shared" si="9"/>
        <v>17.292250233426703</v>
      </c>
      <c r="I67" s="37">
        <f t="shared" si="9"/>
        <v>18.780158270604129</v>
      </c>
    </row>
    <row r="68" spans="1:9" ht="15" customHeight="1" x14ac:dyDescent="0.25">
      <c r="A68" s="29" t="s">
        <v>384</v>
      </c>
      <c r="B68" s="37">
        <f t="shared" si="9"/>
        <v>21.526491293071508</v>
      </c>
      <c r="C68" s="37">
        <f t="shared" si="9"/>
        <v>20.337711069418386</v>
      </c>
      <c r="D68" s="37">
        <f t="shared" si="9"/>
        <v>21.141279337321674</v>
      </c>
      <c r="E68" s="37">
        <f t="shared" si="9"/>
        <v>21.435018050541515</v>
      </c>
      <c r="F68" s="37">
        <f t="shared" si="9"/>
        <v>18.619514273540691</v>
      </c>
      <c r="G68" s="37">
        <f t="shared" si="9"/>
        <v>24.034444539176398</v>
      </c>
      <c r="H68" s="37">
        <f t="shared" si="9"/>
        <v>18.6054480041117</v>
      </c>
      <c r="I68" s="37">
        <f t="shared" si="9"/>
        <v>22.926335330351868</v>
      </c>
    </row>
    <row r="69" spans="1:9" ht="15" customHeight="1" x14ac:dyDescent="0.25">
      <c r="A69" s="29" t="s">
        <v>51</v>
      </c>
      <c r="B69" s="37">
        <f t="shared" si="9"/>
        <v>24.814875761066315</v>
      </c>
      <c r="C69" s="37">
        <f t="shared" si="9"/>
        <v>22.702982244440616</v>
      </c>
      <c r="D69" s="37">
        <f t="shared" si="9"/>
        <v>22.292786191174077</v>
      </c>
      <c r="E69" s="37">
        <f t="shared" si="9"/>
        <v>26.493592943917456</v>
      </c>
      <c r="F69" s="37">
        <f t="shared" si="9"/>
        <v>23.79754794089909</v>
      </c>
      <c r="G69" s="37">
        <f t="shared" si="9"/>
        <v>27.243491577335377</v>
      </c>
      <c r="H69" s="37">
        <f t="shared" si="9"/>
        <v>25.129032258064516</v>
      </c>
      <c r="I69" s="37">
        <f t="shared" si="9"/>
        <v>28.671328671328673</v>
      </c>
    </row>
    <row r="70" spans="1:9" ht="15" customHeight="1" x14ac:dyDescent="0.25">
      <c r="A70" s="29" t="s">
        <v>52</v>
      </c>
      <c r="B70" s="37">
        <f t="shared" si="9"/>
        <v>17.291799109980929</v>
      </c>
      <c r="C70" s="37">
        <f t="shared" si="9"/>
        <v>17.513891747273103</v>
      </c>
      <c r="D70" s="37">
        <f t="shared" si="9"/>
        <v>19.644369178662149</v>
      </c>
      <c r="E70" s="37">
        <f t="shared" si="9"/>
        <v>15.440741471110234</v>
      </c>
      <c r="F70" s="37">
        <f t="shared" si="9"/>
        <v>12.488367764749675</v>
      </c>
      <c r="G70" s="37">
        <f t="shared" si="9"/>
        <v>20.003846893633394</v>
      </c>
      <c r="H70" s="37">
        <f t="shared" si="9"/>
        <v>11.216660577274389</v>
      </c>
      <c r="I70" s="37">
        <f t="shared" si="9"/>
        <v>15.759529679499337</v>
      </c>
    </row>
    <row r="71" spans="1:9" ht="15" customHeight="1" thickBot="1" x14ac:dyDescent="0.3">
      <c r="A71" s="29" t="s">
        <v>53</v>
      </c>
      <c r="B71" s="47" t="s">
        <v>54</v>
      </c>
      <c r="C71" s="47" t="s">
        <v>54</v>
      </c>
      <c r="D71" s="47" t="s">
        <v>54</v>
      </c>
      <c r="E71" s="47" t="s">
        <v>54</v>
      </c>
      <c r="F71" s="47" t="s">
        <v>54</v>
      </c>
      <c r="G71" s="253" t="s">
        <v>54</v>
      </c>
      <c r="H71" s="253" t="s">
        <v>54</v>
      </c>
      <c r="I71" s="254" t="s">
        <v>54</v>
      </c>
    </row>
    <row r="72" spans="1:9" x14ac:dyDescent="0.25">
      <c r="A72" s="216" t="s">
        <v>14</v>
      </c>
      <c r="B72" s="216"/>
      <c r="C72" s="216"/>
      <c r="D72" s="216"/>
      <c r="E72" s="216"/>
      <c r="F72" s="216"/>
      <c r="G72" s="216"/>
      <c r="H72" s="203"/>
      <c r="I72" s="203"/>
    </row>
  </sheetData>
  <mergeCells count="10">
    <mergeCell ref="A62:G62"/>
    <mergeCell ref="A72:G72"/>
    <mergeCell ref="J1:K2"/>
    <mergeCell ref="J43:K44"/>
    <mergeCell ref="A3:I3"/>
    <mergeCell ref="A9:G9"/>
    <mergeCell ref="A20:G20"/>
    <mergeCell ref="A41:G41"/>
    <mergeCell ref="A45:I45"/>
    <mergeCell ref="A51:G51"/>
  </mergeCells>
  <hyperlinks>
    <hyperlink ref="J1" r:id="rId1" location="INDICE!A1"/>
    <hyperlink ref="J1:K2" location="INDICE!A1" display="INDICE"/>
    <hyperlink ref="J43" r:id="rId2" location="INDICE!A1"/>
    <hyperlink ref="J43:K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0" transitionEvaluation="1"/>
  <dimension ref="A1:L72"/>
  <sheetViews>
    <sheetView topLeftCell="A30" zoomScaleNormal="100" workbookViewId="0">
      <selection activeCell="J43" sqref="J43:K44"/>
    </sheetView>
  </sheetViews>
  <sheetFormatPr baseColWidth="10" defaultColWidth="12.140625" defaultRowHeight="12.75" x14ac:dyDescent="0.25"/>
  <cols>
    <col min="1" max="1" width="15.85546875" style="9" customWidth="1"/>
    <col min="2" max="9" width="10.5703125" style="9" customWidth="1"/>
    <col min="10" max="181" width="12.140625" style="9"/>
    <col min="182" max="182" width="14.7109375" style="9" customWidth="1"/>
    <col min="183" max="201" width="8.140625" style="9" customWidth="1"/>
    <col min="202" max="437" width="12.140625" style="9"/>
    <col min="438" max="438" width="14.7109375" style="9" customWidth="1"/>
    <col min="439" max="457" width="8.140625" style="9" customWidth="1"/>
    <col min="458" max="693" width="12.140625" style="9"/>
    <col min="694" max="694" width="14.7109375" style="9" customWidth="1"/>
    <col min="695" max="713" width="8.140625" style="9" customWidth="1"/>
    <col min="714" max="949" width="12.140625" style="9"/>
    <col min="950" max="950" width="14.7109375" style="9" customWidth="1"/>
    <col min="951" max="969" width="8.140625" style="9" customWidth="1"/>
    <col min="970" max="1205" width="12.140625" style="9"/>
    <col min="1206" max="1206" width="14.7109375" style="9" customWidth="1"/>
    <col min="1207" max="1225" width="8.140625" style="9" customWidth="1"/>
    <col min="1226" max="1461" width="12.140625" style="9"/>
    <col min="1462" max="1462" width="14.7109375" style="9" customWidth="1"/>
    <col min="1463" max="1481" width="8.140625" style="9" customWidth="1"/>
    <col min="1482" max="1717" width="12.140625" style="9"/>
    <col min="1718" max="1718" width="14.7109375" style="9" customWidth="1"/>
    <col min="1719" max="1737" width="8.140625" style="9" customWidth="1"/>
    <col min="1738" max="1973" width="12.140625" style="9"/>
    <col min="1974" max="1974" width="14.7109375" style="9" customWidth="1"/>
    <col min="1975" max="1993" width="8.140625" style="9" customWidth="1"/>
    <col min="1994" max="2229" width="12.140625" style="9"/>
    <col min="2230" max="2230" width="14.7109375" style="9" customWidth="1"/>
    <col min="2231" max="2249" width="8.140625" style="9" customWidth="1"/>
    <col min="2250" max="2485" width="12.140625" style="9"/>
    <col min="2486" max="2486" width="14.7109375" style="9" customWidth="1"/>
    <col min="2487" max="2505" width="8.140625" style="9" customWidth="1"/>
    <col min="2506" max="2741" width="12.140625" style="9"/>
    <col min="2742" max="2742" width="14.7109375" style="9" customWidth="1"/>
    <col min="2743" max="2761" width="8.140625" style="9" customWidth="1"/>
    <col min="2762" max="2997" width="12.140625" style="9"/>
    <col min="2998" max="2998" width="14.7109375" style="9" customWidth="1"/>
    <col min="2999" max="3017" width="8.140625" style="9" customWidth="1"/>
    <col min="3018" max="3253" width="12.140625" style="9"/>
    <col min="3254" max="3254" width="14.7109375" style="9" customWidth="1"/>
    <col min="3255" max="3273" width="8.140625" style="9" customWidth="1"/>
    <col min="3274" max="3509" width="12.140625" style="9"/>
    <col min="3510" max="3510" width="14.7109375" style="9" customWidth="1"/>
    <col min="3511" max="3529" width="8.140625" style="9" customWidth="1"/>
    <col min="3530" max="3765" width="12.140625" style="9"/>
    <col min="3766" max="3766" width="14.7109375" style="9" customWidth="1"/>
    <col min="3767" max="3785" width="8.140625" style="9" customWidth="1"/>
    <col min="3786" max="4021" width="12.140625" style="9"/>
    <col min="4022" max="4022" width="14.7109375" style="9" customWidth="1"/>
    <col min="4023" max="4041" width="8.140625" style="9" customWidth="1"/>
    <col min="4042" max="4277" width="12.140625" style="9"/>
    <col min="4278" max="4278" width="14.7109375" style="9" customWidth="1"/>
    <col min="4279" max="4297" width="8.140625" style="9" customWidth="1"/>
    <col min="4298" max="4533" width="12.140625" style="9"/>
    <col min="4534" max="4534" width="14.7109375" style="9" customWidth="1"/>
    <col min="4535" max="4553" width="8.140625" style="9" customWidth="1"/>
    <col min="4554" max="4789" width="12.140625" style="9"/>
    <col min="4790" max="4790" width="14.7109375" style="9" customWidth="1"/>
    <col min="4791" max="4809" width="8.140625" style="9" customWidth="1"/>
    <col min="4810" max="5045" width="12.140625" style="9"/>
    <col min="5046" max="5046" width="14.7109375" style="9" customWidth="1"/>
    <col min="5047" max="5065" width="8.140625" style="9" customWidth="1"/>
    <col min="5066" max="5301" width="12.140625" style="9"/>
    <col min="5302" max="5302" width="14.7109375" style="9" customWidth="1"/>
    <col min="5303" max="5321" width="8.140625" style="9" customWidth="1"/>
    <col min="5322" max="5557" width="12.140625" style="9"/>
    <col min="5558" max="5558" width="14.7109375" style="9" customWidth="1"/>
    <col min="5559" max="5577" width="8.140625" style="9" customWidth="1"/>
    <col min="5578" max="5813" width="12.140625" style="9"/>
    <col min="5814" max="5814" width="14.7109375" style="9" customWidth="1"/>
    <col min="5815" max="5833" width="8.140625" style="9" customWidth="1"/>
    <col min="5834" max="6069" width="12.140625" style="9"/>
    <col min="6070" max="6070" width="14.7109375" style="9" customWidth="1"/>
    <col min="6071" max="6089" width="8.140625" style="9" customWidth="1"/>
    <col min="6090" max="6325" width="12.140625" style="9"/>
    <col min="6326" max="6326" width="14.7109375" style="9" customWidth="1"/>
    <col min="6327" max="6345" width="8.140625" style="9" customWidth="1"/>
    <col min="6346" max="6581" width="12.140625" style="9"/>
    <col min="6582" max="6582" width="14.7109375" style="9" customWidth="1"/>
    <col min="6583" max="6601" width="8.140625" style="9" customWidth="1"/>
    <col min="6602" max="6837" width="12.140625" style="9"/>
    <col min="6838" max="6838" width="14.7109375" style="9" customWidth="1"/>
    <col min="6839" max="6857" width="8.140625" style="9" customWidth="1"/>
    <col min="6858" max="7093" width="12.140625" style="9"/>
    <col min="7094" max="7094" width="14.7109375" style="9" customWidth="1"/>
    <col min="7095" max="7113" width="8.140625" style="9" customWidth="1"/>
    <col min="7114" max="7349" width="12.140625" style="9"/>
    <col min="7350" max="7350" width="14.7109375" style="9" customWidth="1"/>
    <col min="7351" max="7369" width="8.140625" style="9" customWidth="1"/>
    <col min="7370" max="7605" width="12.140625" style="9"/>
    <col min="7606" max="7606" width="14.7109375" style="9" customWidth="1"/>
    <col min="7607" max="7625" width="8.140625" style="9" customWidth="1"/>
    <col min="7626" max="7861" width="12.140625" style="9"/>
    <col min="7862" max="7862" width="14.7109375" style="9" customWidth="1"/>
    <col min="7863" max="7881" width="8.140625" style="9" customWidth="1"/>
    <col min="7882" max="8117" width="12.140625" style="9"/>
    <col min="8118" max="8118" width="14.7109375" style="9" customWidth="1"/>
    <col min="8119" max="8137" width="8.140625" style="9" customWidth="1"/>
    <col min="8138" max="8373" width="12.140625" style="9"/>
    <col min="8374" max="8374" width="14.7109375" style="9" customWidth="1"/>
    <col min="8375" max="8393" width="8.140625" style="9" customWidth="1"/>
    <col min="8394" max="8629" width="12.140625" style="9"/>
    <col min="8630" max="8630" width="14.7109375" style="9" customWidth="1"/>
    <col min="8631" max="8649" width="8.140625" style="9" customWidth="1"/>
    <col min="8650" max="8885" width="12.140625" style="9"/>
    <col min="8886" max="8886" width="14.7109375" style="9" customWidth="1"/>
    <col min="8887" max="8905" width="8.140625" style="9" customWidth="1"/>
    <col min="8906" max="9141" width="12.140625" style="9"/>
    <col min="9142" max="9142" width="14.7109375" style="9" customWidth="1"/>
    <col min="9143" max="9161" width="8.140625" style="9" customWidth="1"/>
    <col min="9162" max="9397" width="12.140625" style="9"/>
    <col min="9398" max="9398" width="14.7109375" style="9" customWidth="1"/>
    <col min="9399" max="9417" width="8.140625" style="9" customWidth="1"/>
    <col min="9418" max="9653" width="12.140625" style="9"/>
    <col min="9654" max="9654" width="14.7109375" style="9" customWidth="1"/>
    <col min="9655" max="9673" width="8.140625" style="9" customWidth="1"/>
    <col min="9674" max="9909" width="12.140625" style="9"/>
    <col min="9910" max="9910" width="14.7109375" style="9" customWidth="1"/>
    <col min="9911" max="9929" width="8.140625" style="9" customWidth="1"/>
    <col min="9930" max="10165" width="12.140625" style="9"/>
    <col min="10166" max="10166" width="14.7109375" style="9" customWidth="1"/>
    <col min="10167" max="10185" width="8.140625" style="9" customWidth="1"/>
    <col min="10186" max="10421" width="12.140625" style="9"/>
    <col min="10422" max="10422" width="14.7109375" style="9" customWidth="1"/>
    <col min="10423" max="10441" width="8.140625" style="9" customWidth="1"/>
    <col min="10442" max="10677" width="12.140625" style="9"/>
    <col min="10678" max="10678" width="14.7109375" style="9" customWidth="1"/>
    <col min="10679" max="10697" width="8.140625" style="9" customWidth="1"/>
    <col min="10698" max="10933" width="12.140625" style="9"/>
    <col min="10934" max="10934" width="14.7109375" style="9" customWidth="1"/>
    <col min="10935" max="10953" width="8.140625" style="9" customWidth="1"/>
    <col min="10954" max="11189" width="12.140625" style="9"/>
    <col min="11190" max="11190" width="14.7109375" style="9" customWidth="1"/>
    <col min="11191" max="11209" width="8.140625" style="9" customWidth="1"/>
    <col min="11210" max="11445" width="12.140625" style="9"/>
    <col min="11446" max="11446" width="14.7109375" style="9" customWidth="1"/>
    <col min="11447" max="11465" width="8.140625" style="9" customWidth="1"/>
    <col min="11466" max="11701" width="12.140625" style="9"/>
    <col min="11702" max="11702" width="14.7109375" style="9" customWidth="1"/>
    <col min="11703" max="11721" width="8.140625" style="9" customWidth="1"/>
    <col min="11722" max="11957" width="12.140625" style="9"/>
    <col min="11958" max="11958" width="14.7109375" style="9" customWidth="1"/>
    <col min="11959" max="11977" width="8.140625" style="9" customWidth="1"/>
    <col min="11978" max="12213" width="12.140625" style="9"/>
    <col min="12214" max="12214" width="14.7109375" style="9" customWidth="1"/>
    <col min="12215" max="12233" width="8.140625" style="9" customWidth="1"/>
    <col min="12234" max="12469" width="12.140625" style="9"/>
    <col min="12470" max="12470" width="14.7109375" style="9" customWidth="1"/>
    <col min="12471" max="12489" width="8.140625" style="9" customWidth="1"/>
    <col min="12490" max="12725" width="12.140625" style="9"/>
    <col min="12726" max="12726" width="14.7109375" style="9" customWidth="1"/>
    <col min="12727" max="12745" width="8.140625" style="9" customWidth="1"/>
    <col min="12746" max="12981" width="12.140625" style="9"/>
    <col min="12982" max="12982" width="14.7109375" style="9" customWidth="1"/>
    <col min="12983" max="13001" width="8.140625" style="9" customWidth="1"/>
    <col min="13002" max="13237" width="12.140625" style="9"/>
    <col min="13238" max="13238" width="14.7109375" style="9" customWidth="1"/>
    <col min="13239" max="13257" width="8.140625" style="9" customWidth="1"/>
    <col min="13258" max="13493" width="12.140625" style="9"/>
    <col min="13494" max="13494" width="14.7109375" style="9" customWidth="1"/>
    <col min="13495" max="13513" width="8.140625" style="9" customWidth="1"/>
    <col min="13514" max="13749" width="12.140625" style="9"/>
    <col min="13750" max="13750" width="14.7109375" style="9" customWidth="1"/>
    <col min="13751" max="13769" width="8.140625" style="9" customWidth="1"/>
    <col min="13770" max="14005" width="12.140625" style="9"/>
    <col min="14006" max="14006" width="14.7109375" style="9" customWidth="1"/>
    <col min="14007" max="14025" width="8.140625" style="9" customWidth="1"/>
    <col min="14026" max="14261" width="12.140625" style="9"/>
    <col min="14262" max="14262" width="14.7109375" style="9" customWidth="1"/>
    <col min="14263" max="14281" width="8.140625" style="9" customWidth="1"/>
    <col min="14282" max="14517" width="12.140625" style="9"/>
    <col min="14518" max="14518" width="14.7109375" style="9" customWidth="1"/>
    <col min="14519" max="14537" width="8.140625" style="9" customWidth="1"/>
    <col min="14538" max="14773" width="12.140625" style="9"/>
    <col min="14774" max="14774" width="14.7109375" style="9" customWidth="1"/>
    <col min="14775" max="14793" width="8.140625" style="9" customWidth="1"/>
    <col min="14794" max="15029" width="12.140625" style="9"/>
    <col min="15030" max="15030" width="14.7109375" style="9" customWidth="1"/>
    <col min="15031" max="15049" width="8.140625" style="9" customWidth="1"/>
    <col min="15050" max="15285" width="12.140625" style="9"/>
    <col min="15286" max="15286" width="14.7109375" style="9" customWidth="1"/>
    <col min="15287" max="15305" width="8.140625" style="9" customWidth="1"/>
    <col min="15306" max="15541" width="12.140625" style="9"/>
    <col min="15542" max="15542" width="14.7109375" style="9" customWidth="1"/>
    <col min="15543" max="15561" width="8.140625" style="9" customWidth="1"/>
    <col min="15562" max="15797" width="12.140625" style="9"/>
    <col min="15798" max="15798" width="14.7109375" style="9" customWidth="1"/>
    <col min="15799" max="15817" width="8.140625" style="9" customWidth="1"/>
    <col min="15818" max="16053" width="12.140625" style="9"/>
    <col min="16054" max="16054" width="14.7109375" style="9" customWidth="1"/>
    <col min="16055" max="16073" width="8.140625" style="9" customWidth="1"/>
    <col min="16074" max="16384" width="12.140625" style="9"/>
  </cols>
  <sheetData>
    <row r="1" spans="1:12" ht="14.25" x14ac:dyDescent="0.25">
      <c r="A1" s="25" t="s">
        <v>62</v>
      </c>
      <c r="B1" s="25"/>
      <c r="C1" s="25"/>
      <c r="D1" s="25"/>
      <c r="E1" s="25"/>
      <c r="F1" s="25"/>
      <c r="G1" s="25"/>
      <c r="H1" s="25"/>
      <c r="I1" s="25"/>
      <c r="J1" s="215" t="s">
        <v>222</v>
      </c>
      <c r="K1" s="215"/>
    </row>
    <row r="2" spans="1:12" ht="15" x14ac:dyDescent="0.25">
      <c r="A2" s="25" t="s">
        <v>381</v>
      </c>
      <c r="B2" s="25"/>
      <c r="C2" s="25"/>
      <c r="D2" s="25"/>
      <c r="E2" s="25"/>
      <c r="F2" s="25"/>
      <c r="G2" s="25"/>
      <c r="H2" s="25"/>
      <c r="I2" s="25"/>
      <c r="J2" s="215"/>
      <c r="K2" s="215"/>
      <c r="L2"/>
    </row>
    <row r="3" spans="1:12" ht="14.25" x14ac:dyDescent="0.25">
      <c r="A3" s="252" t="s">
        <v>388</v>
      </c>
      <c r="B3" s="252"/>
      <c r="C3" s="252"/>
      <c r="D3" s="252"/>
      <c r="E3" s="252"/>
      <c r="F3" s="252"/>
      <c r="G3" s="252"/>
      <c r="H3" s="252"/>
      <c r="I3" s="252"/>
    </row>
    <row r="4" spans="1:12" ht="14.2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4.2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</row>
    <row r="6" spans="1:12" ht="14.25" x14ac:dyDescent="0.25">
      <c r="A6" s="25" t="s">
        <v>383</v>
      </c>
      <c r="B6" s="25"/>
      <c r="C6" s="25"/>
      <c r="D6" s="25"/>
      <c r="E6" s="25"/>
      <c r="F6" s="25"/>
      <c r="G6" s="25"/>
      <c r="H6" s="25"/>
      <c r="I6" s="25"/>
    </row>
    <row r="7" spans="1:12" ht="1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</row>
    <row r="9" spans="1:12" ht="21" customHeight="1" x14ac:dyDescent="0.25">
      <c r="A9" s="217" t="s">
        <v>20</v>
      </c>
      <c r="B9" s="217"/>
      <c r="C9" s="217"/>
      <c r="D9" s="217"/>
      <c r="E9" s="217"/>
      <c r="F9" s="217"/>
      <c r="G9" s="217"/>
      <c r="H9" s="251"/>
      <c r="I9" s="251"/>
    </row>
    <row r="10" spans="1:12" ht="15" customHeight="1" x14ac:dyDescent="0.25">
      <c r="A10" s="27" t="s">
        <v>21</v>
      </c>
      <c r="B10" s="28">
        <f t="shared" ref="B10:I18" si="0">+B21+B32</f>
        <v>1870</v>
      </c>
      <c r="C10" s="28">
        <f t="shared" si="0"/>
        <v>2021</v>
      </c>
      <c r="D10" s="28">
        <f t="shared" si="0"/>
        <v>3524</v>
      </c>
      <c r="E10" s="28">
        <f t="shared" si="0"/>
        <v>5885</v>
      </c>
      <c r="F10" s="28">
        <f t="shared" si="0"/>
        <v>8192</v>
      </c>
      <c r="G10" s="28">
        <f t="shared" si="0"/>
        <v>9768</v>
      </c>
      <c r="H10" s="28">
        <f>+H21+H32</f>
        <v>10418</v>
      </c>
      <c r="I10" s="28">
        <f>+I21+I32</f>
        <v>10957</v>
      </c>
    </row>
    <row r="11" spans="1:12" ht="15" customHeight="1" x14ac:dyDescent="0.25">
      <c r="A11" s="29" t="s">
        <v>46</v>
      </c>
      <c r="B11" s="28">
        <f t="shared" si="0"/>
        <v>0</v>
      </c>
      <c r="C11" s="28">
        <f t="shared" si="0"/>
        <v>0</v>
      </c>
      <c r="D11" s="28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</row>
    <row r="12" spans="1:12" ht="15" customHeight="1" x14ac:dyDescent="0.25">
      <c r="A12" s="29" t="s">
        <v>48</v>
      </c>
      <c r="B12" s="28">
        <f t="shared" si="0"/>
        <v>0</v>
      </c>
      <c r="C12" s="28">
        <f t="shared" si="0"/>
        <v>0</v>
      </c>
      <c r="D12" s="28">
        <f t="shared" si="0"/>
        <v>0</v>
      </c>
      <c r="E12" s="28">
        <f t="shared" si="0"/>
        <v>0</v>
      </c>
      <c r="F12" s="28">
        <f t="shared" si="0"/>
        <v>0</v>
      </c>
      <c r="G12" s="28">
        <f t="shared" si="0"/>
        <v>0</v>
      </c>
      <c r="H12" s="28">
        <f t="shared" si="0"/>
        <v>0</v>
      </c>
      <c r="I12" s="28">
        <f t="shared" si="0"/>
        <v>0</v>
      </c>
    </row>
    <row r="13" spans="1:12" ht="15" customHeight="1" x14ac:dyDescent="0.25">
      <c r="A13" s="29" t="s">
        <v>49</v>
      </c>
      <c r="B13" s="28">
        <f t="shared" si="0"/>
        <v>0</v>
      </c>
      <c r="C13" s="28">
        <f t="shared" si="0"/>
        <v>0</v>
      </c>
      <c r="D13" s="28">
        <f t="shared" si="0"/>
        <v>0</v>
      </c>
      <c r="E13" s="28">
        <f t="shared" si="0"/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</row>
    <row r="14" spans="1:12" ht="15" customHeight="1" x14ac:dyDescent="0.25">
      <c r="A14" s="29" t="s">
        <v>50</v>
      </c>
      <c r="B14" s="28">
        <f t="shared" si="0"/>
        <v>0</v>
      </c>
      <c r="C14" s="28">
        <f t="shared" si="0"/>
        <v>0</v>
      </c>
      <c r="D14" s="28">
        <f t="shared" si="0"/>
        <v>0</v>
      </c>
      <c r="E14" s="28">
        <f t="shared" si="0"/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</row>
    <row r="15" spans="1:12" ht="15" customHeight="1" x14ac:dyDescent="0.25">
      <c r="A15" s="29" t="s">
        <v>384</v>
      </c>
      <c r="B15" s="28">
        <f t="shared" si="0"/>
        <v>1870</v>
      </c>
      <c r="C15" s="28">
        <f t="shared" si="0"/>
        <v>2021</v>
      </c>
      <c r="D15" s="28">
        <f t="shared" si="0"/>
        <v>3524</v>
      </c>
      <c r="E15" s="28">
        <f t="shared" si="0"/>
        <v>5885</v>
      </c>
      <c r="F15" s="28">
        <f t="shared" si="0"/>
        <v>8192</v>
      </c>
      <c r="G15" s="28">
        <f t="shared" si="0"/>
        <v>9768</v>
      </c>
      <c r="H15" s="28">
        <f t="shared" si="0"/>
        <v>10418</v>
      </c>
      <c r="I15" s="28">
        <f t="shared" si="0"/>
        <v>10957</v>
      </c>
    </row>
    <row r="16" spans="1:12" ht="15" customHeight="1" x14ac:dyDescent="0.25">
      <c r="A16" s="29" t="s">
        <v>51</v>
      </c>
      <c r="B16" s="28">
        <f t="shared" si="0"/>
        <v>951</v>
      </c>
      <c r="C16" s="28">
        <f t="shared" si="0"/>
        <v>1029</v>
      </c>
      <c r="D16" s="28">
        <f t="shared" si="0"/>
        <v>2134</v>
      </c>
      <c r="E16" s="28">
        <f t="shared" si="0"/>
        <v>3399</v>
      </c>
      <c r="F16" s="28">
        <f t="shared" si="0"/>
        <v>4127</v>
      </c>
      <c r="G16" s="28">
        <f t="shared" si="0"/>
        <v>4279</v>
      </c>
      <c r="H16" s="28">
        <f t="shared" si="0"/>
        <v>4527</v>
      </c>
      <c r="I16" s="28">
        <f t="shared" si="0"/>
        <v>5007</v>
      </c>
    </row>
    <row r="17" spans="1:9" ht="15" customHeight="1" x14ac:dyDescent="0.25">
      <c r="A17" s="29" t="s">
        <v>52</v>
      </c>
      <c r="B17" s="28">
        <f t="shared" si="0"/>
        <v>523</v>
      </c>
      <c r="C17" s="28">
        <f t="shared" si="0"/>
        <v>587</v>
      </c>
      <c r="D17" s="28">
        <f t="shared" si="0"/>
        <v>910</v>
      </c>
      <c r="E17" s="28">
        <f t="shared" si="0"/>
        <v>1721</v>
      </c>
      <c r="F17" s="28">
        <f t="shared" si="0"/>
        <v>2535</v>
      </c>
      <c r="G17" s="28">
        <f t="shared" si="0"/>
        <v>3212</v>
      </c>
      <c r="H17" s="28">
        <f t="shared" si="0"/>
        <v>3099</v>
      </c>
      <c r="I17" s="28">
        <f t="shared" si="0"/>
        <v>3221</v>
      </c>
    </row>
    <row r="18" spans="1:9" ht="15" customHeight="1" x14ac:dyDescent="0.25">
      <c r="A18" s="29" t="s">
        <v>53</v>
      </c>
      <c r="B18" s="28">
        <f t="shared" si="0"/>
        <v>396</v>
      </c>
      <c r="C18" s="28">
        <f t="shared" si="0"/>
        <v>405</v>
      </c>
      <c r="D18" s="28">
        <f t="shared" si="0"/>
        <v>480</v>
      </c>
      <c r="E18" s="28">
        <f t="shared" si="0"/>
        <v>765</v>
      </c>
      <c r="F18" s="28">
        <f t="shared" si="0"/>
        <v>1530</v>
      </c>
      <c r="G18" s="28">
        <f t="shared" si="0"/>
        <v>2277</v>
      </c>
      <c r="H18" s="28">
        <f t="shared" si="0"/>
        <v>2792</v>
      </c>
      <c r="I18" s="28">
        <f t="shared" si="0"/>
        <v>2729</v>
      </c>
    </row>
    <row r="19" spans="1:9" ht="13.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</row>
    <row r="20" spans="1:9" ht="21" customHeight="1" x14ac:dyDescent="0.25">
      <c r="A20" s="218" t="s">
        <v>30</v>
      </c>
      <c r="B20" s="218"/>
      <c r="C20" s="218"/>
      <c r="D20" s="218"/>
      <c r="E20" s="218"/>
      <c r="F20" s="218"/>
      <c r="G20" s="218"/>
      <c r="H20" s="201"/>
      <c r="I20" s="201"/>
    </row>
    <row r="21" spans="1:9" ht="15" customHeight="1" x14ac:dyDescent="0.25">
      <c r="A21" s="27" t="s">
        <v>21</v>
      </c>
      <c r="B21" s="47">
        <f t="shared" ref="B21:H21" si="1">B22+B26</f>
        <v>1829</v>
      </c>
      <c r="C21" s="47">
        <f t="shared" si="1"/>
        <v>1975</v>
      </c>
      <c r="D21" s="47">
        <f t="shared" si="1"/>
        <v>3377</v>
      </c>
      <c r="E21" s="47">
        <f t="shared" si="1"/>
        <v>5700</v>
      </c>
      <c r="F21" s="47">
        <f t="shared" si="1"/>
        <v>7945</v>
      </c>
      <c r="G21" s="47">
        <f t="shared" si="1"/>
        <v>9463</v>
      </c>
      <c r="H21" s="47">
        <f t="shared" si="1"/>
        <v>10142</v>
      </c>
      <c r="I21" s="28">
        <f>+I22+I26</f>
        <v>10646</v>
      </c>
    </row>
    <row r="22" spans="1:9" ht="15" customHeight="1" x14ac:dyDescent="0.25">
      <c r="A22" s="29" t="s">
        <v>46</v>
      </c>
      <c r="B22" s="47" t="s">
        <v>47</v>
      </c>
      <c r="C22" s="47" t="s">
        <v>47</v>
      </c>
      <c r="D22" s="47" t="s">
        <v>47</v>
      </c>
      <c r="E22" s="47" t="s">
        <v>47</v>
      </c>
      <c r="F22" s="47" t="s">
        <v>47</v>
      </c>
      <c r="G22" s="47" t="s">
        <v>47</v>
      </c>
      <c r="H22" s="47" t="s">
        <v>47</v>
      </c>
      <c r="I22" s="28">
        <f>+I23+I24+I25</f>
        <v>0</v>
      </c>
    </row>
    <row r="23" spans="1:9" ht="15" customHeight="1" x14ac:dyDescent="0.25">
      <c r="A23" s="29" t="s">
        <v>48</v>
      </c>
      <c r="B23" s="47" t="s">
        <v>47</v>
      </c>
      <c r="C23" s="47" t="s">
        <v>47</v>
      </c>
      <c r="D23" s="47" t="s">
        <v>47</v>
      </c>
      <c r="E23" s="47" t="s">
        <v>47</v>
      </c>
      <c r="F23" s="47" t="s">
        <v>47</v>
      </c>
      <c r="G23" s="47" t="s">
        <v>47</v>
      </c>
      <c r="H23" s="47" t="s">
        <v>47</v>
      </c>
      <c r="I23" s="28"/>
    </row>
    <row r="24" spans="1:9" ht="15" customHeight="1" x14ac:dyDescent="0.25">
      <c r="A24" s="29" t="s">
        <v>49</v>
      </c>
      <c r="B24" s="47" t="s">
        <v>47</v>
      </c>
      <c r="C24" s="47" t="s">
        <v>47</v>
      </c>
      <c r="D24" s="47" t="s">
        <v>47</v>
      </c>
      <c r="E24" s="47" t="s">
        <v>47</v>
      </c>
      <c r="F24" s="47" t="s">
        <v>47</v>
      </c>
      <c r="G24" s="47" t="s">
        <v>47</v>
      </c>
      <c r="H24" s="47" t="s">
        <v>47</v>
      </c>
      <c r="I24" s="28"/>
    </row>
    <row r="25" spans="1:9" ht="15" customHeight="1" x14ac:dyDescent="0.25">
      <c r="A25" s="29" t="s">
        <v>50</v>
      </c>
      <c r="B25" s="47" t="s">
        <v>47</v>
      </c>
      <c r="C25" s="47" t="s">
        <v>47</v>
      </c>
      <c r="D25" s="47" t="s">
        <v>47</v>
      </c>
      <c r="E25" s="47" t="s">
        <v>47</v>
      </c>
      <c r="F25" s="47" t="s">
        <v>47</v>
      </c>
      <c r="G25" s="47" t="s">
        <v>47</v>
      </c>
      <c r="H25" s="47" t="s">
        <v>47</v>
      </c>
      <c r="I25" s="28"/>
    </row>
    <row r="26" spans="1:9" ht="15" customHeight="1" x14ac:dyDescent="0.25">
      <c r="A26" s="29" t="s">
        <v>384</v>
      </c>
      <c r="B26" s="47">
        <f t="shared" ref="B26:H26" si="2">SUM(B27:B29)</f>
        <v>1829</v>
      </c>
      <c r="C26" s="47">
        <f t="shared" si="2"/>
        <v>1975</v>
      </c>
      <c r="D26" s="47">
        <f t="shared" si="2"/>
        <v>3377</v>
      </c>
      <c r="E26" s="47">
        <f t="shared" si="2"/>
        <v>5700</v>
      </c>
      <c r="F26" s="47">
        <f t="shared" si="2"/>
        <v>7945</v>
      </c>
      <c r="G26" s="47">
        <f t="shared" si="2"/>
        <v>9463</v>
      </c>
      <c r="H26" s="47">
        <f t="shared" si="2"/>
        <v>10142</v>
      </c>
      <c r="I26" s="28">
        <f>+I27+I28+I29</f>
        <v>10646</v>
      </c>
    </row>
    <row r="27" spans="1:9" ht="15" customHeight="1" x14ac:dyDescent="0.25">
      <c r="A27" s="29" t="s">
        <v>51</v>
      </c>
      <c r="B27" s="47">
        <v>933</v>
      </c>
      <c r="C27" s="47">
        <v>1009</v>
      </c>
      <c r="D27" s="47">
        <v>2036</v>
      </c>
      <c r="E27" s="47">
        <v>3292</v>
      </c>
      <c r="F27" s="47">
        <v>3997</v>
      </c>
      <c r="G27" s="47">
        <v>4141</v>
      </c>
      <c r="H27" s="47">
        <v>4423</v>
      </c>
      <c r="I27" s="28">
        <v>4890</v>
      </c>
    </row>
    <row r="28" spans="1:9" ht="15" customHeight="1" x14ac:dyDescent="0.25">
      <c r="A28" s="29" t="s">
        <v>52</v>
      </c>
      <c r="B28" s="47">
        <v>508</v>
      </c>
      <c r="C28" s="47">
        <v>570</v>
      </c>
      <c r="D28" s="47">
        <v>879</v>
      </c>
      <c r="E28" s="47">
        <v>1668</v>
      </c>
      <c r="F28" s="47">
        <v>2464</v>
      </c>
      <c r="G28" s="47">
        <v>3112</v>
      </c>
      <c r="H28" s="47">
        <v>3023</v>
      </c>
      <c r="I28" s="28">
        <v>3141</v>
      </c>
    </row>
    <row r="29" spans="1:9" ht="15" customHeight="1" x14ac:dyDescent="0.25">
      <c r="A29" s="29" t="s">
        <v>53</v>
      </c>
      <c r="B29" s="47">
        <v>388</v>
      </c>
      <c r="C29" s="47">
        <v>396</v>
      </c>
      <c r="D29" s="47">
        <v>462</v>
      </c>
      <c r="E29" s="47">
        <v>740</v>
      </c>
      <c r="F29" s="47">
        <v>1484</v>
      </c>
      <c r="G29" s="47">
        <v>2210</v>
      </c>
      <c r="H29" s="47">
        <v>2696</v>
      </c>
      <c r="I29" s="28">
        <v>2615</v>
      </c>
    </row>
    <row r="30" spans="1:9" ht="13.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25">
      <c r="A31" s="32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ht="15" customHeight="1" x14ac:dyDescent="0.25">
      <c r="A32" s="27" t="s">
        <v>21</v>
      </c>
      <c r="B32" s="47">
        <f t="shared" ref="B32:H32" si="3">B33+B37</f>
        <v>41</v>
      </c>
      <c r="C32" s="47">
        <f t="shared" si="3"/>
        <v>46</v>
      </c>
      <c r="D32" s="47">
        <f t="shared" si="3"/>
        <v>147</v>
      </c>
      <c r="E32" s="47">
        <f t="shared" si="3"/>
        <v>185</v>
      </c>
      <c r="F32" s="47">
        <f t="shared" si="3"/>
        <v>247</v>
      </c>
      <c r="G32" s="47">
        <f t="shared" si="3"/>
        <v>305</v>
      </c>
      <c r="H32" s="47">
        <f t="shared" si="3"/>
        <v>276</v>
      </c>
      <c r="I32" s="28">
        <f>+I33+I37</f>
        <v>311</v>
      </c>
    </row>
    <row r="33" spans="1:12" ht="15" customHeight="1" x14ac:dyDescent="0.25">
      <c r="A33" s="29" t="s">
        <v>46</v>
      </c>
      <c r="B33" s="47" t="s">
        <v>47</v>
      </c>
      <c r="C33" s="47" t="s">
        <v>47</v>
      </c>
      <c r="D33" s="47" t="s">
        <v>47</v>
      </c>
      <c r="E33" s="47" t="s">
        <v>47</v>
      </c>
      <c r="F33" s="47" t="s">
        <v>47</v>
      </c>
      <c r="G33" s="47" t="s">
        <v>47</v>
      </c>
      <c r="H33" s="47" t="s">
        <v>47</v>
      </c>
      <c r="I33" s="28">
        <f>+I34+I35+I36</f>
        <v>0</v>
      </c>
    </row>
    <row r="34" spans="1:12" ht="15" customHeight="1" x14ac:dyDescent="0.25">
      <c r="A34" s="29" t="s">
        <v>48</v>
      </c>
      <c r="B34" s="47" t="s">
        <v>47</v>
      </c>
      <c r="C34" s="47" t="s">
        <v>47</v>
      </c>
      <c r="D34" s="47" t="s">
        <v>47</v>
      </c>
      <c r="E34" s="47" t="s">
        <v>47</v>
      </c>
      <c r="F34" s="47" t="s">
        <v>47</v>
      </c>
      <c r="G34" s="47" t="s">
        <v>47</v>
      </c>
      <c r="H34" s="47" t="s">
        <v>47</v>
      </c>
      <c r="I34" s="28"/>
    </row>
    <row r="35" spans="1:12" ht="15" customHeight="1" x14ac:dyDescent="0.25">
      <c r="A35" s="29" t="s">
        <v>49</v>
      </c>
      <c r="B35" s="47" t="s">
        <v>47</v>
      </c>
      <c r="C35" s="47" t="s">
        <v>47</v>
      </c>
      <c r="D35" s="47" t="s">
        <v>47</v>
      </c>
      <c r="E35" s="47" t="s">
        <v>47</v>
      </c>
      <c r="F35" s="47" t="s">
        <v>47</v>
      </c>
      <c r="G35" s="47" t="s">
        <v>47</v>
      </c>
      <c r="H35" s="47" t="s">
        <v>47</v>
      </c>
      <c r="I35" s="28"/>
    </row>
    <row r="36" spans="1:12" ht="15" customHeight="1" x14ac:dyDescent="0.25">
      <c r="A36" s="29" t="s">
        <v>50</v>
      </c>
      <c r="B36" s="47" t="s">
        <v>47</v>
      </c>
      <c r="C36" s="47" t="s">
        <v>47</v>
      </c>
      <c r="D36" s="47" t="s">
        <v>47</v>
      </c>
      <c r="E36" s="47" t="s">
        <v>47</v>
      </c>
      <c r="F36" s="47" t="s">
        <v>47</v>
      </c>
      <c r="G36" s="47" t="s">
        <v>47</v>
      </c>
      <c r="H36" s="47" t="s">
        <v>47</v>
      </c>
      <c r="I36" s="28"/>
    </row>
    <row r="37" spans="1:12" ht="15" customHeight="1" x14ac:dyDescent="0.25">
      <c r="A37" s="29" t="s">
        <v>384</v>
      </c>
      <c r="B37" s="47">
        <f t="shared" ref="B37:H37" si="4">SUM(B38:B40)</f>
        <v>41</v>
      </c>
      <c r="C37" s="47">
        <f t="shared" si="4"/>
        <v>46</v>
      </c>
      <c r="D37" s="47">
        <f t="shared" si="4"/>
        <v>147</v>
      </c>
      <c r="E37" s="47">
        <f t="shared" si="4"/>
        <v>185</v>
      </c>
      <c r="F37" s="47">
        <f t="shared" si="4"/>
        <v>247</v>
      </c>
      <c r="G37" s="47">
        <f t="shared" si="4"/>
        <v>305</v>
      </c>
      <c r="H37" s="47">
        <f t="shared" si="4"/>
        <v>276</v>
      </c>
      <c r="I37" s="28">
        <f>+I38+I39+I40</f>
        <v>311</v>
      </c>
    </row>
    <row r="38" spans="1:12" ht="15" customHeight="1" x14ac:dyDescent="0.25">
      <c r="A38" s="29" t="s">
        <v>51</v>
      </c>
      <c r="B38" s="47">
        <v>18</v>
      </c>
      <c r="C38" s="47">
        <v>20</v>
      </c>
      <c r="D38" s="47">
        <v>98</v>
      </c>
      <c r="E38" s="47">
        <v>107</v>
      </c>
      <c r="F38" s="47">
        <v>130</v>
      </c>
      <c r="G38" s="47">
        <v>138</v>
      </c>
      <c r="H38" s="47">
        <v>104</v>
      </c>
      <c r="I38" s="28">
        <v>117</v>
      </c>
    </row>
    <row r="39" spans="1:12" ht="15" customHeight="1" x14ac:dyDescent="0.25">
      <c r="A39" s="29" t="s">
        <v>52</v>
      </c>
      <c r="B39" s="47">
        <v>15</v>
      </c>
      <c r="C39" s="47">
        <v>17</v>
      </c>
      <c r="D39" s="47">
        <v>31</v>
      </c>
      <c r="E39" s="47">
        <v>53</v>
      </c>
      <c r="F39" s="47">
        <v>71</v>
      </c>
      <c r="G39" s="47">
        <v>100</v>
      </c>
      <c r="H39" s="47">
        <v>76</v>
      </c>
      <c r="I39" s="28">
        <v>80</v>
      </c>
    </row>
    <row r="40" spans="1:12" ht="15" customHeight="1" thickBot="1" x14ac:dyDescent="0.3">
      <c r="A40" s="29" t="s">
        <v>53</v>
      </c>
      <c r="B40" s="47">
        <v>8</v>
      </c>
      <c r="C40" s="47">
        <v>9</v>
      </c>
      <c r="D40" s="47">
        <v>18</v>
      </c>
      <c r="E40" s="47">
        <v>25</v>
      </c>
      <c r="F40" s="47">
        <v>46</v>
      </c>
      <c r="G40" s="47">
        <v>67</v>
      </c>
      <c r="H40" s="49">
        <v>96</v>
      </c>
      <c r="I40" s="35">
        <v>114</v>
      </c>
    </row>
    <row r="41" spans="1:12" x14ac:dyDescent="0.25">
      <c r="A41" s="216" t="s">
        <v>14</v>
      </c>
      <c r="B41" s="216"/>
      <c r="C41" s="216"/>
      <c r="D41" s="216"/>
      <c r="E41" s="216"/>
      <c r="F41" s="216"/>
      <c r="G41" s="216"/>
      <c r="H41" s="203"/>
      <c r="I41" s="203"/>
    </row>
    <row r="42" spans="1:12" x14ac:dyDescent="0.25">
      <c r="A42" s="36"/>
    </row>
    <row r="43" spans="1:12" ht="14.25" x14ac:dyDescent="0.25">
      <c r="A43" s="25" t="s">
        <v>77</v>
      </c>
      <c r="B43" s="25"/>
      <c r="C43" s="25"/>
      <c r="D43" s="25"/>
      <c r="E43" s="25"/>
      <c r="F43" s="25"/>
      <c r="G43" s="25"/>
      <c r="H43" s="25"/>
      <c r="I43" s="25"/>
      <c r="J43" s="215" t="s">
        <v>222</v>
      </c>
      <c r="K43" s="215"/>
    </row>
    <row r="44" spans="1:12" ht="15" x14ac:dyDescent="0.25">
      <c r="A44" s="25" t="s">
        <v>381</v>
      </c>
      <c r="B44" s="25"/>
      <c r="C44" s="25"/>
      <c r="D44" s="25"/>
      <c r="E44" s="25"/>
      <c r="F44" s="25"/>
      <c r="G44" s="25"/>
      <c r="H44" s="25"/>
      <c r="I44" s="25"/>
      <c r="J44" s="215"/>
      <c r="K44" s="215"/>
      <c r="L44"/>
    </row>
    <row r="45" spans="1:12" ht="14.25" x14ac:dyDescent="0.25">
      <c r="A45" s="252" t="s">
        <v>388</v>
      </c>
      <c r="B45" s="252"/>
      <c r="C45" s="252"/>
      <c r="D45" s="252"/>
      <c r="E45" s="252"/>
      <c r="F45" s="252"/>
      <c r="G45" s="252"/>
      <c r="H45" s="252"/>
      <c r="I45" s="252"/>
    </row>
    <row r="46" spans="1:12" ht="14.25" x14ac:dyDescent="0.25">
      <c r="A46" s="25" t="s">
        <v>18</v>
      </c>
      <c r="B46" s="25"/>
      <c r="C46" s="25"/>
      <c r="D46" s="25"/>
      <c r="E46" s="25"/>
      <c r="F46" s="25"/>
      <c r="G46" s="25"/>
      <c r="H46" s="25"/>
      <c r="I46" s="25"/>
    </row>
    <row r="47" spans="1:12" ht="14.25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</row>
    <row r="48" spans="1:12" ht="14.25" x14ac:dyDescent="0.25">
      <c r="A48" s="25" t="s">
        <v>383</v>
      </c>
      <c r="B48" s="25"/>
      <c r="C48" s="25"/>
      <c r="D48" s="25"/>
      <c r="E48" s="25"/>
      <c r="F48" s="25"/>
      <c r="G48" s="25"/>
      <c r="H48" s="25"/>
      <c r="I48" s="25"/>
    </row>
    <row r="49" spans="1:9" ht="15" thickBo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</row>
    <row r="51" spans="1:9" ht="21" customHeight="1" x14ac:dyDescent="0.25">
      <c r="A51" s="218" t="s">
        <v>30</v>
      </c>
      <c r="B51" s="218"/>
      <c r="C51" s="218"/>
      <c r="D51" s="218"/>
      <c r="E51" s="218"/>
      <c r="F51" s="218"/>
      <c r="G51" s="218"/>
      <c r="H51" s="201"/>
      <c r="I51" s="201"/>
    </row>
    <row r="52" spans="1:9" ht="15" customHeight="1" x14ac:dyDescent="0.25">
      <c r="A52" s="27" t="s">
        <v>21</v>
      </c>
      <c r="B52" s="37">
        <f>+B21/B10*100</f>
        <v>97.807486631016033</v>
      </c>
      <c r="C52" s="37">
        <f t="shared" ref="C52:G52" si="5">+C21/C10*100</f>
        <v>97.723899059871357</v>
      </c>
      <c r="D52" s="37">
        <f t="shared" si="5"/>
        <v>95.828603859250848</v>
      </c>
      <c r="E52" s="37">
        <f t="shared" si="5"/>
        <v>96.856414613423965</v>
      </c>
      <c r="F52" s="37">
        <f t="shared" si="5"/>
        <v>96.98486328125</v>
      </c>
      <c r="G52" s="37">
        <f t="shared" si="5"/>
        <v>96.877559377559379</v>
      </c>
      <c r="H52" s="37">
        <f>+H21/H10*100</f>
        <v>97.35073910539451</v>
      </c>
      <c r="I52" s="37">
        <f>+I21/I10*100</f>
        <v>97.161631833531075</v>
      </c>
    </row>
    <row r="53" spans="1:9" ht="15" customHeight="1" x14ac:dyDescent="0.25">
      <c r="A53" s="29" t="s">
        <v>46</v>
      </c>
      <c r="B53" s="255" t="s">
        <v>47</v>
      </c>
      <c r="C53" s="255" t="s">
        <v>47</v>
      </c>
      <c r="D53" s="255" t="s">
        <v>47</v>
      </c>
      <c r="E53" s="255" t="s">
        <v>47</v>
      </c>
      <c r="F53" s="255" t="s">
        <v>47</v>
      </c>
      <c r="G53" s="255" t="s">
        <v>47</v>
      </c>
      <c r="H53" s="255" t="s">
        <v>47</v>
      </c>
      <c r="I53" s="255" t="s">
        <v>47</v>
      </c>
    </row>
    <row r="54" spans="1:9" ht="15" customHeight="1" x14ac:dyDescent="0.25">
      <c r="A54" s="29" t="s">
        <v>48</v>
      </c>
      <c r="B54" s="255" t="s">
        <v>47</v>
      </c>
      <c r="C54" s="255" t="s">
        <v>47</v>
      </c>
      <c r="D54" s="255" t="s">
        <v>47</v>
      </c>
      <c r="E54" s="255" t="s">
        <v>47</v>
      </c>
      <c r="F54" s="255" t="s">
        <v>47</v>
      </c>
      <c r="G54" s="255" t="s">
        <v>47</v>
      </c>
      <c r="H54" s="255" t="s">
        <v>47</v>
      </c>
      <c r="I54" s="255" t="s">
        <v>47</v>
      </c>
    </row>
    <row r="55" spans="1:9" ht="15" customHeight="1" x14ac:dyDescent="0.25">
      <c r="A55" s="29" t="s">
        <v>49</v>
      </c>
      <c r="B55" s="255" t="s">
        <v>47</v>
      </c>
      <c r="C55" s="255" t="s">
        <v>47</v>
      </c>
      <c r="D55" s="255" t="s">
        <v>47</v>
      </c>
      <c r="E55" s="255" t="s">
        <v>47</v>
      </c>
      <c r="F55" s="255" t="s">
        <v>47</v>
      </c>
      <c r="G55" s="255" t="s">
        <v>47</v>
      </c>
      <c r="H55" s="255" t="s">
        <v>47</v>
      </c>
      <c r="I55" s="255" t="s">
        <v>47</v>
      </c>
    </row>
    <row r="56" spans="1:9" ht="15" customHeight="1" x14ac:dyDescent="0.25">
      <c r="A56" s="29" t="s">
        <v>50</v>
      </c>
      <c r="B56" s="255" t="s">
        <v>47</v>
      </c>
      <c r="C56" s="255" t="s">
        <v>47</v>
      </c>
      <c r="D56" s="255" t="s">
        <v>47</v>
      </c>
      <c r="E56" s="255" t="s">
        <v>47</v>
      </c>
      <c r="F56" s="255" t="s">
        <v>47</v>
      </c>
      <c r="G56" s="255" t="s">
        <v>47</v>
      </c>
      <c r="H56" s="255" t="s">
        <v>47</v>
      </c>
      <c r="I56" s="255" t="s">
        <v>47</v>
      </c>
    </row>
    <row r="57" spans="1:9" ht="15" customHeight="1" x14ac:dyDescent="0.25">
      <c r="A57" s="29" t="s">
        <v>384</v>
      </c>
      <c r="B57" s="37">
        <f t="shared" ref="B57:I60" si="6">+B26/B15*100</f>
        <v>97.807486631016033</v>
      </c>
      <c r="C57" s="37">
        <f t="shared" si="6"/>
        <v>97.723899059871357</v>
      </c>
      <c r="D57" s="37">
        <f t="shared" si="6"/>
        <v>95.828603859250848</v>
      </c>
      <c r="E57" s="37">
        <f t="shared" si="6"/>
        <v>96.856414613423965</v>
      </c>
      <c r="F57" s="37">
        <f t="shared" si="6"/>
        <v>96.98486328125</v>
      </c>
      <c r="G57" s="37">
        <f t="shared" si="6"/>
        <v>96.877559377559379</v>
      </c>
      <c r="H57" s="37">
        <f t="shared" si="6"/>
        <v>97.35073910539451</v>
      </c>
      <c r="I57" s="37">
        <f t="shared" si="6"/>
        <v>97.161631833531075</v>
      </c>
    </row>
    <row r="58" spans="1:9" ht="15" customHeight="1" x14ac:dyDescent="0.25">
      <c r="A58" s="29" t="s">
        <v>51</v>
      </c>
      <c r="B58" s="37">
        <f t="shared" si="6"/>
        <v>98.107255520504737</v>
      </c>
      <c r="C58" s="37">
        <f t="shared" si="6"/>
        <v>98.056365403304184</v>
      </c>
      <c r="D58" s="37">
        <f t="shared" si="6"/>
        <v>95.407685098406745</v>
      </c>
      <c r="E58" s="37">
        <f t="shared" si="6"/>
        <v>96.852015298617246</v>
      </c>
      <c r="F58" s="37">
        <f t="shared" si="6"/>
        <v>96.850012115338018</v>
      </c>
      <c r="G58" s="37">
        <f t="shared" si="6"/>
        <v>96.774947417620936</v>
      </c>
      <c r="H58" s="37">
        <f t="shared" si="6"/>
        <v>97.702672851778217</v>
      </c>
      <c r="I58" s="37">
        <f t="shared" si="6"/>
        <v>97.663271420011995</v>
      </c>
    </row>
    <row r="59" spans="1:9" ht="15" customHeight="1" x14ac:dyDescent="0.25">
      <c r="A59" s="29" t="s">
        <v>52</v>
      </c>
      <c r="B59" s="37">
        <f t="shared" si="6"/>
        <v>97.131931166347997</v>
      </c>
      <c r="C59" s="37">
        <f t="shared" si="6"/>
        <v>97.103918228279383</v>
      </c>
      <c r="D59" s="37">
        <f t="shared" si="6"/>
        <v>96.593406593406598</v>
      </c>
      <c r="E59" s="37">
        <f t="shared" si="6"/>
        <v>96.920395119116804</v>
      </c>
      <c r="F59" s="37">
        <f t="shared" si="6"/>
        <v>97.199211045364891</v>
      </c>
      <c r="G59" s="37">
        <f t="shared" si="6"/>
        <v>96.886674968866743</v>
      </c>
      <c r="H59" s="37">
        <f t="shared" si="6"/>
        <v>97.547595998709255</v>
      </c>
      <c r="I59" s="37">
        <f t="shared" si="6"/>
        <v>97.516299285936043</v>
      </c>
    </row>
    <row r="60" spans="1:9" ht="15" customHeight="1" x14ac:dyDescent="0.25">
      <c r="A60" s="29" t="s">
        <v>53</v>
      </c>
      <c r="B60" s="37">
        <f t="shared" si="6"/>
        <v>97.979797979797979</v>
      </c>
      <c r="C60" s="37">
        <f t="shared" si="6"/>
        <v>97.777777777777771</v>
      </c>
      <c r="D60" s="37">
        <f t="shared" si="6"/>
        <v>96.25</v>
      </c>
      <c r="E60" s="37">
        <f t="shared" si="6"/>
        <v>96.732026143790847</v>
      </c>
      <c r="F60" s="37">
        <f t="shared" si="6"/>
        <v>96.993464052287578</v>
      </c>
      <c r="G60" s="37">
        <f t="shared" si="6"/>
        <v>97.057531840140527</v>
      </c>
      <c r="H60" s="37">
        <f t="shared" si="6"/>
        <v>96.561604584527217</v>
      </c>
      <c r="I60" s="37">
        <f t="shared" si="6"/>
        <v>95.822645657750087</v>
      </c>
    </row>
    <row r="62" spans="1:9" ht="21" customHeight="1" x14ac:dyDescent="0.25">
      <c r="A62" s="218" t="s">
        <v>31</v>
      </c>
      <c r="B62" s="218"/>
      <c r="C62" s="218"/>
      <c r="D62" s="218"/>
      <c r="E62" s="218"/>
      <c r="F62" s="218"/>
      <c r="G62" s="218"/>
      <c r="H62" s="201"/>
      <c r="I62" s="201"/>
    </row>
    <row r="63" spans="1:9" ht="15" customHeight="1" x14ac:dyDescent="0.25">
      <c r="A63" s="27" t="s">
        <v>21</v>
      </c>
      <c r="B63" s="37">
        <f t="shared" ref="B63:G63" si="7">+B32/B10*100</f>
        <v>2.1925133689839575</v>
      </c>
      <c r="C63" s="37">
        <f t="shared" si="7"/>
        <v>2.2761009401286492</v>
      </c>
      <c r="D63" s="37">
        <f t="shared" si="7"/>
        <v>4.1713961407491489</v>
      </c>
      <c r="E63" s="37">
        <f t="shared" si="7"/>
        <v>3.1435853865760408</v>
      </c>
      <c r="F63" s="37">
        <f t="shared" si="7"/>
        <v>3.01513671875</v>
      </c>
      <c r="G63" s="37">
        <f t="shared" si="7"/>
        <v>3.1224406224406227</v>
      </c>
      <c r="H63" s="37">
        <f>+H32/H10*100</f>
        <v>2.6492608946054905</v>
      </c>
      <c r="I63" s="37">
        <f>+I32/I10*100</f>
        <v>2.838368166468924</v>
      </c>
    </row>
    <row r="64" spans="1:9" ht="15" customHeight="1" x14ac:dyDescent="0.25">
      <c r="A64" s="29" t="s">
        <v>46</v>
      </c>
      <c r="B64" s="255" t="s">
        <v>47</v>
      </c>
      <c r="C64" s="255" t="s">
        <v>47</v>
      </c>
      <c r="D64" s="255" t="s">
        <v>47</v>
      </c>
      <c r="E64" s="255" t="s">
        <v>47</v>
      </c>
      <c r="F64" s="255" t="s">
        <v>47</v>
      </c>
      <c r="G64" s="255" t="s">
        <v>47</v>
      </c>
      <c r="H64" s="255" t="s">
        <v>47</v>
      </c>
      <c r="I64" s="255" t="s">
        <v>47</v>
      </c>
    </row>
    <row r="65" spans="1:9" ht="15" customHeight="1" x14ac:dyDescent="0.25">
      <c r="A65" s="29" t="s">
        <v>48</v>
      </c>
      <c r="B65" s="255" t="s">
        <v>47</v>
      </c>
      <c r="C65" s="255" t="s">
        <v>47</v>
      </c>
      <c r="D65" s="255" t="s">
        <v>47</v>
      </c>
      <c r="E65" s="255" t="s">
        <v>47</v>
      </c>
      <c r="F65" s="255" t="s">
        <v>47</v>
      </c>
      <c r="G65" s="255" t="s">
        <v>47</v>
      </c>
      <c r="H65" s="255" t="s">
        <v>47</v>
      </c>
      <c r="I65" s="255" t="s">
        <v>47</v>
      </c>
    </row>
    <row r="66" spans="1:9" ht="15" customHeight="1" x14ac:dyDescent="0.25">
      <c r="A66" s="29" t="s">
        <v>49</v>
      </c>
      <c r="B66" s="255" t="s">
        <v>47</v>
      </c>
      <c r="C66" s="255" t="s">
        <v>47</v>
      </c>
      <c r="D66" s="255" t="s">
        <v>47</v>
      </c>
      <c r="E66" s="255" t="s">
        <v>47</v>
      </c>
      <c r="F66" s="255" t="s">
        <v>47</v>
      </c>
      <c r="G66" s="255" t="s">
        <v>47</v>
      </c>
      <c r="H66" s="255" t="s">
        <v>47</v>
      </c>
      <c r="I66" s="255" t="s">
        <v>47</v>
      </c>
    </row>
    <row r="67" spans="1:9" ht="15" customHeight="1" x14ac:dyDescent="0.25">
      <c r="A67" s="29" t="s">
        <v>50</v>
      </c>
      <c r="B67" s="255" t="s">
        <v>47</v>
      </c>
      <c r="C67" s="255" t="s">
        <v>47</v>
      </c>
      <c r="D67" s="255" t="s">
        <v>47</v>
      </c>
      <c r="E67" s="255" t="s">
        <v>47</v>
      </c>
      <c r="F67" s="255" t="s">
        <v>47</v>
      </c>
      <c r="G67" s="255" t="s">
        <v>47</v>
      </c>
      <c r="H67" s="255" t="s">
        <v>47</v>
      </c>
      <c r="I67" s="255" t="s">
        <v>47</v>
      </c>
    </row>
    <row r="68" spans="1:9" ht="15" customHeight="1" x14ac:dyDescent="0.25">
      <c r="A68" s="29" t="s">
        <v>384</v>
      </c>
      <c r="B68" s="37">
        <f t="shared" ref="B68:I71" si="8">+B37/B15*100</f>
        <v>2.1925133689839575</v>
      </c>
      <c r="C68" s="37">
        <f t="shared" si="8"/>
        <v>2.2761009401286492</v>
      </c>
      <c r="D68" s="37">
        <f t="shared" si="8"/>
        <v>4.1713961407491489</v>
      </c>
      <c r="E68" s="37">
        <f t="shared" si="8"/>
        <v>3.1435853865760408</v>
      </c>
      <c r="F68" s="37">
        <f t="shared" si="8"/>
        <v>3.01513671875</v>
      </c>
      <c r="G68" s="37">
        <f t="shared" si="8"/>
        <v>3.1224406224406227</v>
      </c>
      <c r="H68" s="37">
        <f t="shared" si="8"/>
        <v>2.6492608946054905</v>
      </c>
      <c r="I68" s="37">
        <f t="shared" si="8"/>
        <v>2.838368166468924</v>
      </c>
    </row>
    <row r="69" spans="1:9" ht="15" customHeight="1" x14ac:dyDescent="0.25">
      <c r="A69" s="29" t="s">
        <v>51</v>
      </c>
      <c r="B69" s="37">
        <f t="shared" si="8"/>
        <v>1.8927444794952681</v>
      </c>
      <c r="C69" s="37">
        <f t="shared" si="8"/>
        <v>1.9436345966958213</v>
      </c>
      <c r="D69" s="37">
        <f t="shared" si="8"/>
        <v>4.5923149015932525</v>
      </c>
      <c r="E69" s="37">
        <f t="shared" si="8"/>
        <v>3.1479847013827595</v>
      </c>
      <c r="F69" s="37">
        <f t="shared" si="8"/>
        <v>3.1499878846619818</v>
      </c>
      <c r="G69" s="37">
        <f t="shared" si="8"/>
        <v>3.2250525823790608</v>
      </c>
      <c r="H69" s="37">
        <f t="shared" si="8"/>
        <v>2.2973271482217803</v>
      </c>
      <c r="I69" s="37">
        <f t="shared" si="8"/>
        <v>2.3367285799880166</v>
      </c>
    </row>
    <row r="70" spans="1:9" ht="15" customHeight="1" x14ac:dyDescent="0.25">
      <c r="A70" s="29" t="s">
        <v>52</v>
      </c>
      <c r="B70" s="37">
        <f t="shared" si="8"/>
        <v>2.8680688336520075</v>
      </c>
      <c r="C70" s="37">
        <f t="shared" si="8"/>
        <v>2.8960817717206133</v>
      </c>
      <c r="D70" s="37">
        <f t="shared" si="8"/>
        <v>3.4065934065934065</v>
      </c>
      <c r="E70" s="37">
        <f t="shared" si="8"/>
        <v>3.0796048808832075</v>
      </c>
      <c r="F70" s="37">
        <f t="shared" si="8"/>
        <v>2.8007889546351086</v>
      </c>
      <c r="G70" s="37">
        <f t="shared" si="8"/>
        <v>3.1133250311332503</v>
      </c>
      <c r="H70" s="37">
        <f t="shared" si="8"/>
        <v>2.4524040012907391</v>
      </c>
      <c r="I70" s="37">
        <f t="shared" si="8"/>
        <v>2.4837007140639553</v>
      </c>
    </row>
    <row r="71" spans="1:9" ht="15" customHeight="1" thickBot="1" x14ac:dyDescent="0.3">
      <c r="A71" s="29" t="s">
        <v>53</v>
      </c>
      <c r="B71" s="38">
        <f t="shared" si="8"/>
        <v>2.0202020202020203</v>
      </c>
      <c r="C71" s="38">
        <f t="shared" si="8"/>
        <v>2.2222222222222223</v>
      </c>
      <c r="D71" s="38">
        <f t="shared" si="8"/>
        <v>3.75</v>
      </c>
      <c r="E71" s="38">
        <f t="shared" si="8"/>
        <v>3.2679738562091507</v>
      </c>
      <c r="F71" s="38">
        <f t="shared" si="8"/>
        <v>3.0065359477124183</v>
      </c>
      <c r="G71" s="38">
        <f t="shared" si="8"/>
        <v>2.9424681598594642</v>
      </c>
      <c r="H71" s="38">
        <f t="shared" si="8"/>
        <v>3.4383954154727796</v>
      </c>
      <c r="I71" s="38">
        <f t="shared" si="8"/>
        <v>4.1773543422499078</v>
      </c>
    </row>
    <row r="72" spans="1:9" x14ac:dyDescent="0.25">
      <c r="A72" s="216" t="s">
        <v>14</v>
      </c>
      <c r="B72" s="216"/>
      <c r="C72" s="216"/>
      <c r="D72" s="216"/>
      <c r="E72" s="216"/>
      <c r="F72" s="216"/>
      <c r="G72" s="216"/>
      <c r="H72" s="203"/>
      <c r="I72" s="203"/>
    </row>
  </sheetData>
  <mergeCells count="10">
    <mergeCell ref="A62:G62"/>
    <mergeCell ref="A72:G72"/>
    <mergeCell ref="J1:K2"/>
    <mergeCell ref="J43:K44"/>
    <mergeCell ref="A3:I3"/>
    <mergeCell ref="A9:G9"/>
    <mergeCell ref="A20:G20"/>
    <mergeCell ref="A41:G41"/>
    <mergeCell ref="A45:I45"/>
    <mergeCell ref="A51:G51"/>
  </mergeCells>
  <hyperlinks>
    <hyperlink ref="J1" r:id="rId1" location="INDICE!A1"/>
    <hyperlink ref="J1:K2" location="INDICE!A1" display="INDICE"/>
    <hyperlink ref="J43" r:id="rId2" location="INDICE!A1"/>
    <hyperlink ref="J43:K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20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56" width="11.42578125" style="63"/>
    <col min="257" max="257" width="19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277" width="1.7109375" style="63" customWidth="1"/>
    <col min="278" max="280" width="6.7109375" style="63" customWidth="1"/>
    <col min="281" max="281" width="1.7109375" style="63" customWidth="1"/>
    <col min="282" max="282" width="7.7109375" style="63" bestFit="1" customWidth="1"/>
    <col min="283" max="283" width="6.140625" style="63" bestFit="1" customWidth="1"/>
    <col min="284" max="284" width="4.85546875" style="63" bestFit="1" customWidth="1"/>
    <col min="285" max="512" width="11.42578125" style="63"/>
    <col min="513" max="513" width="19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533" width="1.7109375" style="63" customWidth="1"/>
    <col min="534" max="536" width="6.7109375" style="63" customWidth="1"/>
    <col min="537" max="537" width="1.7109375" style="63" customWidth="1"/>
    <col min="538" max="538" width="7.7109375" style="63" bestFit="1" customWidth="1"/>
    <col min="539" max="539" width="6.140625" style="63" bestFit="1" customWidth="1"/>
    <col min="540" max="540" width="4.85546875" style="63" bestFit="1" customWidth="1"/>
    <col min="541" max="768" width="11.42578125" style="63"/>
    <col min="769" max="769" width="19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789" width="1.7109375" style="63" customWidth="1"/>
    <col min="790" max="792" width="6.7109375" style="63" customWidth="1"/>
    <col min="793" max="793" width="1.7109375" style="63" customWidth="1"/>
    <col min="794" max="794" width="7.7109375" style="63" bestFit="1" customWidth="1"/>
    <col min="795" max="795" width="6.140625" style="63" bestFit="1" customWidth="1"/>
    <col min="796" max="796" width="4.85546875" style="63" bestFit="1" customWidth="1"/>
    <col min="797" max="1024" width="11.42578125" style="63"/>
    <col min="1025" max="1025" width="19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045" width="1.7109375" style="63" customWidth="1"/>
    <col min="1046" max="1048" width="6.7109375" style="63" customWidth="1"/>
    <col min="1049" max="1049" width="1.7109375" style="63" customWidth="1"/>
    <col min="1050" max="1050" width="7.7109375" style="63" bestFit="1" customWidth="1"/>
    <col min="1051" max="1051" width="6.140625" style="63" bestFit="1" customWidth="1"/>
    <col min="1052" max="1052" width="4.85546875" style="63" bestFit="1" customWidth="1"/>
    <col min="1053" max="1280" width="11.42578125" style="63"/>
    <col min="1281" max="1281" width="19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301" width="1.7109375" style="63" customWidth="1"/>
    <col min="1302" max="1304" width="6.7109375" style="63" customWidth="1"/>
    <col min="1305" max="1305" width="1.7109375" style="63" customWidth="1"/>
    <col min="1306" max="1306" width="7.7109375" style="63" bestFit="1" customWidth="1"/>
    <col min="1307" max="1307" width="6.140625" style="63" bestFit="1" customWidth="1"/>
    <col min="1308" max="1308" width="4.85546875" style="63" bestFit="1" customWidth="1"/>
    <col min="1309" max="1536" width="11.42578125" style="63"/>
    <col min="1537" max="1537" width="19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557" width="1.7109375" style="63" customWidth="1"/>
    <col min="1558" max="1560" width="6.7109375" style="63" customWidth="1"/>
    <col min="1561" max="1561" width="1.7109375" style="63" customWidth="1"/>
    <col min="1562" max="1562" width="7.7109375" style="63" bestFit="1" customWidth="1"/>
    <col min="1563" max="1563" width="6.140625" style="63" bestFit="1" customWidth="1"/>
    <col min="1564" max="1564" width="4.85546875" style="63" bestFit="1" customWidth="1"/>
    <col min="1565" max="1792" width="11.42578125" style="63"/>
    <col min="1793" max="1793" width="19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1813" width="1.7109375" style="63" customWidth="1"/>
    <col min="1814" max="1816" width="6.7109375" style="63" customWidth="1"/>
    <col min="1817" max="1817" width="1.7109375" style="63" customWidth="1"/>
    <col min="1818" max="1818" width="7.7109375" style="63" bestFit="1" customWidth="1"/>
    <col min="1819" max="1819" width="6.140625" style="63" bestFit="1" customWidth="1"/>
    <col min="1820" max="1820" width="4.85546875" style="63" bestFit="1" customWidth="1"/>
    <col min="1821" max="2048" width="11.42578125" style="63"/>
    <col min="2049" max="2049" width="19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069" width="1.7109375" style="63" customWidth="1"/>
    <col min="2070" max="2072" width="6.7109375" style="63" customWidth="1"/>
    <col min="2073" max="2073" width="1.7109375" style="63" customWidth="1"/>
    <col min="2074" max="2074" width="7.7109375" style="63" bestFit="1" customWidth="1"/>
    <col min="2075" max="2075" width="6.140625" style="63" bestFit="1" customWidth="1"/>
    <col min="2076" max="2076" width="4.85546875" style="63" bestFit="1" customWidth="1"/>
    <col min="2077" max="2304" width="11.42578125" style="63"/>
    <col min="2305" max="2305" width="19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325" width="1.7109375" style="63" customWidth="1"/>
    <col min="2326" max="2328" width="6.7109375" style="63" customWidth="1"/>
    <col min="2329" max="2329" width="1.7109375" style="63" customWidth="1"/>
    <col min="2330" max="2330" width="7.7109375" style="63" bestFit="1" customWidth="1"/>
    <col min="2331" max="2331" width="6.140625" style="63" bestFit="1" customWidth="1"/>
    <col min="2332" max="2332" width="4.85546875" style="63" bestFit="1" customWidth="1"/>
    <col min="2333" max="2560" width="11.42578125" style="63"/>
    <col min="2561" max="2561" width="19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581" width="1.7109375" style="63" customWidth="1"/>
    <col min="2582" max="2584" width="6.7109375" style="63" customWidth="1"/>
    <col min="2585" max="2585" width="1.7109375" style="63" customWidth="1"/>
    <col min="2586" max="2586" width="7.7109375" style="63" bestFit="1" customWidth="1"/>
    <col min="2587" max="2587" width="6.140625" style="63" bestFit="1" customWidth="1"/>
    <col min="2588" max="2588" width="4.85546875" style="63" bestFit="1" customWidth="1"/>
    <col min="2589" max="2816" width="11.42578125" style="63"/>
    <col min="2817" max="2817" width="19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2837" width="1.7109375" style="63" customWidth="1"/>
    <col min="2838" max="2840" width="6.7109375" style="63" customWidth="1"/>
    <col min="2841" max="2841" width="1.7109375" style="63" customWidth="1"/>
    <col min="2842" max="2842" width="7.7109375" style="63" bestFit="1" customWidth="1"/>
    <col min="2843" max="2843" width="6.140625" style="63" bestFit="1" customWidth="1"/>
    <col min="2844" max="2844" width="4.85546875" style="63" bestFit="1" customWidth="1"/>
    <col min="2845" max="3072" width="11.42578125" style="63"/>
    <col min="3073" max="3073" width="19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093" width="1.7109375" style="63" customWidth="1"/>
    <col min="3094" max="3096" width="6.7109375" style="63" customWidth="1"/>
    <col min="3097" max="3097" width="1.7109375" style="63" customWidth="1"/>
    <col min="3098" max="3098" width="7.7109375" style="63" bestFit="1" customWidth="1"/>
    <col min="3099" max="3099" width="6.140625" style="63" bestFit="1" customWidth="1"/>
    <col min="3100" max="3100" width="4.85546875" style="63" bestFit="1" customWidth="1"/>
    <col min="3101" max="3328" width="11.42578125" style="63"/>
    <col min="3329" max="3329" width="19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349" width="1.7109375" style="63" customWidth="1"/>
    <col min="3350" max="3352" width="6.7109375" style="63" customWidth="1"/>
    <col min="3353" max="3353" width="1.7109375" style="63" customWidth="1"/>
    <col min="3354" max="3354" width="7.7109375" style="63" bestFit="1" customWidth="1"/>
    <col min="3355" max="3355" width="6.140625" style="63" bestFit="1" customWidth="1"/>
    <col min="3356" max="3356" width="4.85546875" style="63" bestFit="1" customWidth="1"/>
    <col min="3357" max="3584" width="11.42578125" style="63"/>
    <col min="3585" max="3585" width="19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605" width="1.7109375" style="63" customWidth="1"/>
    <col min="3606" max="3608" width="6.7109375" style="63" customWidth="1"/>
    <col min="3609" max="3609" width="1.7109375" style="63" customWidth="1"/>
    <col min="3610" max="3610" width="7.7109375" style="63" bestFit="1" customWidth="1"/>
    <col min="3611" max="3611" width="6.140625" style="63" bestFit="1" customWidth="1"/>
    <col min="3612" max="3612" width="4.85546875" style="63" bestFit="1" customWidth="1"/>
    <col min="3613" max="3840" width="11.42578125" style="63"/>
    <col min="3841" max="3841" width="19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3861" width="1.7109375" style="63" customWidth="1"/>
    <col min="3862" max="3864" width="6.7109375" style="63" customWidth="1"/>
    <col min="3865" max="3865" width="1.7109375" style="63" customWidth="1"/>
    <col min="3866" max="3866" width="7.7109375" style="63" bestFit="1" customWidth="1"/>
    <col min="3867" max="3867" width="6.140625" style="63" bestFit="1" customWidth="1"/>
    <col min="3868" max="3868" width="4.85546875" style="63" bestFit="1" customWidth="1"/>
    <col min="3869" max="4096" width="11.42578125" style="63"/>
    <col min="4097" max="4097" width="19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117" width="1.7109375" style="63" customWidth="1"/>
    <col min="4118" max="4120" width="6.7109375" style="63" customWidth="1"/>
    <col min="4121" max="4121" width="1.7109375" style="63" customWidth="1"/>
    <col min="4122" max="4122" width="7.7109375" style="63" bestFit="1" customWidth="1"/>
    <col min="4123" max="4123" width="6.140625" style="63" bestFit="1" customWidth="1"/>
    <col min="4124" max="4124" width="4.85546875" style="63" bestFit="1" customWidth="1"/>
    <col min="4125" max="4352" width="11.42578125" style="63"/>
    <col min="4353" max="4353" width="19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373" width="1.7109375" style="63" customWidth="1"/>
    <col min="4374" max="4376" width="6.7109375" style="63" customWidth="1"/>
    <col min="4377" max="4377" width="1.7109375" style="63" customWidth="1"/>
    <col min="4378" max="4378" width="7.7109375" style="63" bestFit="1" customWidth="1"/>
    <col min="4379" max="4379" width="6.140625" style="63" bestFit="1" customWidth="1"/>
    <col min="4380" max="4380" width="4.85546875" style="63" bestFit="1" customWidth="1"/>
    <col min="4381" max="4608" width="11.42578125" style="63"/>
    <col min="4609" max="4609" width="19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629" width="1.7109375" style="63" customWidth="1"/>
    <col min="4630" max="4632" width="6.7109375" style="63" customWidth="1"/>
    <col min="4633" max="4633" width="1.7109375" style="63" customWidth="1"/>
    <col min="4634" max="4634" width="7.7109375" style="63" bestFit="1" customWidth="1"/>
    <col min="4635" max="4635" width="6.140625" style="63" bestFit="1" customWidth="1"/>
    <col min="4636" max="4636" width="4.85546875" style="63" bestFit="1" customWidth="1"/>
    <col min="4637" max="4864" width="11.42578125" style="63"/>
    <col min="4865" max="4865" width="19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4885" width="1.7109375" style="63" customWidth="1"/>
    <col min="4886" max="4888" width="6.7109375" style="63" customWidth="1"/>
    <col min="4889" max="4889" width="1.7109375" style="63" customWidth="1"/>
    <col min="4890" max="4890" width="7.7109375" style="63" bestFit="1" customWidth="1"/>
    <col min="4891" max="4891" width="6.140625" style="63" bestFit="1" customWidth="1"/>
    <col min="4892" max="4892" width="4.85546875" style="63" bestFit="1" customWidth="1"/>
    <col min="4893" max="5120" width="11.42578125" style="63"/>
    <col min="5121" max="5121" width="19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141" width="1.7109375" style="63" customWidth="1"/>
    <col min="5142" max="5144" width="6.7109375" style="63" customWidth="1"/>
    <col min="5145" max="5145" width="1.7109375" style="63" customWidth="1"/>
    <col min="5146" max="5146" width="7.7109375" style="63" bestFit="1" customWidth="1"/>
    <col min="5147" max="5147" width="6.140625" style="63" bestFit="1" customWidth="1"/>
    <col min="5148" max="5148" width="4.85546875" style="63" bestFit="1" customWidth="1"/>
    <col min="5149" max="5376" width="11.42578125" style="63"/>
    <col min="5377" max="5377" width="19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397" width="1.7109375" style="63" customWidth="1"/>
    <col min="5398" max="5400" width="6.7109375" style="63" customWidth="1"/>
    <col min="5401" max="5401" width="1.7109375" style="63" customWidth="1"/>
    <col min="5402" max="5402" width="7.7109375" style="63" bestFit="1" customWidth="1"/>
    <col min="5403" max="5403" width="6.140625" style="63" bestFit="1" customWidth="1"/>
    <col min="5404" max="5404" width="4.85546875" style="63" bestFit="1" customWidth="1"/>
    <col min="5405" max="5632" width="11.42578125" style="63"/>
    <col min="5633" max="5633" width="19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653" width="1.7109375" style="63" customWidth="1"/>
    <col min="5654" max="5656" width="6.7109375" style="63" customWidth="1"/>
    <col min="5657" max="5657" width="1.7109375" style="63" customWidth="1"/>
    <col min="5658" max="5658" width="7.7109375" style="63" bestFit="1" customWidth="1"/>
    <col min="5659" max="5659" width="6.140625" style="63" bestFit="1" customWidth="1"/>
    <col min="5660" max="5660" width="4.85546875" style="63" bestFit="1" customWidth="1"/>
    <col min="5661" max="5888" width="11.42578125" style="63"/>
    <col min="5889" max="5889" width="19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5909" width="1.7109375" style="63" customWidth="1"/>
    <col min="5910" max="5912" width="6.7109375" style="63" customWidth="1"/>
    <col min="5913" max="5913" width="1.7109375" style="63" customWidth="1"/>
    <col min="5914" max="5914" width="7.7109375" style="63" bestFit="1" customWidth="1"/>
    <col min="5915" max="5915" width="6.140625" style="63" bestFit="1" customWidth="1"/>
    <col min="5916" max="5916" width="4.85546875" style="63" bestFit="1" customWidth="1"/>
    <col min="5917" max="6144" width="11.42578125" style="63"/>
    <col min="6145" max="6145" width="19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165" width="1.7109375" style="63" customWidth="1"/>
    <col min="6166" max="6168" width="6.7109375" style="63" customWidth="1"/>
    <col min="6169" max="6169" width="1.7109375" style="63" customWidth="1"/>
    <col min="6170" max="6170" width="7.7109375" style="63" bestFit="1" customWidth="1"/>
    <col min="6171" max="6171" width="6.140625" style="63" bestFit="1" customWidth="1"/>
    <col min="6172" max="6172" width="4.85546875" style="63" bestFit="1" customWidth="1"/>
    <col min="6173" max="6400" width="11.42578125" style="63"/>
    <col min="6401" max="6401" width="19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421" width="1.7109375" style="63" customWidth="1"/>
    <col min="6422" max="6424" width="6.7109375" style="63" customWidth="1"/>
    <col min="6425" max="6425" width="1.7109375" style="63" customWidth="1"/>
    <col min="6426" max="6426" width="7.7109375" style="63" bestFit="1" customWidth="1"/>
    <col min="6427" max="6427" width="6.140625" style="63" bestFit="1" customWidth="1"/>
    <col min="6428" max="6428" width="4.85546875" style="63" bestFit="1" customWidth="1"/>
    <col min="6429" max="6656" width="11.42578125" style="63"/>
    <col min="6657" max="6657" width="19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677" width="1.7109375" style="63" customWidth="1"/>
    <col min="6678" max="6680" width="6.7109375" style="63" customWidth="1"/>
    <col min="6681" max="6681" width="1.7109375" style="63" customWidth="1"/>
    <col min="6682" max="6682" width="7.7109375" style="63" bestFit="1" customWidth="1"/>
    <col min="6683" max="6683" width="6.140625" style="63" bestFit="1" customWidth="1"/>
    <col min="6684" max="6684" width="4.85546875" style="63" bestFit="1" customWidth="1"/>
    <col min="6685" max="6912" width="11.42578125" style="63"/>
    <col min="6913" max="6913" width="19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6933" width="1.7109375" style="63" customWidth="1"/>
    <col min="6934" max="6936" width="6.7109375" style="63" customWidth="1"/>
    <col min="6937" max="6937" width="1.7109375" style="63" customWidth="1"/>
    <col min="6938" max="6938" width="7.7109375" style="63" bestFit="1" customWidth="1"/>
    <col min="6939" max="6939" width="6.140625" style="63" bestFit="1" customWidth="1"/>
    <col min="6940" max="6940" width="4.85546875" style="63" bestFit="1" customWidth="1"/>
    <col min="6941" max="7168" width="11.42578125" style="63"/>
    <col min="7169" max="7169" width="19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189" width="1.7109375" style="63" customWidth="1"/>
    <col min="7190" max="7192" width="6.7109375" style="63" customWidth="1"/>
    <col min="7193" max="7193" width="1.7109375" style="63" customWidth="1"/>
    <col min="7194" max="7194" width="7.7109375" style="63" bestFit="1" customWidth="1"/>
    <col min="7195" max="7195" width="6.140625" style="63" bestFit="1" customWidth="1"/>
    <col min="7196" max="7196" width="4.85546875" style="63" bestFit="1" customWidth="1"/>
    <col min="7197" max="7424" width="11.42578125" style="63"/>
    <col min="7425" max="7425" width="19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445" width="1.7109375" style="63" customWidth="1"/>
    <col min="7446" max="7448" width="6.7109375" style="63" customWidth="1"/>
    <col min="7449" max="7449" width="1.7109375" style="63" customWidth="1"/>
    <col min="7450" max="7450" width="7.7109375" style="63" bestFit="1" customWidth="1"/>
    <col min="7451" max="7451" width="6.140625" style="63" bestFit="1" customWidth="1"/>
    <col min="7452" max="7452" width="4.85546875" style="63" bestFit="1" customWidth="1"/>
    <col min="7453" max="7680" width="11.42578125" style="63"/>
    <col min="7681" max="7681" width="19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701" width="1.7109375" style="63" customWidth="1"/>
    <col min="7702" max="7704" width="6.7109375" style="63" customWidth="1"/>
    <col min="7705" max="7705" width="1.7109375" style="63" customWidth="1"/>
    <col min="7706" max="7706" width="7.7109375" style="63" bestFit="1" customWidth="1"/>
    <col min="7707" max="7707" width="6.140625" style="63" bestFit="1" customWidth="1"/>
    <col min="7708" max="7708" width="4.85546875" style="63" bestFit="1" customWidth="1"/>
    <col min="7709" max="7936" width="11.42578125" style="63"/>
    <col min="7937" max="7937" width="19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7957" width="1.7109375" style="63" customWidth="1"/>
    <col min="7958" max="7960" width="6.7109375" style="63" customWidth="1"/>
    <col min="7961" max="7961" width="1.7109375" style="63" customWidth="1"/>
    <col min="7962" max="7962" width="7.7109375" style="63" bestFit="1" customWidth="1"/>
    <col min="7963" max="7963" width="6.140625" style="63" bestFit="1" customWidth="1"/>
    <col min="7964" max="7964" width="4.85546875" style="63" bestFit="1" customWidth="1"/>
    <col min="7965" max="8192" width="11.42578125" style="63"/>
    <col min="8193" max="8193" width="19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213" width="1.7109375" style="63" customWidth="1"/>
    <col min="8214" max="8216" width="6.7109375" style="63" customWidth="1"/>
    <col min="8217" max="8217" width="1.7109375" style="63" customWidth="1"/>
    <col min="8218" max="8218" width="7.7109375" style="63" bestFit="1" customWidth="1"/>
    <col min="8219" max="8219" width="6.140625" style="63" bestFit="1" customWidth="1"/>
    <col min="8220" max="8220" width="4.85546875" style="63" bestFit="1" customWidth="1"/>
    <col min="8221" max="8448" width="11.42578125" style="63"/>
    <col min="8449" max="8449" width="19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469" width="1.7109375" style="63" customWidth="1"/>
    <col min="8470" max="8472" width="6.7109375" style="63" customWidth="1"/>
    <col min="8473" max="8473" width="1.7109375" style="63" customWidth="1"/>
    <col min="8474" max="8474" width="7.7109375" style="63" bestFit="1" customWidth="1"/>
    <col min="8475" max="8475" width="6.140625" style="63" bestFit="1" customWidth="1"/>
    <col min="8476" max="8476" width="4.85546875" style="63" bestFit="1" customWidth="1"/>
    <col min="8477" max="8704" width="11.42578125" style="63"/>
    <col min="8705" max="8705" width="19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725" width="1.7109375" style="63" customWidth="1"/>
    <col min="8726" max="8728" width="6.7109375" style="63" customWidth="1"/>
    <col min="8729" max="8729" width="1.7109375" style="63" customWidth="1"/>
    <col min="8730" max="8730" width="7.7109375" style="63" bestFit="1" customWidth="1"/>
    <col min="8731" max="8731" width="6.140625" style="63" bestFit="1" customWidth="1"/>
    <col min="8732" max="8732" width="4.85546875" style="63" bestFit="1" customWidth="1"/>
    <col min="8733" max="8960" width="11.42578125" style="63"/>
    <col min="8961" max="8961" width="19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8981" width="1.7109375" style="63" customWidth="1"/>
    <col min="8982" max="8984" width="6.7109375" style="63" customWidth="1"/>
    <col min="8985" max="8985" width="1.7109375" style="63" customWidth="1"/>
    <col min="8986" max="8986" width="7.7109375" style="63" bestFit="1" customWidth="1"/>
    <col min="8987" max="8987" width="6.140625" style="63" bestFit="1" customWidth="1"/>
    <col min="8988" max="8988" width="4.85546875" style="63" bestFit="1" customWidth="1"/>
    <col min="8989" max="9216" width="11.42578125" style="63"/>
    <col min="9217" max="9217" width="19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237" width="1.7109375" style="63" customWidth="1"/>
    <col min="9238" max="9240" width="6.7109375" style="63" customWidth="1"/>
    <col min="9241" max="9241" width="1.7109375" style="63" customWidth="1"/>
    <col min="9242" max="9242" width="7.7109375" style="63" bestFit="1" customWidth="1"/>
    <col min="9243" max="9243" width="6.140625" style="63" bestFit="1" customWidth="1"/>
    <col min="9244" max="9244" width="4.85546875" style="63" bestFit="1" customWidth="1"/>
    <col min="9245" max="9472" width="11.42578125" style="63"/>
    <col min="9473" max="9473" width="19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493" width="1.7109375" style="63" customWidth="1"/>
    <col min="9494" max="9496" width="6.7109375" style="63" customWidth="1"/>
    <col min="9497" max="9497" width="1.7109375" style="63" customWidth="1"/>
    <col min="9498" max="9498" width="7.7109375" style="63" bestFit="1" customWidth="1"/>
    <col min="9499" max="9499" width="6.140625" style="63" bestFit="1" customWidth="1"/>
    <col min="9500" max="9500" width="4.85546875" style="63" bestFit="1" customWidth="1"/>
    <col min="9501" max="9728" width="11.42578125" style="63"/>
    <col min="9729" max="9729" width="19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749" width="1.7109375" style="63" customWidth="1"/>
    <col min="9750" max="9752" width="6.7109375" style="63" customWidth="1"/>
    <col min="9753" max="9753" width="1.7109375" style="63" customWidth="1"/>
    <col min="9754" max="9754" width="7.7109375" style="63" bestFit="1" customWidth="1"/>
    <col min="9755" max="9755" width="6.140625" style="63" bestFit="1" customWidth="1"/>
    <col min="9756" max="9756" width="4.85546875" style="63" bestFit="1" customWidth="1"/>
    <col min="9757" max="9984" width="11.42578125" style="63"/>
    <col min="9985" max="9985" width="19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005" width="1.7109375" style="63" customWidth="1"/>
    <col min="10006" max="10008" width="6.7109375" style="63" customWidth="1"/>
    <col min="10009" max="10009" width="1.7109375" style="63" customWidth="1"/>
    <col min="10010" max="10010" width="7.7109375" style="63" bestFit="1" customWidth="1"/>
    <col min="10011" max="10011" width="6.140625" style="63" bestFit="1" customWidth="1"/>
    <col min="10012" max="10012" width="4.85546875" style="63" bestFit="1" customWidth="1"/>
    <col min="10013" max="10240" width="11.42578125" style="63"/>
    <col min="10241" max="10241" width="19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261" width="1.7109375" style="63" customWidth="1"/>
    <col min="10262" max="10264" width="6.7109375" style="63" customWidth="1"/>
    <col min="10265" max="10265" width="1.7109375" style="63" customWidth="1"/>
    <col min="10266" max="10266" width="7.7109375" style="63" bestFit="1" customWidth="1"/>
    <col min="10267" max="10267" width="6.140625" style="63" bestFit="1" customWidth="1"/>
    <col min="10268" max="10268" width="4.85546875" style="63" bestFit="1" customWidth="1"/>
    <col min="10269" max="10496" width="11.42578125" style="63"/>
    <col min="10497" max="10497" width="19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517" width="1.7109375" style="63" customWidth="1"/>
    <col min="10518" max="10520" width="6.7109375" style="63" customWidth="1"/>
    <col min="10521" max="10521" width="1.7109375" style="63" customWidth="1"/>
    <col min="10522" max="10522" width="7.7109375" style="63" bestFit="1" customWidth="1"/>
    <col min="10523" max="10523" width="6.140625" style="63" bestFit="1" customWidth="1"/>
    <col min="10524" max="10524" width="4.85546875" style="63" bestFit="1" customWidth="1"/>
    <col min="10525" max="10752" width="11.42578125" style="63"/>
    <col min="10753" max="10753" width="19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0773" width="1.7109375" style="63" customWidth="1"/>
    <col min="10774" max="10776" width="6.7109375" style="63" customWidth="1"/>
    <col min="10777" max="10777" width="1.7109375" style="63" customWidth="1"/>
    <col min="10778" max="10778" width="7.7109375" style="63" bestFit="1" customWidth="1"/>
    <col min="10779" max="10779" width="6.140625" style="63" bestFit="1" customWidth="1"/>
    <col min="10780" max="10780" width="4.85546875" style="63" bestFit="1" customWidth="1"/>
    <col min="10781" max="11008" width="11.42578125" style="63"/>
    <col min="11009" max="11009" width="19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029" width="1.7109375" style="63" customWidth="1"/>
    <col min="11030" max="11032" width="6.7109375" style="63" customWidth="1"/>
    <col min="11033" max="11033" width="1.7109375" style="63" customWidth="1"/>
    <col min="11034" max="11034" width="7.7109375" style="63" bestFit="1" customWidth="1"/>
    <col min="11035" max="11035" width="6.140625" style="63" bestFit="1" customWidth="1"/>
    <col min="11036" max="11036" width="4.85546875" style="63" bestFit="1" customWidth="1"/>
    <col min="11037" max="11264" width="11.42578125" style="63"/>
    <col min="11265" max="11265" width="19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285" width="1.7109375" style="63" customWidth="1"/>
    <col min="11286" max="11288" width="6.7109375" style="63" customWidth="1"/>
    <col min="11289" max="11289" width="1.7109375" style="63" customWidth="1"/>
    <col min="11290" max="11290" width="7.7109375" style="63" bestFit="1" customWidth="1"/>
    <col min="11291" max="11291" width="6.140625" style="63" bestFit="1" customWidth="1"/>
    <col min="11292" max="11292" width="4.85546875" style="63" bestFit="1" customWidth="1"/>
    <col min="11293" max="11520" width="11.42578125" style="63"/>
    <col min="11521" max="11521" width="19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541" width="1.7109375" style="63" customWidth="1"/>
    <col min="11542" max="11544" width="6.7109375" style="63" customWidth="1"/>
    <col min="11545" max="11545" width="1.7109375" style="63" customWidth="1"/>
    <col min="11546" max="11546" width="7.7109375" style="63" bestFit="1" customWidth="1"/>
    <col min="11547" max="11547" width="6.140625" style="63" bestFit="1" customWidth="1"/>
    <col min="11548" max="11548" width="4.85546875" style="63" bestFit="1" customWidth="1"/>
    <col min="11549" max="11776" width="11.42578125" style="63"/>
    <col min="11777" max="11777" width="19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1797" width="1.7109375" style="63" customWidth="1"/>
    <col min="11798" max="11800" width="6.7109375" style="63" customWidth="1"/>
    <col min="11801" max="11801" width="1.7109375" style="63" customWidth="1"/>
    <col min="11802" max="11802" width="7.7109375" style="63" bestFit="1" customWidth="1"/>
    <col min="11803" max="11803" width="6.140625" style="63" bestFit="1" customWidth="1"/>
    <col min="11804" max="11804" width="4.85546875" style="63" bestFit="1" customWidth="1"/>
    <col min="11805" max="12032" width="11.42578125" style="63"/>
    <col min="12033" max="12033" width="19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053" width="1.7109375" style="63" customWidth="1"/>
    <col min="12054" max="12056" width="6.7109375" style="63" customWidth="1"/>
    <col min="12057" max="12057" width="1.7109375" style="63" customWidth="1"/>
    <col min="12058" max="12058" width="7.7109375" style="63" bestFit="1" customWidth="1"/>
    <col min="12059" max="12059" width="6.140625" style="63" bestFit="1" customWidth="1"/>
    <col min="12060" max="12060" width="4.85546875" style="63" bestFit="1" customWidth="1"/>
    <col min="12061" max="12288" width="11.42578125" style="63"/>
    <col min="12289" max="12289" width="19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309" width="1.7109375" style="63" customWidth="1"/>
    <col min="12310" max="12312" width="6.7109375" style="63" customWidth="1"/>
    <col min="12313" max="12313" width="1.7109375" style="63" customWidth="1"/>
    <col min="12314" max="12314" width="7.7109375" style="63" bestFit="1" customWidth="1"/>
    <col min="12315" max="12315" width="6.140625" style="63" bestFit="1" customWidth="1"/>
    <col min="12316" max="12316" width="4.85546875" style="63" bestFit="1" customWidth="1"/>
    <col min="12317" max="12544" width="11.42578125" style="63"/>
    <col min="12545" max="12545" width="19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565" width="1.7109375" style="63" customWidth="1"/>
    <col min="12566" max="12568" width="6.7109375" style="63" customWidth="1"/>
    <col min="12569" max="12569" width="1.7109375" style="63" customWidth="1"/>
    <col min="12570" max="12570" width="7.7109375" style="63" bestFit="1" customWidth="1"/>
    <col min="12571" max="12571" width="6.140625" style="63" bestFit="1" customWidth="1"/>
    <col min="12572" max="12572" width="4.85546875" style="63" bestFit="1" customWidth="1"/>
    <col min="12573" max="12800" width="11.42578125" style="63"/>
    <col min="12801" max="12801" width="19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2821" width="1.7109375" style="63" customWidth="1"/>
    <col min="12822" max="12824" width="6.7109375" style="63" customWidth="1"/>
    <col min="12825" max="12825" width="1.7109375" style="63" customWidth="1"/>
    <col min="12826" max="12826" width="7.7109375" style="63" bestFit="1" customWidth="1"/>
    <col min="12827" max="12827" width="6.140625" style="63" bestFit="1" customWidth="1"/>
    <col min="12828" max="12828" width="4.85546875" style="63" bestFit="1" customWidth="1"/>
    <col min="12829" max="13056" width="11.42578125" style="63"/>
    <col min="13057" max="13057" width="19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077" width="1.7109375" style="63" customWidth="1"/>
    <col min="13078" max="13080" width="6.7109375" style="63" customWidth="1"/>
    <col min="13081" max="13081" width="1.7109375" style="63" customWidth="1"/>
    <col min="13082" max="13082" width="7.7109375" style="63" bestFit="1" customWidth="1"/>
    <col min="13083" max="13083" width="6.140625" style="63" bestFit="1" customWidth="1"/>
    <col min="13084" max="13084" width="4.85546875" style="63" bestFit="1" customWidth="1"/>
    <col min="13085" max="13312" width="11.42578125" style="63"/>
    <col min="13313" max="13313" width="19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333" width="1.7109375" style="63" customWidth="1"/>
    <col min="13334" max="13336" width="6.7109375" style="63" customWidth="1"/>
    <col min="13337" max="13337" width="1.7109375" style="63" customWidth="1"/>
    <col min="13338" max="13338" width="7.7109375" style="63" bestFit="1" customWidth="1"/>
    <col min="13339" max="13339" width="6.140625" style="63" bestFit="1" customWidth="1"/>
    <col min="13340" max="13340" width="4.85546875" style="63" bestFit="1" customWidth="1"/>
    <col min="13341" max="13568" width="11.42578125" style="63"/>
    <col min="13569" max="13569" width="19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589" width="1.7109375" style="63" customWidth="1"/>
    <col min="13590" max="13592" width="6.7109375" style="63" customWidth="1"/>
    <col min="13593" max="13593" width="1.7109375" style="63" customWidth="1"/>
    <col min="13594" max="13594" width="7.7109375" style="63" bestFit="1" customWidth="1"/>
    <col min="13595" max="13595" width="6.140625" style="63" bestFit="1" customWidth="1"/>
    <col min="13596" max="13596" width="4.85546875" style="63" bestFit="1" customWidth="1"/>
    <col min="13597" max="13824" width="11.42578125" style="63"/>
    <col min="13825" max="13825" width="19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3845" width="1.7109375" style="63" customWidth="1"/>
    <col min="13846" max="13848" width="6.7109375" style="63" customWidth="1"/>
    <col min="13849" max="13849" width="1.7109375" style="63" customWidth="1"/>
    <col min="13850" max="13850" width="7.7109375" style="63" bestFit="1" customWidth="1"/>
    <col min="13851" max="13851" width="6.140625" style="63" bestFit="1" customWidth="1"/>
    <col min="13852" max="13852" width="4.85546875" style="63" bestFit="1" customWidth="1"/>
    <col min="13853" max="14080" width="11.42578125" style="63"/>
    <col min="14081" max="14081" width="19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101" width="1.7109375" style="63" customWidth="1"/>
    <col min="14102" max="14104" width="6.7109375" style="63" customWidth="1"/>
    <col min="14105" max="14105" width="1.7109375" style="63" customWidth="1"/>
    <col min="14106" max="14106" width="7.7109375" style="63" bestFit="1" customWidth="1"/>
    <col min="14107" max="14107" width="6.140625" style="63" bestFit="1" customWidth="1"/>
    <col min="14108" max="14108" width="4.85546875" style="63" bestFit="1" customWidth="1"/>
    <col min="14109" max="14336" width="11.42578125" style="63"/>
    <col min="14337" max="14337" width="19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357" width="1.7109375" style="63" customWidth="1"/>
    <col min="14358" max="14360" width="6.7109375" style="63" customWidth="1"/>
    <col min="14361" max="14361" width="1.7109375" style="63" customWidth="1"/>
    <col min="14362" max="14362" width="7.7109375" style="63" bestFit="1" customWidth="1"/>
    <col min="14363" max="14363" width="6.140625" style="63" bestFit="1" customWidth="1"/>
    <col min="14364" max="14364" width="4.85546875" style="63" bestFit="1" customWidth="1"/>
    <col min="14365" max="14592" width="11.42578125" style="63"/>
    <col min="14593" max="14593" width="19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613" width="1.7109375" style="63" customWidth="1"/>
    <col min="14614" max="14616" width="6.7109375" style="63" customWidth="1"/>
    <col min="14617" max="14617" width="1.7109375" style="63" customWidth="1"/>
    <col min="14618" max="14618" width="7.7109375" style="63" bestFit="1" customWidth="1"/>
    <col min="14619" max="14619" width="6.140625" style="63" bestFit="1" customWidth="1"/>
    <col min="14620" max="14620" width="4.85546875" style="63" bestFit="1" customWidth="1"/>
    <col min="14621" max="14848" width="11.42578125" style="63"/>
    <col min="14849" max="14849" width="19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4869" width="1.7109375" style="63" customWidth="1"/>
    <col min="14870" max="14872" width="6.7109375" style="63" customWidth="1"/>
    <col min="14873" max="14873" width="1.7109375" style="63" customWidth="1"/>
    <col min="14874" max="14874" width="7.7109375" style="63" bestFit="1" customWidth="1"/>
    <col min="14875" max="14875" width="6.140625" style="63" bestFit="1" customWidth="1"/>
    <col min="14876" max="14876" width="4.85546875" style="63" bestFit="1" customWidth="1"/>
    <col min="14877" max="15104" width="11.42578125" style="63"/>
    <col min="15105" max="15105" width="19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125" width="1.7109375" style="63" customWidth="1"/>
    <col min="15126" max="15128" width="6.7109375" style="63" customWidth="1"/>
    <col min="15129" max="15129" width="1.7109375" style="63" customWidth="1"/>
    <col min="15130" max="15130" width="7.7109375" style="63" bestFit="1" customWidth="1"/>
    <col min="15131" max="15131" width="6.140625" style="63" bestFit="1" customWidth="1"/>
    <col min="15132" max="15132" width="4.85546875" style="63" bestFit="1" customWidth="1"/>
    <col min="15133" max="15360" width="11.42578125" style="63"/>
    <col min="15361" max="15361" width="19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381" width="1.7109375" style="63" customWidth="1"/>
    <col min="15382" max="15384" width="6.7109375" style="63" customWidth="1"/>
    <col min="15385" max="15385" width="1.7109375" style="63" customWidth="1"/>
    <col min="15386" max="15386" width="7.7109375" style="63" bestFit="1" customWidth="1"/>
    <col min="15387" max="15387" width="6.140625" style="63" bestFit="1" customWidth="1"/>
    <col min="15388" max="15388" width="4.85546875" style="63" bestFit="1" customWidth="1"/>
    <col min="15389" max="15616" width="11.42578125" style="63"/>
    <col min="15617" max="15617" width="19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637" width="1.7109375" style="63" customWidth="1"/>
    <col min="15638" max="15640" width="6.7109375" style="63" customWidth="1"/>
    <col min="15641" max="15641" width="1.7109375" style="63" customWidth="1"/>
    <col min="15642" max="15642" width="7.7109375" style="63" bestFit="1" customWidth="1"/>
    <col min="15643" max="15643" width="6.140625" style="63" bestFit="1" customWidth="1"/>
    <col min="15644" max="15644" width="4.85546875" style="63" bestFit="1" customWidth="1"/>
    <col min="15645" max="15872" width="11.42578125" style="63"/>
    <col min="15873" max="15873" width="19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5893" width="1.7109375" style="63" customWidth="1"/>
    <col min="15894" max="15896" width="6.7109375" style="63" customWidth="1"/>
    <col min="15897" max="15897" width="1.7109375" style="63" customWidth="1"/>
    <col min="15898" max="15898" width="7.7109375" style="63" bestFit="1" customWidth="1"/>
    <col min="15899" max="15899" width="6.140625" style="63" bestFit="1" customWidth="1"/>
    <col min="15900" max="15900" width="4.85546875" style="63" bestFit="1" customWidth="1"/>
    <col min="15901" max="16128" width="11.42578125" style="63"/>
    <col min="16129" max="16129" width="19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149" width="1.7109375" style="63" customWidth="1"/>
    <col min="16150" max="16152" width="6.7109375" style="63" customWidth="1"/>
    <col min="16153" max="16153" width="1.7109375" style="63" customWidth="1"/>
    <col min="16154" max="16154" width="7.7109375" style="63" bestFit="1" customWidth="1"/>
    <col min="16155" max="16155" width="6.140625" style="63" bestFit="1" customWidth="1"/>
    <col min="16156" max="16156" width="4.85546875" style="63" bestFit="1" customWidth="1"/>
    <col min="16157" max="16384" width="11.42578125" style="63"/>
  </cols>
  <sheetData>
    <row r="1" spans="1:33" s="50" customFormat="1" ht="15" x14ac:dyDescent="0.25">
      <c r="A1" s="224" t="s">
        <v>79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</row>
    <row r="2" spans="1:33" s="50" customFormat="1" ht="15" x14ac:dyDescent="0.25">
      <c r="A2" s="225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</row>
    <row r="3" spans="1:33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</row>
    <row r="4" spans="1:33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33" s="50" customFormat="1" ht="15" x14ac:dyDescent="0.25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</row>
    <row r="6" spans="1:33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3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23</v>
      </c>
      <c r="G7" s="54"/>
      <c r="H7" s="54"/>
      <c r="I7" s="55"/>
      <c r="J7" s="54" t="s">
        <v>24</v>
      </c>
      <c r="K7" s="54"/>
      <c r="L7" s="54"/>
      <c r="M7" s="55"/>
      <c r="N7" s="54" t="s">
        <v>25</v>
      </c>
      <c r="O7" s="54"/>
      <c r="P7" s="54"/>
      <c r="Q7" s="55"/>
      <c r="R7" s="54" t="s">
        <v>27</v>
      </c>
      <c r="S7" s="54"/>
      <c r="T7" s="54"/>
      <c r="U7" s="55"/>
      <c r="V7" s="54" t="s">
        <v>28</v>
      </c>
      <c r="W7" s="54"/>
      <c r="X7" s="54"/>
      <c r="Y7" s="55"/>
      <c r="Z7" s="54" t="s">
        <v>29</v>
      </c>
      <c r="AA7" s="54"/>
      <c r="AB7" s="54"/>
    </row>
    <row r="8" spans="1:33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</row>
    <row r="9" spans="1:33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</row>
    <row r="10" spans="1:33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spans="1:33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3"/>
      <c r="AE11" s="63"/>
      <c r="AF11" s="63"/>
      <c r="AG11" s="63"/>
    </row>
    <row r="12" spans="1:33" s="64" customFormat="1" ht="14.25" x14ac:dyDescent="0.25">
      <c r="A12" s="65" t="s">
        <v>21</v>
      </c>
      <c r="B12" s="66">
        <f t="shared" ref="B12:D15" si="0">+B18+B24</f>
        <v>419884</v>
      </c>
      <c r="C12" s="66">
        <f t="shared" si="0"/>
        <v>214157</v>
      </c>
      <c r="D12" s="66">
        <f t="shared" si="0"/>
        <v>205727</v>
      </c>
      <c r="E12" s="66"/>
      <c r="F12" s="66">
        <f t="shared" ref="F12:H15" si="1">+F18+F24</f>
        <v>69629</v>
      </c>
      <c r="G12" s="66">
        <f t="shared" si="1"/>
        <v>35778</v>
      </c>
      <c r="H12" s="66">
        <f t="shared" si="1"/>
        <v>33851</v>
      </c>
      <c r="I12" s="66"/>
      <c r="J12" s="66">
        <f t="shared" ref="J12:L15" si="2">+J18+J24</f>
        <v>71839</v>
      </c>
      <c r="K12" s="66">
        <f t="shared" si="2"/>
        <v>36836</v>
      </c>
      <c r="L12" s="66">
        <f t="shared" si="2"/>
        <v>35003</v>
      </c>
      <c r="M12" s="66"/>
      <c r="N12" s="66">
        <f t="shared" ref="N12:P15" si="3">+N18+N24</f>
        <v>72243</v>
      </c>
      <c r="O12" s="66">
        <f t="shared" si="3"/>
        <v>36856</v>
      </c>
      <c r="P12" s="66">
        <f t="shared" si="3"/>
        <v>35387</v>
      </c>
      <c r="Q12" s="66"/>
      <c r="R12" s="66">
        <f t="shared" ref="R12:T15" si="4">+R18+R24</f>
        <v>69752</v>
      </c>
      <c r="S12" s="66">
        <f t="shared" si="4"/>
        <v>35523</v>
      </c>
      <c r="T12" s="66">
        <f t="shared" si="4"/>
        <v>34229</v>
      </c>
      <c r="U12" s="66"/>
      <c r="V12" s="66">
        <f t="shared" ref="V12:X15" si="5">+V18+V24</f>
        <v>68537</v>
      </c>
      <c r="W12" s="66">
        <f t="shared" si="5"/>
        <v>34801</v>
      </c>
      <c r="X12" s="66">
        <f t="shared" si="5"/>
        <v>33736</v>
      </c>
      <c r="Y12" s="66"/>
      <c r="Z12" s="66">
        <f t="shared" ref="Z12:AB15" si="6">+Z18+Z24</f>
        <v>67884</v>
      </c>
      <c r="AA12" s="66">
        <f t="shared" si="6"/>
        <v>34363</v>
      </c>
      <c r="AB12" s="66">
        <f t="shared" si="6"/>
        <v>33521</v>
      </c>
      <c r="AC12" s="63"/>
      <c r="AD12" s="63"/>
      <c r="AE12" s="63"/>
      <c r="AF12" s="63"/>
      <c r="AG12" s="63"/>
    </row>
    <row r="13" spans="1:33" s="64" customFormat="1" x14ac:dyDescent="0.25">
      <c r="A13" s="67" t="s">
        <v>71</v>
      </c>
      <c r="B13" s="66">
        <f t="shared" si="0"/>
        <v>378421</v>
      </c>
      <c r="C13" s="66">
        <f t="shared" si="0"/>
        <v>193078</v>
      </c>
      <c r="D13" s="66">
        <f t="shared" si="0"/>
        <v>185343</v>
      </c>
      <c r="E13" s="66"/>
      <c r="F13" s="66">
        <f t="shared" si="1"/>
        <v>62579</v>
      </c>
      <c r="G13" s="66">
        <f t="shared" si="1"/>
        <v>32222</v>
      </c>
      <c r="H13" s="66">
        <f t="shared" si="1"/>
        <v>30357</v>
      </c>
      <c r="I13" s="66"/>
      <c r="J13" s="66">
        <f t="shared" si="2"/>
        <v>64518</v>
      </c>
      <c r="K13" s="66">
        <f t="shared" si="2"/>
        <v>33083</v>
      </c>
      <c r="L13" s="66">
        <f t="shared" si="2"/>
        <v>31435</v>
      </c>
      <c r="M13" s="66"/>
      <c r="N13" s="66">
        <f t="shared" si="3"/>
        <v>65082</v>
      </c>
      <c r="O13" s="66">
        <f t="shared" si="3"/>
        <v>33216</v>
      </c>
      <c r="P13" s="66">
        <f t="shared" si="3"/>
        <v>31866</v>
      </c>
      <c r="Q13" s="66"/>
      <c r="R13" s="66">
        <f t="shared" si="4"/>
        <v>63057</v>
      </c>
      <c r="S13" s="66">
        <f t="shared" si="4"/>
        <v>32107</v>
      </c>
      <c r="T13" s="66">
        <f t="shared" si="4"/>
        <v>30950</v>
      </c>
      <c r="U13" s="66"/>
      <c r="V13" s="66">
        <f t="shared" si="5"/>
        <v>61900</v>
      </c>
      <c r="W13" s="66">
        <f t="shared" si="5"/>
        <v>31414</v>
      </c>
      <c r="X13" s="66">
        <f t="shared" si="5"/>
        <v>30486</v>
      </c>
      <c r="Y13" s="66"/>
      <c r="Z13" s="66">
        <f t="shared" si="6"/>
        <v>61285</v>
      </c>
      <c r="AA13" s="66">
        <f t="shared" si="6"/>
        <v>31036</v>
      </c>
      <c r="AB13" s="66">
        <f t="shared" si="6"/>
        <v>30249</v>
      </c>
      <c r="AC13" s="63"/>
      <c r="AD13" s="63"/>
      <c r="AE13" s="63"/>
      <c r="AF13" s="63"/>
      <c r="AG13" s="63"/>
    </row>
    <row r="14" spans="1:33" s="64" customFormat="1" x14ac:dyDescent="0.25">
      <c r="A14" s="67" t="s">
        <v>72</v>
      </c>
      <c r="B14" s="66">
        <f t="shared" si="0"/>
        <v>36138</v>
      </c>
      <c r="C14" s="66">
        <f t="shared" si="0"/>
        <v>18626</v>
      </c>
      <c r="D14" s="66">
        <f t="shared" si="0"/>
        <v>17512</v>
      </c>
      <c r="E14" s="66"/>
      <c r="F14" s="66">
        <f t="shared" si="1"/>
        <v>6170</v>
      </c>
      <c r="G14" s="66">
        <f t="shared" si="1"/>
        <v>3172</v>
      </c>
      <c r="H14" s="66">
        <f t="shared" si="1"/>
        <v>2998</v>
      </c>
      <c r="I14" s="66"/>
      <c r="J14" s="66">
        <f t="shared" si="2"/>
        <v>6394</v>
      </c>
      <c r="K14" s="66">
        <f t="shared" si="2"/>
        <v>3329</v>
      </c>
      <c r="L14" s="66">
        <f t="shared" si="2"/>
        <v>3065</v>
      </c>
      <c r="M14" s="66"/>
      <c r="N14" s="66">
        <f t="shared" si="3"/>
        <v>6265</v>
      </c>
      <c r="O14" s="66">
        <f t="shared" si="3"/>
        <v>3214</v>
      </c>
      <c r="P14" s="66">
        <f t="shared" si="3"/>
        <v>3051</v>
      </c>
      <c r="Q14" s="66"/>
      <c r="R14" s="66">
        <f t="shared" si="4"/>
        <v>5796</v>
      </c>
      <c r="S14" s="66">
        <f t="shared" si="4"/>
        <v>2988</v>
      </c>
      <c r="T14" s="66">
        <f t="shared" si="4"/>
        <v>2808</v>
      </c>
      <c r="U14" s="66"/>
      <c r="V14" s="66">
        <f t="shared" si="5"/>
        <v>5809</v>
      </c>
      <c r="W14" s="66">
        <f t="shared" si="5"/>
        <v>3014</v>
      </c>
      <c r="X14" s="66">
        <f t="shared" si="5"/>
        <v>2795</v>
      </c>
      <c r="Y14" s="66"/>
      <c r="Z14" s="66">
        <f t="shared" si="6"/>
        <v>5704</v>
      </c>
      <c r="AA14" s="66">
        <f t="shared" si="6"/>
        <v>2909</v>
      </c>
      <c r="AB14" s="66">
        <f t="shared" si="6"/>
        <v>2795</v>
      </c>
      <c r="AC14" s="63"/>
      <c r="AD14" s="63"/>
      <c r="AE14" s="63"/>
      <c r="AF14" s="63"/>
      <c r="AG14" s="63"/>
    </row>
    <row r="15" spans="1:33" s="64" customFormat="1" x14ac:dyDescent="0.25">
      <c r="A15" s="67" t="s">
        <v>73</v>
      </c>
      <c r="B15" s="66">
        <f t="shared" si="0"/>
        <v>5325</v>
      </c>
      <c r="C15" s="66">
        <f t="shared" si="0"/>
        <v>2453</v>
      </c>
      <c r="D15" s="66">
        <f t="shared" si="0"/>
        <v>2872</v>
      </c>
      <c r="E15" s="66"/>
      <c r="F15" s="66">
        <f t="shared" si="1"/>
        <v>880</v>
      </c>
      <c r="G15" s="66">
        <f t="shared" si="1"/>
        <v>384</v>
      </c>
      <c r="H15" s="66">
        <f t="shared" si="1"/>
        <v>496</v>
      </c>
      <c r="I15" s="66"/>
      <c r="J15" s="66">
        <f t="shared" si="2"/>
        <v>927</v>
      </c>
      <c r="K15" s="66">
        <f t="shared" si="2"/>
        <v>424</v>
      </c>
      <c r="L15" s="66">
        <f t="shared" si="2"/>
        <v>503</v>
      </c>
      <c r="M15" s="66"/>
      <c r="N15" s="66">
        <f t="shared" si="3"/>
        <v>896</v>
      </c>
      <c r="O15" s="66">
        <f t="shared" si="3"/>
        <v>426</v>
      </c>
      <c r="P15" s="66">
        <f t="shared" si="3"/>
        <v>470</v>
      </c>
      <c r="Q15" s="66"/>
      <c r="R15" s="66">
        <f t="shared" si="4"/>
        <v>899</v>
      </c>
      <c r="S15" s="66">
        <f t="shared" si="4"/>
        <v>428</v>
      </c>
      <c r="T15" s="66">
        <f t="shared" si="4"/>
        <v>471</v>
      </c>
      <c r="U15" s="66"/>
      <c r="V15" s="66">
        <f t="shared" si="5"/>
        <v>828</v>
      </c>
      <c r="W15" s="66">
        <f t="shared" si="5"/>
        <v>373</v>
      </c>
      <c r="X15" s="66">
        <f t="shared" si="5"/>
        <v>455</v>
      </c>
      <c r="Y15" s="66"/>
      <c r="Z15" s="66">
        <f t="shared" si="6"/>
        <v>895</v>
      </c>
      <c r="AA15" s="66">
        <f t="shared" si="6"/>
        <v>418</v>
      </c>
      <c r="AB15" s="66">
        <f t="shared" si="6"/>
        <v>477</v>
      </c>
      <c r="AC15" s="63"/>
      <c r="AD15" s="63"/>
      <c r="AE15" s="63"/>
      <c r="AF15" s="63"/>
      <c r="AG15" s="63"/>
    </row>
    <row r="16" spans="1:33" s="64" customForma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3"/>
      <c r="AD16" s="63"/>
      <c r="AE16" s="63"/>
      <c r="AF16" s="63"/>
      <c r="AG16" s="63"/>
    </row>
    <row r="17" spans="1:33" s="64" customFormat="1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63"/>
      <c r="AD17" s="63"/>
      <c r="AE17" s="63"/>
      <c r="AF17" s="63"/>
      <c r="AG17" s="63"/>
    </row>
    <row r="18" spans="1:33" s="64" customFormat="1" x14ac:dyDescent="0.25">
      <c r="A18" s="71" t="s">
        <v>21</v>
      </c>
      <c r="B18" s="72">
        <f>SUM(B19:B21)</f>
        <v>298962</v>
      </c>
      <c r="C18" s="72">
        <f>SUM(C19:C21)</f>
        <v>152135</v>
      </c>
      <c r="D18" s="72">
        <f>SUM(D19:D21)</f>
        <v>146827</v>
      </c>
      <c r="E18" s="72"/>
      <c r="F18" s="72">
        <f>SUM(F19:F21)</f>
        <v>49514</v>
      </c>
      <c r="G18" s="72">
        <f>SUM(G19:G21)</f>
        <v>25375</v>
      </c>
      <c r="H18" s="72">
        <f>SUM(H19:H21)</f>
        <v>24139</v>
      </c>
      <c r="I18" s="73"/>
      <c r="J18" s="72">
        <f>SUM(J19:J21)</f>
        <v>51028</v>
      </c>
      <c r="K18" s="72">
        <f>SUM(K19:K21)</f>
        <v>26062</v>
      </c>
      <c r="L18" s="72">
        <f>SUM(L19:L21)</f>
        <v>24966</v>
      </c>
      <c r="M18" s="73"/>
      <c r="N18" s="72">
        <f>SUM(N19:N21)</f>
        <v>51408</v>
      </c>
      <c r="O18" s="72">
        <f>SUM(O19:O21)</f>
        <v>26214</v>
      </c>
      <c r="P18" s="72">
        <f>SUM(P19:P21)</f>
        <v>25194</v>
      </c>
      <c r="Q18" s="73"/>
      <c r="R18" s="72">
        <f>SUM(R19:R21)</f>
        <v>49693</v>
      </c>
      <c r="S18" s="72">
        <f>SUM(S19:S21)</f>
        <v>25241</v>
      </c>
      <c r="T18" s="72">
        <f>SUM(T19:T21)</f>
        <v>24452</v>
      </c>
      <c r="U18" s="73"/>
      <c r="V18" s="72">
        <f>SUM(V19:V21)</f>
        <v>48829</v>
      </c>
      <c r="W18" s="72">
        <f>SUM(W19:W21)</f>
        <v>24795</v>
      </c>
      <c r="X18" s="72">
        <f>SUM(X19:X21)</f>
        <v>24034</v>
      </c>
      <c r="Y18" s="73"/>
      <c r="Z18" s="72">
        <f>SUM(Z19:Z21)</f>
        <v>48490</v>
      </c>
      <c r="AA18" s="72">
        <f>SUM(AA19:AA21)</f>
        <v>24448</v>
      </c>
      <c r="AB18" s="72">
        <f>SUM(AB19:AB21)</f>
        <v>24042</v>
      </c>
      <c r="AC18" s="63"/>
      <c r="AD18" s="63"/>
      <c r="AE18" s="63"/>
      <c r="AF18" s="63"/>
      <c r="AG18" s="63"/>
    </row>
    <row r="19" spans="1:33" x14ac:dyDescent="0.2">
      <c r="A19" s="67" t="s">
        <v>71</v>
      </c>
      <c r="B19" s="74">
        <v>259170</v>
      </c>
      <c r="C19" s="74">
        <v>131902</v>
      </c>
      <c r="D19" s="74">
        <v>127268</v>
      </c>
      <c r="E19" s="74"/>
      <c r="F19" s="74">
        <v>42781</v>
      </c>
      <c r="G19" s="74">
        <v>21983</v>
      </c>
      <c r="H19" s="74">
        <v>20798</v>
      </c>
      <c r="I19" s="74"/>
      <c r="J19" s="74">
        <v>44010</v>
      </c>
      <c r="K19" s="74">
        <v>22451</v>
      </c>
      <c r="L19" s="74">
        <v>21559</v>
      </c>
      <c r="M19" s="74"/>
      <c r="N19" s="74">
        <v>44551</v>
      </c>
      <c r="O19" s="74">
        <v>22735</v>
      </c>
      <c r="P19" s="74">
        <v>21816</v>
      </c>
      <c r="Q19" s="74"/>
      <c r="R19" s="74">
        <v>43259</v>
      </c>
      <c r="S19" s="74">
        <v>21956</v>
      </c>
      <c r="T19" s="74">
        <v>21303</v>
      </c>
      <c r="U19" s="74"/>
      <c r="V19" s="74">
        <v>42444</v>
      </c>
      <c r="W19" s="74">
        <v>21525</v>
      </c>
      <c r="X19" s="74">
        <v>20919</v>
      </c>
      <c r="Y19" s="74"/>
      <c r="Z19" s="74">
        <v>42125</v>
      </c>
      <c r="AA19" s="74">
        <v>21252</v>
      </c>
      <c r="AB19" s="74">
        <v>20873</v>
      </c>
    </row>
    <row r="20" spans="1:33" x14ac:dyDescent="0.2">
      <c r="A20" s="67" t="s">
        <v>72</v>
      </c>
      <c r="B20" s="74">
        <v>34467</v>
      </c>
      <c r="C20" s="74">
        <v>17780</v>
      </c>
      <c r="D20" s="74">
        <v>16687</v>
      </c>
      <c r="E20" s="74"/>
      <c r="F20" s="74">
        <v>5853</v>
      </c>
      <c r="G20" s="74">
        <v>3008</v>
      </c>
      <c r="H20" s="74">
        <v>2845</v>
      </c>
      <c r="I20" s="74"/>
      <c r="J20" s="74">
        <v>6091</v>
      </c>
      <c r="K20" s="74">
        <v>3187</v>
      </c>
      <c r="L20" s="74">
        <v>2904</v>
      </c>
      <c r="M20" s="74"/>
      <c r="N20" s="74">
        <v>5961</v>
      </c>
      <c r="O20" s="74">
        <v>3053</v>
      </c>
      <c r="P20" s="74">
        <v>2908</v>
      </c>
      <c r="Q20" s="74"/>
      <c r="R20" s="74">
        <v>5535</v>
      </c>
      <c r="S20" s="74">
        <v>2857</v>
      </c>
      <c r="T20" s="74">
        <v>2678</v>
      </c>
      <c r="U20" s="74"/>
      <c r="V20" s="74">
        <v>5557</v>
      </c>
      <c r="W20" s="74">
        <v>2897</v>
      </c>
      <c r="X20" s="74">
        <v>2660</v>
      </c>
      <c r="Y20" s="74"/>
      <c r="Z20" s="74">
        <v>5470</v>
      </c>
      <c r="AA20" s="74">
        <v>2778</v>
      </c>
      <c r="AB20" s="74">
        <v>2692</v>
      </c>
    </row>
    <row r="21" spans="1:33" x14ac:dyDescent="0.2">
      <c r="A21" s="67" t="s">
        <v>73</v>
      </c>
      <c r="B21" s="74">
        <v>5325</v>
      </c>
      <c r="C21" s="74">
        <v>2453</v>
      </c>
      <c r="D21" s="74">
        <v>2872</v>
      </c>
      <c r="E21" s="74"/>
      <c r="F21" s="74">
        <v>880</v>
      </c>
      <c r="G21" s="74">
        <v>384</v>
      </c>
      <c r="H21" s="74">
        <v>496</v>
      </c>
      <c r="I21" s="74"/>
      <c r="J21" s="74">
        <v>927</v>
      </c>
      <c r="K21" s="74">
        <v>424</v>
      </c>
      <c r="L21" s="74">
        <v>503</v>
      </c>
      <c r="M21" s="74"/>
      <c r="N21" s="74">
        <v>896</v>
      </c>
      <c r="O21" s="74">
        <v>426</v>
      </c>
      <c r="P21" s="74">
        <v>470</v>
      </c>
      <c r="Q21" s="74"/>
      <c r="R21" s="74">
        <v>899</v>
      </c>
      <c r="S21" s="74">
        <v>428</v>
      </c>
      <c r="T21" s="74">
        <v>471</v>
      </c>
      <c r="U21" s="74"/>
      <c r="V21" s="74">
        <v>828</v>
      </c>
      <c r="W21" s="74">
        <v>373</v>
      </c>
      <c r="X21" s="74">
        <v>455</v>
      </c>
      <c r="Y21" s="74"/>
      <c r="Z21" s="74">
        <v>895</v>
      </c>
      <c r="AA21" s="74">
        <v>418</v>
      </c>
      <c r="AB21" s="74">
        <v>477</v>
      </c>
    </row>
    <row r="22" spans="1:33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33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33" x14ac:dyDescent="0.25">
      <c r="A24" s="76" t="s">
        <v>21</v>
      </c>
      <c r="B24" s="72">
        <f>SUM(B25:B27)</f>
        <v>120922</v>
      </c>
      <c r="C24" s="72">
        <f>SUM(C25:C27)</f>
        <v>62022</v>
      </c>
      <c r="D24" s="72">
        <f>SUM(D25:D27)</f>
        <v>58900</v>
      </c>
      <c r="E24" s="72"/>
      <c r="F24" s="72">
        <f>SUM(F25:F27)</f>
        <v>20115</v>
      </c>
      <c r="G24" s="72">
        <f>SUM(G25:G27)</f>
        <v>10403</v>
      </c>
      <c r="H24" s="72">
        <f>SUM(H25:H27)</f>
        <v>9712</v>
      </c>
      <c r="I24" s="73"/>
      <c r="J24" s="72">
        <f>SUM(J25:J27)</f>
        <v>20811</v>
      </c>
      <c r="K24" s="72">
        <f>SUM(K25:K27)</f>
        <v>10774</v>
      </c>
      <c r="L24" s="72">
        <f>SUM(L25:L27)</f>
        <v>10037</v>
      </c>
      <c r="M24" s="73"/>
      <c r="N24" s="72">
        <f>SUM(N25:N27)</f>
        <v>20835</v>
      </c>
      <c r="O24" s="72">
        <f>SUM(O25:O27)</f>
        <v>10642</v>
      </c>
      <c r="P24" s="72">
        <f>SUM(P25:P27)</f>
        <v>10193</v>
      </c>
      <c r="Q24" s="73"/>
      <c r="R24" s="72">
        <f>SUM(R25:R27)</f>
        <v>20059</v>
      </c>
      <c r="S24" s="72">
        <f>SUM(S25:S27)</f>
        <v>10282</v>
      </c>
      <c r="T24" s="72">
        <f>SUM(T25:T27)</f>
        <v>9777</v>
      </c>
      <c r="U24" s="73"/>
      <c r="V24" s="72">
        <f>SUM(V25:V27)</f>
        <v>19708</v>
      </c>
      <c r="W24" s="72">
        <f>SUM(W25:W27)</f>
        <v>10006</v>
      </c>
      <c r="X24" s="72">
        <f>SUM(X25:X27)</f>
        <v>9702</v>
      </c>
      <c r="Y24" s="73"/>
      <c r="Z24" s="72">
        <f>SUM(Z25:Z27)</f>
        <v>19394</v>
      </c>
      <c r="AA24" s="72">
        <f>SUM(AA25:AA27)</f>
        <v>9915</v>
      </c>
      <c r="AB24" s="72">
        <f>SUM(AB25:AB27)</f>
        <v>9479</v>
      </c>
    </row>
    <row r="25" spans="1:33" x14ac:dyDescent="0.2">
      <c r="A25" s="67" t="s">
        <v>71</v>
      </c>
      <c r="B25" s="74">
        <v>119251</v>
      </c>
      <c r="C25" s="74">
        <v>61176</v>
      </c>
      <c r="D25" s="74">
        <v>58075</v>
      </c>
      <c r="E25" s="74"/>
      <c r="F25" s="74">
        <v>19798</v>
      </c>
      <c r="G25" s="74">
        <v>10239</v>
      </c>
      <c r="H25" s="74">
        <v>9559</v>
      </c>
      <c r="I25" s="74"/>
      <c r="J25" s="74">
        <v>20508</v>
      </c>
      <c r="K25" s="74">
        <v>10632</v>
      </c>
      <c r="L25" s="74">
        <v>9876</v>
      </c>
      <c r="M25" s="74"/>
      <c r="N25" s="74">
        <v>20531</v>
      </c>
      <c r="O25" s="74">
        <v>10481</v>
      </c>
      <c r="P25" s="74">
        <v>10050</v>
      </c>
      <c r="Q25" s="74"/>
      <c r="R25" s="74">
        <v>19798</v>
      </c>
      <c r="S25" s="74">
        <v>10151</v>
      </c>
      <c r="T25" s="74">
        <v>9647</v>
      </c>
      <c r="U25" s="74"/>
      <c r="V25" s="74">
        <v>19456</v>
      </c>
      <c r="W25" s="74">
        <v>9889</v>
      </c>
      <c r="X25" s="74">
        <v>9567</v>
      </c>
      <c r="Y25" s="74"/>
      <c r="Z25" s="74">
        <v>19160</v>
      </c>
      <c r="AA25" s="74">
        <v>9784</v>
      </c>
      <c r="AB25" s="74">
        <v>9376</v>
      </c>
    </row>
    <row r="26" spans="1:33" x14ac:dyDescent="0.2">
      <c r="A26" s="67" t="s">
        <v>72</v>
      </c>
      <c r="B26" s="74">
        <v>1671</v>
      </c>
      <c r="C26" s="74">
        <v>846</v>
      </c>
      <c r="D26" s="74">
        <v>825</v>
      </c>
      <c r="E26" s="74"/>
      <c r="F26" s="74">
        <v>317</v>
      </c>
      <c r="G26" s="74">
        <v>164</v>
      </c>
      <c r="H26" s="74">
        <v>153</v>
      </c>
      <c r="I26" s="74"/>
      <c r="J26" s="74">
        <v>303</v>
      </c>
      <c r="K26" s="74">
        <v>142</v>
      </c>
      <c r="L26" s="74">
        <v>161</v>
      </c>
      <c r="M26" s="74"/>
      <c r="N26" s="74">
        <v>304</v>
      </c>
      <c r="O26" s="74">
        <v>161</v>
      </c>
      <c r="P26" s="74">
        <v>143</v>
      </c>
      <c r="Q26" s="74"/>
      <c r="R26" s="74">
        <v>261</v>
      </c>
      <c r="S26" s="74">
        <v>131</v>
      </c>
      <c r="T26" s="74">
        <v>130</v>
      </c>
      <c r="U26" s="74"/>
      <c r="V26" s="74">
        <v>252</v>
      </c>
      <c r="W26" s="74">
        <v>117</v>
      </c>
      <c r="X26" s="74">
        <v>135</v>
      </c>
      <c r="Y26" s="74"/>
      <c r="Z26" s="74">
        <v>234</v>
      </c>
      <c r="AA26" s="74">
        <v>131</v>
      </c>
      <c r="AB26" s="74">
        <v>103</v>
      </c>
    </row>
    <row r="27" spans="1:33" x14ac:dyDescent="0.2">
      <c r="A27" s="67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33" ht="12.75" customHeight="1" x14ac:dyDescent="0.25">
      <c r="A28" s="77"/>
    </row>
    <row r="29" spans="1:33" s="50" customFormat="1" ht="21" customHeight="1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spans="1:33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63"/>
      <c r="AE30" s="63"/>
      <c r="AF30" s="63"/>
      <c r="AG30" s="63"/>
    </row>
    <row r="31" spans="1:33" s="64" customFormat="1" ht="14.25" x14ac:dyDescent="0.25">
      <c r="A31" s="65" t="s">
        <v>21</v>
      </c>
      <c r="B31" s="78">
        <f t="shared" ref="B31:D34" si="7">+B12/(B12+B62)*100</f>
        <v>95.576107566483586</v>
      </c>
      <c r="C31" s="78">
        <f t="shared" si="7"/>
        <v>94.8419868558573</v>
      </c>
      <c r="D31" s="78">
        <f t="shared" si="7"/>
        <v>96.352481090321518</v>
      </c>
      <c r="E31" s="78"/>
      <c r="F31" s="78">
        <f t="shared" ref="F31:H34" si="8">+F12/(F12+F62)*100</f>
        <v>99.061019505185726</v>
      </c>
      <c r="G31" s="78">
        <f t="shared" si="8"/>
        <v>98.913494235713699</v>
      </c>
      <c r="H31" s="78">
        <f t="shared" si="8"/>
        <v>99.217421888739082</v>
      </c>
      <c r="I31" s="78"/>
      <c r="J31" s="78">
        <f t="shared" ref="J31:L34" si="9">+J12/(J12+J62)*100</f>
        <v>90.196743129056969</v>
      </c>
      <c r="K31" s="78">
        <f t="shared" si="9"/>
        <v>88.808525001205467</v>
      </c>
      <c r="L31" s="78">
        <f t="shared" si="9"/>
        <v>91.705310592365535</v>
      </c>
      <c r="M31" s="78"/>
      <c r="N31" s="78">
        <f t="shared" ref="N31:P34" si="10">+N12/(N12+N62)*100</f>
        <v>95.448419828770753</v>
      </c>
      <c r="O31" s="78">
        <f t="shared" si="10"/>
        <v>94.75524475524476</v>
      </c>
      <c r="P31" s="78">
        <f t="shared" si="10"/>
        <v>96.181235051098071</v>
      </c>
      <c r="Q31" s="78"/>
      <c r="R31" s="78">
        <f t="shared" ref="R31:T34" si="11">+R12/(R12+R62)*100</f>
        <v>94.645716301663541</v>
      </c>
      <c r="S31" s="78">
        <f t="shared" si="11"/>
        <v>93.624479468662685</v>
      </c>
      <c r="T31" s="78">
        <f t="shared" si="11"/>
        <v>95.729388074728718</v>
      </c>
      <c r="U31" s="78"/>
      <c r="V31" s="78">
        <f t="shared" ref="V31:X34" si="12">+V12/(V12+V62)*100</f>
        <v>96.328831044708991</v>
      </c>
      <c r="W31" s="78">
        <f t="shared" si="12"/>
        <v>95.686004949133903</v>
      </c>
      <c r="X31" s="78">
        <f t="shared" si="12"/>
        <v>97.00106386037551</v>
      </c>
      <c r="Y31" s="78"/>
      <c r="Z31" s="78">
        <f t="shared" ref="Z31:AB34" si="13">+Z12/(Z12+Z62)*100</f>
        <v>98.599814083197771</v>
      </c>
      <c r="AA31" s="78">
        <f t="shared" si="13"/>
        <v>98.328898045611922</v>
      </c>
      <c r="AB31" s="78">
        <f t="shared" si="13"/>
        <v>98.879089112415556</v>
      </c>
      <c r="AC31" s="63"/>
      <c r="AD31" s="63"/>
      <c r="AE31" s="63"/>
      <c r="AF31" s="63"/>
      <c r="AG31" s="63"/>
    </row>
    <row r="32" spans="1:33" s="64" customFormat="1" x14ac:dyDescent="0.25">
      <c r="A32" s="67" t="s">
        <v>71</v>
      </c>
      <c r="B32" s="78">
        <f t="shared" si="7"/>
        <v>95.233074040612735</v>
      </c>
      <c r="C32" s="78">
        <f t="shared" si="7"/>
        <v>94.435450343596401</v>
      </c>
      <c r="D32" s="78">
        <f t="shared" si="7"/>
        <v>96.078441536898424</v>
      </c>
      <c r="E32" s="78"/>
      <c r="F32" s="78">
        <f t="shared" si="8"/>
        <v>99.149185626465552</v>
      </c>
      <c r="G32" s="78">
        <f t="shared" si="8"/>
        <v>98.980156048411871</v>
      </c>
      <c r="H32" s="78">
        <f t="shared" si="8"/>
        <v>99.32923238007983</v>
      </c>
      <c r="I32" s="78"/>
      <c r="J32" s="78">
        <f t="shared" si="9"/>
        <v>89.381156227920698</v>
      </c>
      <c r="K32" s="78">
        <f t="shared" si="9"/>
        <v>87.895533887722848</v>
      </c>
      <c r="L32" s="78">
        <f t="shared" si="9"/>
        <v>90.999884205650758</v>
      </c>
      <c r="M32" s="78"/>
      <c r="N32" s="78">
        <f t="shared" si="10"/>
        <v>95.050459318543616</v>
      </c>
      <c r="O32" s="78">
        <f t="shared" si="10"/>
        <v>94.302018567413342</v>
      </c>
      <c r="P32" s="78">
        <f t="shared" si="10"/>
        <v>95.843358999037534</v>
      </c>
      <c r="Q32" s="78"/>
      <c r="R32" s="78">
        <f t="shared" si="11"/>
        <v>94.211949619757661</v>
      </c>
      <c r="S32" s="78">
        <f t="shared" si="11"/>
        <v>93.101548454445279</v>
      </c>
      <c r="T32" s="78">
        <f t="shared" si="11"/>
        <v>95.392202188318691</v>
      </c>
      <c r="U32" s="78"/>
      <c r="V32" s="78">
        <f t="shared" si="12"/>
        <v>96.030034595634433</v>
      </c>
      <c r="W32" s="78">
        <f t="shared" si="12"/>
        <v>95.312357777845207</v>
      </c>
      <c r="X32" s="78">
        <f t="shared" si="12"/>
        <v>96.780952380952385</v>
      </c>
      <c r="Y32" s="78"/>
      <c r="Z32" s="78">
        <f t="shared" si="13"/>
        <v>98.524186936321399</v>
      </c>
      <c r="AA32" s="78">
        <f t="shared" si="13"/>
        <v>98.233841868709249</v>
      </c>
      <c r="AB32" s="78">
        <f t="shared" si="13"/>
        <v>98.823875330785057</v>
      </c>
      <c r="AC32" s="63"/>
      <c r="AD32" s="63"/>
      <c r="AE32" s="63"/>
      <c r="AF32" s="63"/>
      <c r="AG32" s="63"/>
    </row>
    <row r="33" spans="1:33" s="64" customFormat="1" x14ac:dyDescent="0.25">
      <c r="A33" s="67" t="s">
        <v>72</v>
      </c>
      <c r="B33" s="78">
        <f t="shared" si="7"/>
        <v>98.726915091246852</v>
      </c>
      <c r="C33" s="78">
        <f t="shared" si="7"/>
        <v>98.665112829748907</v>
      </c>
      <c r="D33" s="78">
        <f t="shared" si="7"/>
        <v>98.792733837301142</v>
      </c>
      <c r="E33" s="78"/>
      <c r="F33" s="78">
        <f t="shared" si="8"/>
        <v>98.061029879211688</v>
      </c>
      <c r="G33" s="78">
        <f t="shared" si="8"/>
        <v>98.143564356435647</v>
      </c>
      <c r="H33" s="78">
        <f t="shared" si="8"/>
        <v>97.973856209150327</v>
      </c>
      <c r="I33" s="78"/>
      <c r="J33" s="78">
        <f t="shared" si="9"/>
        <v>97.91730474732006</v>
      </c>
      <c r="K33" s="78">
        <f t="shared" si="9"/>
        <v>97.653270753886773</v>
      </c>
      <c r="L33" s="78">
        <f t="shared" si="9"/>
        <v>98.205703300224286</v>
      </c>
      <c r="M33" s="78"/>
      <c r="N33" s="78">
        <f t="shared" si="10"/>
        <v>99.161126938904715</v>
      </c>
      <c r="O33" s="78">
        <f t="shared" si="10"/>
        <v>99.044684129429896</v>
      </c>
      <c r="P33" s="78">
        <f t="shared" si="10"/>
        <v>99.284087211194276</v>
      </c>
      <c r="Q33" s="78"/>
      <c r="R33" s="78">
        <f t="shared" si="11"/>
        <v>98.907849829351534</v>
      </c>
      <c r="S33" s="78">
        <f t="shared" si="11"/>
        <v>98.80952380952381</v>
      </c>
      <c r="T33" s="78">
        <f t="shared" si="11"/>
        <v>99.012693935119884</v>
      </c>
      <c r="U33" s="78"/>
      <c r="V33" s="78">
        <f t="shared" si="12"/>
        <v>99.112779389182734</v>
      </c>
      <c r="W33" s="78">
        <f t="shared" si="12"/>
        <v>99.242673691142585</v>
      </c>
      <c r="X33" s="78">
        <f t="shared" si="12"/>
        <v>98.973087818696882</v>
      </c>
      <c r="Y33" s="78"/>
      <c r="Z33" s="78">
        <f t="shared" si="13"/>
        <v>99.320912415114051</v>
      </c>
      <c r="AA33" s="78">
        <f t="shared" si="13"/>
        <v>99.249402934152158</v>
      </c>
      <c r="AB33" s="78">
        <f t="shared" si="13"/>
        <v>99.395448079658607</v>
      </c>
      <c r="AC33" s="63"/>
      <c r="AD33" s="63"/>
      <c r="AE33" s="63"/>
      <c r="AF33" s="63"/>
      <c r="AG33" s="63"/>
    </row>
    <row r="34" spans="1:33" s="64" customFormat="1" x14ac:dyDescent="0.25">
      <c r="A34" s="67" t="s">
        <v>73</v>
      </c>
      <c r="B34" s="78">
        <f t="shared" si="7"/>
        <v>99.495515695067255</v>
      </c>
      <c r="C34" s="78">
        <f t="shared" si="7"/>
        <v>99.271549979765268</v>
      </c>
      <c r="D34" s="78">
        <f t="shared" si="7"/>
        <v>99.6876084692815</v>
      </c>
      <c r="E34" s="78"/>
      <c r="F34" s="78">
        <f t="shared" si="8"/>
        <v>99.886492622020427</v>
      </c>
      <c r="G34" s="78">
        <f t="shared" si="8"/>
        <v>99.740259740259745</v>
      </c>
      <c r="H34" s="78">
        <f t="shared" si="8"/>
        <v>100</v>
      </c>
      <c r="I34" s="78"/>
      <c r="J34" s="78">
        <f t="shared" si="9"/>
        <v>99.25053533190578</v>
      </c>
      <c r="K34" s="78">
        <f t="shared" si="9"/>
        <v>98.604651162790702</v>
      </c>
      <c r="L34" s="78">
        <f t="shared" si="9"/>
        <v>99.801587301587304</v>
      </c>
      <c r="M34" s="78"/>
      <c r="N34" s="78">
        <f t="shared" si="10"/>
        <v>99.6662958843159</v>
      </c>
      <c r="O34" s="78">
        <f t="shared" si="10"/>
        <v>99.532710280373834</v>
      </c>
      <c r="P34" s="78">
        <f t="shared" si="10"/>
        <v>99.787685774946922</v>
      </c>
      <c r="Q34" s="78"/>
      <c r="R34" s="78">
        <f t="shared" si="11"/>
        <v>99.117971334068358</v>
      </c>
      <c r="S34" s="78">
        <f t="shared" si="11"/>
        <v>99.074074074074076</v>
      </c>
      <c r="T34" s="78">
        <f t="shared" si="11"/>
        <v>99.157894736842096</v>
      </c>
      <c r="U34" s="78"/>
      <c r="V34" s="78">
        <f t="shared" si="12"/>
        <v>99.879372738238843</v>
      </c>
      <c r="W34" s="78">
        <f t="shared" si="12"/>
        <v>99.732620320855617</v>
      </c>
      <c r="X34" s="78">
        <f t="shared" si="12"/>
        <v>100</v>
      </c>
      <c r="Y34" s="78"/>
      <c r="Z34" s="78">
        <f t="shared" si="13"/>
        <v>99.22394678492239</v>
      </c>
      <c r="AA34" s="78">
        <f t="shared" si="13"/>
        <v>99.052132701421797</v>
      </c>
      <c r="AB34" s="78">
        <f t="shared" si="13"/>
        <v>99.375</v>
      </c>
      <c r="AC34" s="63"/>
      <c r="AD34" s="63"/>
      <c r="AE34" s="63"/>
      <c r="AF34" s="63"/>
      <c r="AG34" s="63"/>
    </row>
    <row r="35" spans="1:33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3"/>
      <c r="AD35" s="63"/>
      <c r="AE35" s="63"/>
      <c r="AF35" s="63"/>
      <c r="AG35" s="63"/>
    </row>
    <row r="36" spans="1:33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63"/>
      <c r="AD36" s="63"/>
      <c r="AE36" s="63"/>
      <c r="AF36" s="63"/>
      <c r="AG36" s="63"/>
    </row>
    <row r="37" spans="1:33" s="64" customFormat="1" x14ac:dyDescent="0.25">
      <c r="A37" s="71" t="s">
        <v>21</v>
      </c>
      <c r="B37" s="78">
        <f t="shared" ref="B37:D40" si="14">+B18/(B18+B68)*100</f>
        <v>95.85986648454184</v>
      </c>
      <c r="C37" s="78">
        <f t="shared" si="14"/>
        <v>95.17598188256197</v>
      </c>
      <c r="D37" s="78">
        <f t="shared" si="14"/>
        <v>96.578919672691882</v>
      </c>
      <c r="E37" s="78"/>
      <c r="F37" s="78">
        <f t="shared" ref="F37:H40" si="15">+F18/(F18+F68)*100</f>
        <v>99.268229114456986</v>
      </c>
      <c r="G37" s="78">
        <f t="shared" si="15"/>
        <v>99.159828057835085</v>
      </c>
      <c r="H37" s="78">
        <f t="shared" si="15"/>
        <v>99.382436493886118</v>
      </c>
      <c r="I37" s="78"/>
      <c r="J37" s="78">
        <f t="shared" ref="J37:L40" si="16">+J18/(J18+J68)*100</f>
        <v>90.598867247838371</v>
      </c>
      <c r="K37" s="78">
        <f t="shared" si="16"/>
        <v>89.225923516724293</v>
      </c>
      <c r="L37" s="78">
        <f t="shared" si="16"/>
        <v>92.077893339234336</v>
      </c>
      <c r="M37" s="78"/>
      <c r="N37" s="78">
        <f t="shared" ref="N37:P40" si="17">+N18/(N18+N68)*100</f>
        <v>95.840712914111009</v>
      </c>
      <c r="O37" s="78">
        <f t="shared" si="17"/>
        <v>95.24051736666182</v>
      </c>
      <c r="P37" s="78">
        <f t="shared" si="17"/>
        <v>96.473291211947156</v>
      </c>
      <c r="Q37" s="78"/>
      <c r="R37" s="78">
        <f t="shared" ref="R37:T40" si="18">+R18/(R18+R68)*100</f>
        <v>94.966269803352006</v>
      </c>
      <c r="S37" s="78">
        <f t="shared" si="18"/>
        <v>94.035466805752179</v>
      </c>
      <c r="T37" s="78">
        <f t="shared" si="18"/>
        <v>95.946635275652341</v>
      </c>
      <c r="U37" s="78"/>
      <c r="V37" s="78">
        <f t="shared" ref="V37:X40" si="19">+V18/(V18+V68)*100</f>
        <v>96.5</v>
      </c>
      <c r="W37" s="78">
        <f t="shared" si="19"/>
        <v>95.874255664681769</v>
      </c>
      <c r="X37" s="78">
        <f t="shared" si="19"/>
        <v>97.154175761985613</v>
      </c>
      <c r="Y37" s="78"/>
      <c r="Z37" s="78">
        <f t="shared" ref="Z37:AB40" si="20">+Z18/(Z18+Z68)*100</f>
        <v>98.745570806011486</v>
      </c>
      <c r="AA37" s="78">
        <f t="shared" si="20"/>
        <v>98.505177484991336</v>
      </c>
      <c r="AB37" s="78">
        <f t="shared" si="20"/>
        <v>98.99122987606539</v>
      </c>
      <c r="AC37" s="63"/>
      <c r="AD37" s="63"/>
      <c r="AE37" s="63"/>
      <c r="AF37" s="63"/>
      <c r="AG37" s="63"/>
    </row>
    <row r="38" spans="1:33" x14ac:dyDescent="0.25">
      <c r="A38" s="67" t="s">
        <v>71</v>
      </c>
      <c r="B38" s="78">
        <f t="shared" si="14"/>
        <v>95.396722566586661</v>
      </c>
      <c r="C38" s="78">
        <f t="shared" si="14"/>
        <v>94.628022096276638</v>
      </c>
      <c r="D38" s="78">
        <f t="shared" si="14"/>
        <v>96.206703657227521</v>
      </c>
      <c r="E38" s="81"/>
      <c r="F38" s="78">
        <f t="shared" si="15"/>
        <v>99.398234200743502</v>
      </c>
      <c r="G38" s="78">
        <f t="shared" si="15"/>
        <v>99.263975435744598</v>
      </c>
      <c r="H38" s="78">
        <f t="shared" si="15"/>
        <v>99.540537953479472</v>
      </c>
      <c r="I38" s="81"/>
      <c r="J38" s="78">
        <f t="shared" si="16"/>
        <v>89.483957545443459</v>
      </c>
      <c r="K38" s="78">
        <f t="shared" si="16"/>
        <v>87.953459218052174</v>
      </c>
      <c r="L38" s="78">
        <f t="shared" si="16"/>
        <v>91.135441325667912</v>
      </c>
      <c r="M38" s="81"/>
      <c r="N38" s="78">
        <f t="shared" si="17"/>
        <v>95.310527779560573</v>
      </c>
      <c r="O38" s="78">
        <f t="shared" si="17"/>
        <v>94.646351109445902</v>
      </c>
      <c r="P38" s="78">
        <f t="shared" si="17"/>
        <v>96.012674940586223</v>
      </c>
      <c r="Q38" s="81"/>
      <c r="R38" s="78">
        <f t="shared" si="18"/>
        <v>94.377781656340005</v>
      </c>
      <c r="S38" s="78">
        <f t="shared" si="18"/>
        <v>93.334466927393294</v>
      </c>
      <c r="T38" s="78">
        <f t="shared" si="18"/>
        <v>95.477769809967725</v>
      </c>
      <c r="U38" s="81"/>
      <c r="V38" s="78">
        <f t="shared" si="19"/>
        <v>96.090194924271572</v>
      </c>
      <c r="W38" s="78">
        <f t="shared" si="19"/>
        <v>95.365734792432761</v>
      </c>
      <c r="X38" s="78">
        <f t="shared" si="19"/>
        <v>96.847222222222214</v>
      </c>
      <c r="Y38" s="81"/>
      <c r="Z38" s="78">
        <f t="shared" si="20"/>
        <v>98.644155114275009</v>
      </c>
      <c r="AA38" s="78">
        <f t="shared" si="20"/>
        <v>98.379779650032404</v>
      </c>
      <c r="AB38" s="78">
        <f t="shared" si="20"/>
        <v>98.914794806179501</v>
      </c>
    </row>
    <row r="39" spans="1:33" x14ac:dyDescent="0.25">
      <c r="A39" s="67" t="s">
        <v>72</v>
      </c>
      <c r="B39" s="78">
        <f t="shared" si="14"/>
        <v>98.912357228950242</v>
      </c>
      <c r="C39" s="78">
        <f t="shared" si="14"/>
        <v>98.860161245482345</v>
      </c>
      <c r="D39" s="78">
        <f t="shared" si="14"/>
        <v>98.968032738271745</v>
      </c>
      <c r="E39" s="81"/>
      <c r="F39" s="78">
        <f t="shared" si="15"/>
        <v>98.237663645518637</v>
      </c>
      <c r="G39" s="78">
        <f t="shared" si="15"/>
        <v>98.332788492971559</v>
      </c>
      <c r="H39" s="78">
        <f t="shared" si="15"/>
        <v>98.137288720248364</v>
      </c>
      <c r="I39" s="81"/>
      <c r="J39" s="78">
        <f t="shared" si="16"/>
        <v>98.131142258740141</v>
      </c>
      <c r="K39" s="78">
        <f t="shared" si="16"/>
        <v>97.971103596679981</v>
      </c>
      <c r="L39" s="78">
        <f t="shared" si="16"/>
        <v>98.307379823967494</v>
      </c>
      <c r="M39" s="81"/>
      <c r="N39" s="78">
        <f t="shared" si="17"/>
        <v>99.399699849924957</v>
      </c>
      <c r="O39" s="78">
        <f t="shared" si="17"/>
        <v>99.284552845528452</v>
      </c>
      <c r="P39" s="78">
        <f t="shared" si="17"/>
        <v>99.520876112251884</v>
      </c>
      <c r="Q39" s="81"/>
      <c r="R39" s="78">
        <f t="shared" si="18"/>
        <v>99.122492836676216</v>
      </c>
      <c r="S39" s="78">
        <f t="shared" si="18"/>
        <v>98.995148995148995</v>
      </c>
      <c r="T39" s="78">
        <f t="shared" si="18"/>
        <v>99.258710155670869</v>
      </c>
      <c r="U39" s="81"/>
      <c r="V39" s="78">
        <f t="shared" si="19"/>
        <v>99.232142857142861</v>
      </c>
      <c r="W39" s="78">
        <f t="shared" si="19"/>
        <v>99.314364072677407</v>
      </c>
      <c r="X39" s="78">
        <f t="shared" si="19"/>
        <v>99.142750652254946</v>
      </c>
      <c r="Y39" s="81"/>
      <c r="Z39" s="78">
        <f t="shared" si="20"/>
        <v>99.454545454545453</v>
      </c>
      <c r="AA39" s="78">
        <f t="shared" si="20"/>
        <v>99.391771019678004</v>
      </c>
      <c r="AB39" s="78">
        <f t="shared" si="20"/>
        <v>99.519408502772649</v>
      </c>
    </row>
    <row r="40" spans="1:33" x14ac:dyDescent="0.25">
      <c r="A40" s="67" t="s">
        <v>73</v>
      </c>
      <c r="B40" s="78">
        <f t="shared" si="14"/>
        <v>99.495515695067255</v>
      </c>
      <c r="C40" s="78">
        <f t="shared" si="14"/>
        <v>99.271549979765268</v>
      </c>
      <c r="D40" s="78">
        <f t="shared" si="14"/>
        <v>99.6876084692815</v>
      </c>
      <c r="E40" s="81"/>
      <c r="F40" s="78">
        <f t="shared" si="15"/>
        <v>99.886492622020427</v>
      </c>
      <c r="G40" s="78">
        <f t="shared" si="15"/>
        <v>99.740259740259745</v>
      </c>
      <c r="H40" s="78">
        <f t="shared" si="15"/>
        <v>100</v>
      </c>
      <c r="I40" s="81"/>
      <c r="J40" s="78">
        <f t="shared" si="16"/>
        <v>99.25053533190578</v>
      </c>
      <c r="K40" s="78">
        <f t="shared" si="16"/>
        <v>98.604651162790702</v>
      </c>
      <c r="L40" s="78">
        <f t="shared" si="16"/>
        <v>99.801587301587304</v>
      </c>
      <c r="M40" s="81"/>
      <c r="N40" s="78">
        <f t="shared" si="17"/>
        <v>99.6662958843159</v>
      </c>
      <c r="O40" s="78">
        <f t="shared" si="17"/>
        <v>99.532710280373834</v>
      </c>
      <c r="P40" s="78">
        <f t="shared" si="17"/>
        <v>99.787685774946922</v>
      </c>
      <c r="Q40" s="81"/>
      <c r="R40" s="78">
        <f t="shared" si="18"/>
        <v>99.117971334068358</v>
      </c>
      <c r="S40" s="78">
        <f t="shared" si="18"/>
        <v>99.074074074074076</v>
      </c>
      <c r="T40" s="78">
        <f t="shared" si="18"/>
        <v>99.157894736842096</v>
      </c>
      <c r="U40" s="81"/>
      <c r="V40" s="78">
        <f t="shared" si="19"/>
        <v>99.879372738238843</v>
      </c>
      <c r="W40" s="78">
        <f t="shared" si="19"/>
        <v>99.732620320855617</v>
      </c>
      <c r="X40" s="78">
        <f t="shared" si="19"/>
        <v>100</v>
      </c>
      <c r="Y40" s="81"/>
      <c r="Z40" s="78">
        <f t="shared" si="20"/>
        <v>99.22394678492239</v>
      </c>
      <c r="AA40" s="78">
        <f t="shared" si="20"/>
        <v>99.052132701421797</v>
      </c>
      <c r="AB40" s="78">
        <f t="shared" si="20"/>
        <v>99.375</v>
      </c>
    </row>
    <row r="41" spans="1:33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3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3" x14ac:dyDescent="0.25">
      <c r="A43" s="76" t="s">
        <v>21</v>
      </c>
      <c r="B43" s="78">
        <f t="shared" ref="B43:D45" si="21">+B24/(B24+B74)*100</f>
        <v>94.881713680411167</v>
      </c>
      <c r="C43" s="78">
        <f t="shared" si="21"/>
        <v>94.032566178477211</v>
      </c>
      <c r="D43" s="78">
        <f t="shared" si="21"/>
        <v>95.792606567241862</v>
      </c>
      <c r="E43" s="78"/>
      <c r="F43" s="78">
        <f t="shared" ref="F43:H45" si="22">+F24/(F24+F74)*100</f>
        <v>98.554630083292508</v>
      </c>
      <c r="G43" s="78">
        <f t="shared" si="22"/>
        <v>98.317739344107352</v>
      </c>
      <c r="H43" s="78">
        <f t="shared" si="22"/>
        <v>98.809644928273471</v>
      </c>
      <c r="I43" s="78"/>
      <c r="J43" s="78">
        <f t="shared" ref="J43:L45" si="23">+J24/(J24+J74)*100</f>
        <v>89.225690276110441</v>
      </c>
      <c r="K43" s="78">
        <f t="shared" si="23"/>
        <v>87.814817833564263</v>
      </c>
      <c r="L43" s="78">
        <f t="shared" si="23"/>
        <v>90.791497060153787</v>
      </c>
      <c r="M43" s="78"/>
      <c r="N43" s="78">
        <f t="shared" ref="N43:P45" si="24">+N24/(N24+N74)*100</f>
        <v>94.494081364234205</v>
      </c>
      <c r="O43" s="78">
        <f t="shared" si="24"/>
        <v>93.580724586704193</v>
      </c>
      <c r="P43" s="78">
        <f t="shared" si="24"/>
        <v>95.466891448908882</v>
      </c>
      <c r="Q43" s="78"/>
      <c r="R43" s="78">
        <f t="shared" ref="R43:T45" si="25">+R24/(R24+R74)*100</f>
        <v>93.860839455336674</v>
      </c>
      <c r="S43" s="78">
        <f t="shared" si="25"/>
        <v>92.630630630630634</v>
      </c>
      <c r="T43" s="78">
        <f t="shared" si="25"/>
        <v>95.190341738876455</v>
      </c>
      <c r="U43" s="78"/>
      <c r="V43" s="78">
        <f t="shared" ref="V43:X45" si="26">+V24/(V24+V74)*100</f>
        <v>95.907343423037617</v>
      </c>
      <c r="W43" s="78">
        <f t="shared" si="26"/>
        <v>95.222687476208606</v>
      </c>
      <c r="X43" s="78">
        <f t="shared" si="26"/>
        <v>96.623842246788172</v>
      </c>
      <c r="Y43" s="78"/>
      <c r="Z43" s="83">
        <f t="shared" ref="Z43:AB45" si="27">+Z24/(Z24+Z74)*100</f>
        <v>98.237260662546859</v>
      </c>
      <c r="AA43" s="83">
        <f t="shared" si="27"/>
        <v>97.896919431279613</v>
      </c>
      <c r="AB43" s="83">
        <f t="shared" si="27"/>
        <v>98.595797794882472</v>
      </c>
    </row>
    <row r="44" spans="1:33" x14ac:dyDescent="0.25">
      <c r="A44" s="67" t="s">
        <v>71</v>
      </c>
      <c r="B44" s="78">
        <f t="shared" si="21"/>
        <v>94.879343130156656</v>
      </c>
      <c r="C44" s="78">
        <f t="shared" si="21"/>
        <v>94.022900176746333</v>
      </c>
      <c r="D44" s="78">
        <f t="shared" si="21"/>
        <v>95.798554980040251</v>
      </c>
      <c r="E44" s="81"/>
      <c r="F44" s="78">
        <f t="shared" si="22"/>
        <v>98.615262004383339</v>
      </c>
      <c r="G44" s="78">
        <f t="shared" si="22"/>
        <v>98.376249039200616</v>
      </c>
      <c r="H44" s="78">
        <f t="shared" si="22"/>
        <v>98.872569300786097</v>
      </c>
      <c r="I44" s="81"/>
      <c r="J44" s="78">
        <f t="shared" si="23"/>
        <v>89.161340811269071</v>
      </c>
      <c r="K44" s="78">
        <f t="shared" si="23"/>
        <v>87.773466523569724</v>
      </c>
      <c r="L44" s="78">
        <f t="shared" si="23"/>
        <v>90.705363703159435</v>
      </c>
      <c r="M44" s="81"/>
      <c r="N44" s="78">
        <f t="shared" si="24"/>
        <v>94.490979381443296</v>
      </c>
      <c r="O44" s="78">
        <f t="shared" si="24"/>
        <v>93.563649348330657</v>
      </c>
      <c r="P44" s="78">
        <f t="shared" si="24"/>
        <v>95.477864335930079</v>
      </c>
      <c r="Q44" s="81"/>
      <c r="R44" s="78">
        <f t="shared" si="25"/>
        <v>93.851623607489927</v>
      </c>
      <c r="S44" s="78">
        <f t="shared" si="25"/>
        <v>92.60171501550812</v>
      </c>
      <c r="T44" s="78">
        <f t="shared" si="25"/>
        <v>95.203789598342041</v>
      </c>
      <c r="U44" s="81"/>
      <c r="V44" s="78">
        <f t="shared" si="26"/>
        <v>95.899053627760253</v>
      </c>
      <c r="W44" s="78">
        <f t="shared" si="26"/>
        <v>95.196380438968049</v>
      </c>
      <c r="X44" s="78">
        <f t="shared" si="26"/>
        <v>96.636363636363626</v>
      </c>
      <c r="Y44" s="81"/>
      <c r="Z44" s="78">
        <f t="shared" si="27"/>
        <v>98.261449305092569</v>
      </c>
      <c r="AA44" s="78">
        <f t="shared" si="27"/>
        <v>97.918334667734186</v>
      </c>
      <c r="AB44" s="78">
        <f t="shared" si="27"/>
        <v>98.622067949931619</v>
      </c>
    </row>
    <row r="45" spans="1:33" x14ac:dyDescent="0.25">
      <c r="A45" s="67" t="s">
        <v>72</v>
      </c>
      <c r="B45" s="78">
        <f t="shared" si="21"/>
        <v>95.051194539249153</v>
      </c>
      <c r="C45" s="78">
        <f t="shared" si="21"/>
        <v>94.73684210526315</v>
      </c>
      <c r="D45" s="78">
        <f t="shared" si="21"/>
        <v>95.375722543352609</v>
      </c>
      <c r="E45" s="81"/>
      <c r="F45" s="78">
        <f t="shared" si="22"/>
        <v>94.910179640718567</v>
      </c>
      <c r="G45" s="78">
        <f t="shared" si="22"/>
        <v>94.797687861271669</v>
      </c>
      <c r="H45" s="78">
        <f t="shared" si="22"/>
        <v>95.031055900621126</v>
      </c>
      <c r="I45" s="81"/>
      <c r="J45" s="78">
        <f t="shared" si="23"/>
        <v>93.808049535603715</v>
      </c>
      <c r="K45" s="78">
        <f t="shared" si="23"/>
        <v>91.025641025641022</v>
      </c>
      <c r="L45" s="78">
        <f t="shared" si="23"/>
        <v>96.407185628742525</v>
      </c>
      <c r="M45" s="81"/>
      <c r="N45" s="78">
        <f t="shared" si="24"/>
        <v>94.704049844236764</v>
      </c>
      <c r="O45" s="78">
        <f t="shared" si="24"/>
        <v>94.705882352941174</v>
      </c>
      <c r="P45" s="78">
        <f t="shared" si="24"/>
        <v>94.701986754966882</v>
      </c>
      <c r="Q45" s="81"/>
      <c r="R45" s="78">
        <f t="shared" si="25"/>
        <v>94.565217391304344</v>
      </c>
      <c r="S45" s="78">
        <f t="shared" si="25"/>
        <v>94.927536231884062</v>
      </c>
      <c r="T45" s="78">
        <f t="shared" si="25"/>
        <v>94.20289855072464</v>
      </c>
      <c r="U45" s="81"/>
      <c r="V45" s="78">
        <f t="shared" si="26"/>
        <v>96.551724137931032</v>
      </c>
      <c r="W45" s="78">
        <f t="shared" si="26"/>
        <v>97.5</v>
      </c>
      <c r="X45" s="78">
        <f t="shared" si="26"/>
        <v>95.744680851063833</v>
      </c>
      <c r="Y45" s="81"/>
      <c r="Z45" s="78">
        <f t="shared" si="27"/>
        <v>96.296296296296291</v>
      </c>
      <c r="AA45" s="78">
        <f t="shared" si="27"/>
        <v>96.32352941176471</v>
      </c>
      <c r="AB45" s="78">
        <f t="shared" si="27"/>
        <v>96.261682242990659</v>
      </c>
    </row>
    <row r="46" spans="1:33" ht="13.5" thickBot="1" x14ac:dyDescent="0.3">
      <c r="A46" s="67" t="s">
        <v>73</v>
      </c>
      <c r="B46" s="84" t="s">
        <v>47</v>
      </c>
      <c r="C46" s="84" t="s">
        <v>47</v>
      </c>
      <c r="D46" s="84" t="s">
        <v>47</v>
      </c>
      <c r="E46" s="84"/>
      <c r="F46" s="84" t="s">
        <v>47</v>
      </c>
      <c r="G46" s="84" t="s">
        <v>47</v>
      </c>
      <c r="H46" s="84" t="s">
        <v>47</v>
      </c>
      <c r="I46" s="84"/>
      <c r="J46" s="84" t="s">
        <v>47</v>
      </c>
      <c r="K46" s="84" t="s">
        <v>47</v>
      </c>
      <c r="L46" s="84" t="s">
        <v>47</v>
      </c>
      <c r="M46" s="84"/>
      <c r="N46" s="84" t="s">
        <v>47</v>
      </c>
      <c r="O46" s="84" t="s">
        <v>47</v>
      </c>
      <c r="P46" s="84" t="s">
        <v>47</v>
      </c>
      <c r="Q46" s="84"/>
      <c r="R46" s="84" t="s">
        <v>47</v>
      </c>
      <c r="S46" s="84" t="s">
        <v>47</v>
      </c>
      <c r="T46" s="84" t="s">
        <v>47</v>
      </c>
      <c r="U46" s="84"/>
      <c r="V46" s="84" t="s">
        <v>47</v>
      </c>
      <c r="W46" s="84" t="s">
        <v>47</v>
      </c>
      <c r="X46" s="84" t="s">
        <v>47</v>
      </c>
      <c r="Y46" s="84"/>
      <c r="Z46" s="84" t="s">
        <v>47</v>
      </c>
      <c r="AA46" s="84" t="s">
        <v>47</v>
      </c>
      <c r="AB46" s="84" t="s">
        <v>47</v>
      </c>
    </row>
    <row r="47" spans="1:33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33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3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</row>
    <row r="51" spans="1:33" s="50" customFormat="1" ht="15" x14ac:dyDescent="0.25">
      <c r="A51" s="224" t="s">
        <v>112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 t="s">
        <v>222</v>
      </c>
      <c r="AE51" s="215"/>
      <c r="AF51" s="9"/>
    </row>
    <row r="52" spans="1:33" s="50" customFormat="1" ht="15" x14ac:dyDescent="0.25">
      <c r="A52" s="225" t="s">
        <v>78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9"/>
      <c r="AD52" s="215"/>
      <c r="AE52" s="215"/>
      <c r="AF52"/>
    </row>
    <row r="53" spans="1:33" s="50" customFormat="1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</row>
    <row r="54" spans="1:33" s="50" customFormat="1" ht="1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3" s="50" customFormat="1" ht="15" x14ac:dyDescent="0.25">
      <c r="A55" s="225" t="s">
        <v>389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3" s="50" customFormat="1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3" s="50" customFormat="1" ht="15" customHeight="1" x14ac:dyDescent="0.25">
      <c r="A57" s="226" t="s">
        <v>67</v>
      </c>
      <c r="B57" s="54" t="s">
        <v>21</v>
      </c>
      <c r="C57" s="54"/>
      <c r="D57" s="54"/>
      <c r="E57" s="55"/>
      <c r="F57" s="54" t="s">
        <v>23</v>
      </c>
      <c r="G57" s="54"/>
      <c r="H57" s="54"/>
      <c r="I57" s="55"/>
      <c r="J57" s="54" t="s">
        <v>24</v>
      </c>
      <c r="K57" s="54"/>
      <c r="L57" s="54"/>
      <c r="M57" s="55"/>
      <c r="N57" s="54" t="s">
        <v>25</v>
      </c>
      <c r="O57" s="54"/>
      <c r="P57" s="54"/>
      <c r="Q57" s="55"/>
      <c r="R57" s="54" t="s">
        <v>27</v>
      </c>
      <c r="S57" s="54"/>
      <c r="T57" s="54"/>
      <c r="U57" s="55"/>
      <c r="V57" s="54" t="s">
        <v>28</v>
      </c>
      <c r="W57" s="54"/>
      <c r="X57" s="54"/>
      <c r="Y57" s="55"/>
      <c r="Z57" s="54" t="s">
        <v>29</v>
      </c>
      <c r="AA57" s="54"/>
      <c r="AB57" s="54"/>
    </row>
    <row r="58" spans="1:33" s="50" customFormat="1" ht="15.7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3" s="50" customFormat="1" ht="12.75" customHeight="1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3" s="50" customFormat="1" ht="21" customHeight="1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3" s="64" customFormat="1" ht="12.7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  <c r="AD61" s="63"/>
      <c r="AE61" s="63"/>
      <c r="AF61" s="63"/>
      <c r="AG61" s="63"/>
    </row>
    <row r="62" spans="1:33" s="64" customFormat="1" ht="14.25" x14ac:dyDescent="0.25">
      <c r="A62" s="65" t="s">
        <v>21</v>
      </c>
      <c r="B62" s="66">
        <f t="shared" ref="B62:D65" si="28">+B68+B74</f>
        <v>19435</v>
      </c>
      <c r="C62" s="66">
        <f t="shared" si="28"/>
        <v>11647</v>
      </c>
      <c r="D62" s="66">
        <f t="shared" si="28"/>
        <v>7788</v>
      </c>
      <c r="E62" s="66"/>
      <c r="F62" s="66">
        <f t="shared" ref="F62:H65" si="29">+F68+F74</f>
        <v>660</v>
      </c>
      <c r="G62" s="66">
        <f t="shared" si="29"/>
        <v>393</v>
      </c>
      <c r="H62" s="66">
        <f t="shared" si="29"/>
        <v>267</v>
      </c>
      <c r="I62" s="66"/>
      <c r="J62" s="66">
        <f t="shared" ref="J62:L65" si="30">+J68+J74</f>
        <v>7808</v>
      </c>
      <c r="K62" s="66">
        <f t="shared" si="30"/>
        <v>4642</v>
      </c>
      <c r="L62" s="66">
        <f t="shared" si="30"/>
        <v>3166</v>
      </c>
      <c r="M62" s="66"/>
      <c r="N62" s="66">
        <f t="shared" ref="N62:P65" si="31">+N68+N74</f>
        <v>3445</v>
      </c>
      <c r="O62" s="66">
        <f t="shared" si="31"/>
        <v>2040</v>
      </c>
      <c r="P62" s="66">
        <f t="shared" si="31"/>
        <v>1405</v>
      </c>
      <c r="Q62" s="66"/>
      <c r="R62" s="66">
        <f t="shared" ref="R62:T65" si="32">+R68+R74</f>
        <v>3946</v>
      </c>
      <c r="S62" s="66">
        <f t="shared" si="32"/>
        <v>2419</v>
      </c>
      <c r="T62" s="66">
        <f t="shared" si="32"/>
        <v>1527</v>
      </c>
      <c r="U62" s="66"/>
      <c r="V62" s="66">
        <f t="shared" ref="V62:X65" si="33">+V68+V74</f>
        <v>2612</v>
      </c>
      <c r="W62" s="66">
        <f t="shared" si="33"/>
        <v>1569</v>
      </c>
      <c r="X62" s="66">
        <f t="shared" si="33"/>
        <v>1043</v>
      </c>
      <c r="Y62" s="66"/>
      <c r="Z62" s="66">
        <f t="shared" ref="Z62:AB65" si="34">+Z68+Z74</f>
        <v>964</v>
      </c>
      <c r="AA62" s="66">
        <f t="shared" si="34"/>
        <v>584</v>
      </c>
      <c r="AB62" s="66">
        <f t="shared" si="34"/>
        <v>380</v>
      </c>
      <c r="AC62" s="63"/>
      <c r="AD62" s="63"/>
      <c r="AE62" s="63"/>
      <c r="AF62" s="63"/>
      <c r="AG62" s="63"/>
    </row>
    <row r="63" spans="1:33" s="64" customFormat="1" x14ac:dyDescent="0.25">
      <c r="A63" s="67" t="s">
        <v>71</v>
      </c>
      <c r="B63" s="66">
        <f t="shared" si="28"/>
        <v>18942</v>
      </c>
      <c r="C63" s="66">
        <f t="shared" si="28"/>
        <v>11377</v>
      </c>
      <c r="D63" s="66">
        <f t="shared" si="28"/>
        <v>7565</v>
      </c>
      <c r="E63" s="66"/>
      <c r="F63" s="66">
        <f t="shared" si="29"/>
        <v>537</v>
      </c>
      <c r="G63" s="66">
        <f t="shared" si="29"/>
        <v>332</v>
      </c>
      <c r="H63" s="66">
        <f t="shared" si="29"/>
        <v>205</v>
      </c>
      <c r="I63" s="66"/>
      <c r="J63" s="66">
        <f t="shared" si="30"/>
        <v>7665</v>
      </c>
      <c r="K63" s="66">
        <f t="shared" si="30"/>
        <v>4556</v>
      </c>
      <c r="L63" s="66">
        <f t="shared" si="30"/>
        <v>3109</v>
      </c>
      <c r="M63" s="66"/>
      <c r="N63" s="66">
        <f t="shared" si="31"/>
        <v>3389</v>
      </c>
      <c r="O63" s="66">
        <f t="shared" si="31"/>
        <v>2007</v>
      </c>
      <c r="P63" s="66">
        <f t="shared" si="31"/>
        <v>1382</v>
      </c>
      <c r="Q63" s="66"/>
      <c r="R63" s="66">
        <f t="shared" si="32"/>
        <v>3874</v>
      </c>
      <c r="S63" s="66">
        <f t="shared" si="32"/>
        <v>2379</v>
      </c>
      <c r="T63" s="66">
        <f t="shared" si="32"/>
        <v>1495</v>
      </c>
      <c r="U63" s="66"/>
      <c r="V63" s="66">
        <f t="shared" si="33"/>
        <v>2559</v>
      </c>
      <c r="W63" s="66">
        <f t="shared" si="33"/>
        <v>1545</v>
      </c>
      <c r="X63" s="66">
        <f t="shared" si="33"/>
        <v>1014</v>
      </c>
      <c r="Y63" s="66"/>
      <c r="Z63" s="66">
        <f t="shared" si="34"/>
        <v>918</v>
      </c>
      <c r="AA63" s="66">
        <f t="shared" si="34"/>
        <v>558</v>
      </c>
      <c r="AB63" s="66">
        <f t="shared" si="34"/>
        <v>360</v>
      </c>
      <c r="AC63" s="63"/>
      <c r="AD63" s="63"/>
      <c r="AE63" s="63"/>
      <c r="AF63" s="63"/>
      <c r="AG63" s="63"/>
    </row>
    <row r="64" spans="1:33" s="64" customFormat="1" x14ac:dyDescent="0.25">
      <c r="A64" s="67" t="s">
        <v>72</v>
      </c>
      <c r="B64" s="66">
        <f t="shared" si="28"/>
        <v>466</v>
      </c>
      <c r="C64" s="66">
        <f t="shared" si="28"/>
        <v>252</v>
      </c>
      <c r="D64" s="66">
        <f t="shared" si="28"/>
        <v>214</v>
      </c>
      <c r="E64" s="66"/>
      <c r="F64" s="66">
        <f t="shared" si="29"/>
        <v>122</v>
      </c>
      <c r="G64" s="66">
        <f t="shared" si="29"/>
        <v>60</v>
      </c>
      <c r="H64" s="66">
        <f t="shared" si="29"/>
        <v>62</v>
      </c>
      <c r="I64" s="66"/>
      <c r="J64" s="66">
        <f t="shared" si="30"/>
        <v>136</v>
      </c>
      <c r="K64" s="66">
        <f t="shared" si="30"/>
        <v>80</v>
      </c>
      <c r="L64" s="66">
        <f t="shared" si="30"/>
        <v>56</v>
      </c>
      <c r="M64" s="66"/>
      <c r="N64" s="66">
        <f t="shared" si="31"/>
        <v>53</v>
      </c>
      <c r="O64" s="66">
        <f t="shared" si="31"/>
        <v>31</v>
      </c>
      <c r="P64" s="66">
        <f t="shared" si="31"/>
        <v>22</v>
      </c>
      <c r="Q64" s="66"/>
      <c r="R64" s="66">
        <f t="shared" si="32"/>
        <v>64</v>
      </c>
      <c r="S64" s="66">
        <f t="shared" si="32"/>
        <v>36</v>
      </c>
      <c r="T64" s="66">
        <f t="shared" si="32"/>
        <v>28</v>
      </c>
      <c r="U64" s="66"/>
      <c r="V64" s="66">
        <f t="shared" si="33"/>
        <v>52</v>
      </c>
      <c r="W64" s="66">
        <f t="shared" si="33"/>
        <v>23</v>
      </c>
      <c r="X64" s="66">
        <f t="shared" si="33"/>
        <v>29</v>
      </c>
      <c r="Y64" s="66"/>
      <c r="Z64" s="66">
        <f t="shared" si="34"/>
        <v>39</v>
      </c>
      <c r="AA64" s="66">
        <f t="shared" si="34"/>
        <v>22</v>
      </c>
      <c r="AB64" s="66">
        <f t="shared" si="34"/>
        <v>17</v>
      </c>
      <c r="AC64" s="63"/>
      <c r="AD64" s="63"/>
      <c r="AE64" s="63"/>
      <c r="AF64" s="63"/>
      <c r="AG64" s="63"/>
    </row>
    <row r="65" spans="1:33" s="64" customFormat="1" x14ac:dyDescent="0.25">
      <c r="A65" s="67" t="s">
        <v>73</v>
      </c>
      <c r="B65" s="66">
        <f t="shared" si="28"/>
        <v>27</v>
      </c>
      <c r="C65" s="66">
        <f t="shared" si="28"/>
        <v>18</v>
      </c>
      <c r="D65" s="66">
        <f t="shared" si="28"/>
        <v>9</v>
      </c>
      <c r="E65" s="66"/>
      <c r="F65" s="66">
        <f t="shared" si="29"/>
        <v>1</v>
      </c>
      <c r="G65" s="66">
        <f t="shared" si="29"/>
        <v>1</v>
      </c>
      <c r="H65" s="66">
        <f t="shared" si="29"/>
        <v>0</v>
      </c>
      <c r="I65" s="66"/>
      <c r="J65" s="66">
        <f t="shared" si="30"/>
        <v>7</v>
      </c>
      <c r="K65" s="66">
        <f t="shared" si="30"/>
        <v>6</v>
      </c>
      <c r="L65" s="66">
        <f t="shared" si="30"/>
        <v>1</v>
      </c>
      <c r="M65" s="66"/>
      <c r="N65" s="66">
        <f t="shared" si="31"/>
        <v>3</v>
      </c>
      <c r="O65" s="66">
        <f t="shared" si="31"/>
        <v>2</v>
      </c>
      <c r="P65" s="66">
        <f t="shared" si="31"/>
        <v>1</v>
      </c>
      <c r="Q65" s="66"/>
      <c r="R65" s="66">
        <f t="shared" si="32"/>
        <v>8</v>
      </c>
      <c r="S65" s="66">
        <f t="shared" si="32"/>
        <v>4</v>
      </c>
      <c r="T65" s="66">
        <f t="shared" si="32"/>
        <v>4</v>
      </c>
      <c r="U65" s="66"/>
      <c r="V65" s="66">
        <f t="shared" si="33"/>
        <v>1</v>
      </c>
      <c r="W65" s="66">
        <f t="shared" si="33"/>
        <v>1</v>
      </c>
      <c r="X65" s="66">
        <f t="shared" si="33"/>
        <v>0</v>
      </c>
      <c r="Y65" s="66"/>
      <c r="Z65" s="66">
        <f t="shared" si="34"/>
        <v>7</v>
      </c>
      <c r="AA65" s="66">
        <f t="shared" si="34"/>
        <v>4</v>
      </c>
      <c r="AB65" s="66">
        <f t="shared" si="34"/>
        <v>3</v>
      </c>
      <c r="AC65" s="63"/>
      <c r="AD65" s="63"/>
      <c r="AE65" s="63"/>
      <c r="AF65" s="63"/>
      <c r="AG65" s="63"/>
    </row>
    <row r="66" spans="1:33" s="64" customFormat="1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3"/>
      <c r="AD66" s="63"/>
      <c r="AE66" s="63"/>
      <c r="AF66" s="63"/>
      <c r="AG66" s="63"/>
    </row>
    <row r="67" spans="1:33" s="64" customFormat="1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  <c r="AC67" s="63"/>
      <c r="AD67" s="63"/>
      <c r="AE67" s="63"/>
      <c r="AF67" s="63"/>
      <c r="AG67" s="63"/>
    </row>
    <row r="68" spans="1:33" s="64" customFormat="1" x14ac:dyDescent="0.25">
      <c r="A68" s="71" t="s">
        <v>21</v>
      </c>
      <c r="B68" s="72">
        <f>SUM(B69:B71)</f>
        <v>12912</v>
      </c>
      <c r="C68" s="72">
        <f>SUM(C69:C71)</f>
        <v>7711</v>
      </c>
      <c r="D68" s="72">
        <f>SUM(D69:D71)</f>
        <v>5201</v>
      </c>
      <c r="E68" s="72"/>
      <c r="F68" s="72">
        <f>SUM(F69:F71)</f>
        <v>365</v>
      </c>
      <c r="G68" s="72">
        <f>SUM(G69:G71)</f>
        <v>215</v>
      </c>
      <c r="H68" s="72">
        <f>SUM(H69:H71)</f>
        <v>150</v>
      </c>
      <c r="I68" s="73"/>
      <c r="J68" s="72">
        <f>SUM(J69:J71)</f>
        <v>5295</v>
      </c>
      <c r="K68" s="72">
        <f>SUM(K69:K71)</f>
        <v>3147</v>
      </c>
      <c r="L68" s="72">
        <f>SUM(L69:L71)</f>
        <v>2148</v>
      </c>
      <c r="M68" s="73"/>
      <c r="N68" s="72">
        <f>SUM(N69:N71)</f>
        <v>2231</v>
      </c>
      <c r="O68" s="72">
        <f>SUM(O69:O71)</f>
        <v>1310</v>
      </c>
      <c r="P68" s="72">
        <f>SUM(P69:P71)</f>
        <v>921</v>
      </c>
      <c r="Q68" s="73"/>
      <c r="R68" s="72">
        <f>SUM(R69:R71)</f>
        <v>2634</v>
      </c>
      <c r="S68" s="72">
        <f>SUM(S69:S71)</f>
        <v>1601</v>
      </c>
      <c r="T68" s="72">
        <f>SUM(T69:T71)</f>
        <v>1033</v>
      </c>
      <c r="U68" s="73"/>
      <c r="V68" s="72">
        <f>SUM(V69:V71)</f>
        <v>1771</v>
      </c>
      <c r="W68" s="72">
        <f>SUM(W69:W71)</f>
        <v>1067</v>
      </c>
      <c r="X68" s="72">
        <f>SUM(X69:X71)</f>
        <v>704</v>
      </c>
      <c r="Y68" s="73"/>
      <c r="Z68" s="72">
        <f>SUM(Z69:Z71)</f>
        <v>616</v>
      </c>
      <c r="AA68" s="72">
        <f>SUM(AA69:AA71)</f>
        <v>371</v>
      </c>
      <c r="AB68" s="72">
        <f>SUM(AB69:AB71)</f>
        <v>245</v>
      </c>
      <c r="AC68" s="63"/>
      <c r="AD68" s="63"/>
      <c r="AE68" s="63"/>
      <c r="AF68" s="63"/>
      <c r="AG68" s="63"/>
    </row>
    <row r="69" spans="1:33" x14ac:dyDescent="0.2">
      <c r="A69" s="67" t="s">
        <v>71</v>
      </c>
      <c r="B69" s="74">
        <v>12506</v>
      </c>
      <c r="C69" s="74">
        <v>7488</v>
      </c>
      <c r="D69" s="74">
        <v>5018</v>
      </c>
      <c r="E69" s="74"/>
      <c r="F69" s="74">
        <v>259</v>
      </c>
      <c r="G69" s="74">
        <v>163</v>
      </c>
      <c r="H69" s="74">
        <v>96</v>
      </c>
      <c r="I69" s="74"/>
      <c r="J69" s="74">
        <v>5172</v>
      </c>
      <c r="K69" s="74">
        <v>3075</v>
      </c>
      <c r="L69" s="74">
        <v>2097</v>
      </c>
      <c r="M69" s="74"/>
      <c r="N69" s="74">
        <v>2192</v>
      </c>
      <c r="O69" s="74">
        <v>1286</v>
      </c>
      <c r="P69" s="74">
        <v>906</v>
      </c>
      <c r="Q69" s="74"/>
      <c r="R69" s="74">
        <v>2577</v>
      </c>
      <c r="S69" s="74">
        <v>1568</v>
      </c>
      <c r="T69" s="74">
        <v>1009</v>
      </c>
      <c r="U69" s="74"/>
      <c r="V69" s="74">
        <v>1727</v>
      </c>
      <c r="W69" s="74">
        <v>1046</v>
      </c>
      <c r="X69" s="74">
        <v>681</v>
      </c>
      <c r="Y69" s="74"/>
      <c r="Z69" s="74">
        <v>579</v>
      </c>
      <c r="AA69" s="74">
        <v>350</v>
      </c>
      <c r="AB69" s="74">
        <v>229</v>
      </c>
    </row>
    <row r="70" spans="1:33" x14ac:dyDescent="0.2">
      <c r="A70" s="67" t="s">
        <v>72</v>
      </c>
      <c r="B70" s="74">
        <v>379</v>
      </c>
      <c r="C70" s="74">
        <v>205</v>
      </c>
      <c r="D70" s="74">
        <v>174</v>
      </c>
      <c r="E70" s="74"/>
      <c r="F70" s="74">
        <v>105</v>
      </c>
      <c r="G70" s="74">
        <v>51</v>
      </c>
      <c r="H70" s="74">
        <v>54</v>
      </c>
      <c r="I70" s="74"/>
      <c r="J70" s="74">
        <v>116</v>
      </c>
      <c r="K70" s="74">
        <v>66</v>
      </c>
      <c r="L70" s="74">
        <v>50</v>
      </c>
      <c r="M70" s="74"/>
      <c r="N70" s="74">
        <v>36</v>
      </c>
      <c r="O70" s="74">
        <v>22</v>
      </c>
      <c r="P70" s="74">
        <v>14</v>
      </c>
      <c r="Q70" s="74"/>
      <c r="R70" s="74">
        <v>49</v>
      </c>
      <c r="S70" s="74">
        <v>29</v>
      </c>
      <c r="T70" s="74">
        <v>20</v>
      </c>
      <c r="U70" s="74"/>
      <c r="V70" s="74">
        <v>43</v>
      </c>
      <c r="W70" s="74">
        <v>20</v>
      </c>
      <c r="X70" s="74">
        <v>23</v>
      </c>
      <c r="Y70" s="74"/>
      <c r="Z70" s="74">
        <v>30</v>
      </c>
      <c r="AA70" s="74">
        <v>17</v>
      </c>
      <c r="AB70" s="74">
        <v>13</v>
      </c>
    </row>
    <row r="71" spans="1:33" x14ac:dyDescent="0.2">
      <c r="A71" s="67" t="s">
        <v>73</v>
      </c>
      <c r="B71" s="74">
        <v>27</v>
      </c>
      <c r="C71" s="74">
        <v>18</v>
      </c>
      <c r="D71" s="74">
        <v>9</v>
      </c>
      <c r="E71" s="74"/>
      <c r="F71" s="74">
        <v>1</v>
      </c>
      <c r="G71" s="74">
        <v>1</v>
      </c>
      <c r="H71" s="74">
        <v>0</v>
      </c>
      <c r="I71" s="74"/>
      <c r="J71" s="74">
        <v>7</v>
      </c>
      <c r="K71" s="74">
        <v>6</v>
      </c>
      <c r="L71" s="74">
        <v>1</v>
      </c>
      <c r="M71" s="74"/>
      <c r="N71" s="74">
        <v>3</v>
      </c>
      <c r="O71" s="74">
        <v>2</v>
      </c>
      <c r="P71" s="74">
        <v>1</v>
      </c>
      <c r="Q71" s="74"/>
      <c r="R71" s="74">
        <v>8</v>
      </c>
      <c r="S71" s="74">
        <v>4</v>
      </c>
      <c r="T71" s="74">
        <v>4</v>
      </c>
      <c r="U71" s="74"/>
      <c r="V71" s="74">
        <v>1</v>
      </c>
      <c r="W71" s="74">
        <v>1</v>
      </c>
      <c r="X71" s="74">
        <v>0</v>
      </c>
      <c r="Y71" s="74"/>
      <c r="Z71" s="74">
        <v>7</v>
      </c>
      <c r="AA71" s="74">
        <v>4</v>
      </c>
      <c r="AB71" s="74">
        <v>3</v>
      </c>
    </row>
    <row r="72" spans="1:33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33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33" x14ac:dyDescent="0.25">
      <c r="A74" s="76" t="s">
        <v>21</v>
      </c>
      <c r="B74" s="72">
        <f>SUM(B75:B77)</f>
        <v>6523</v>
      </c>
      <c r="C74" s="72">
        <f>SUM(C75:C77)</f>
        <v>3936</v>
      </c>
      <c r="D74" s="72">
        <f>SUM(D75:D77)</f>
        <v>2587</v>
      </c>
      <c r="E74" s="72"/>
      <c r="F74" s="72">
        <f>SUM(F75:F77)</f>
        <v>295</v>
      </c>
      <c r="G74" s="72">
        <f>SUM(G75:G77)</f>
        <v>178</v>
      </c>
      <c r="H74" s="72">
        <f>SUM(H75:H77)</f>
        <v>117</v>
      </c>
      <c r="I74" s="73"/>
      <c r="J74" s="72">
        <f>SUM(J75:J77)</f>
        <v>2513</v>
      </c>
      <c r="K74" s="72">
        <f>SUM(K75:K77)</f>
        <v>1495</v>
      </c>
      <c r="L74" s="72">
        <f>SUM(L75:L77)</f>
        <v>1018</v>
      </c>
      <c r="M74" s="73"/>
      <c r="N74" s="72">
        <f>SUM(N75:N77)</f>
        <v>1214</v>
      </c>
      <c r="O74" s="72">
        <f>SUM(O75:O77)</f>
        <v>730</v>
      </c>
      <c r="P74" s="72">
        <f>SUM(P75:P77)</f>
        <v>484</v>
      </c>
      <c r="Q74" s="73"/>
      <c r="R74" s="72">
        <f>SUM(R75:R77)</f>
        <v>1312</v>
      </c>
      <c r="S74" s="72">
        <f>SUM(S75:S77)</f>
        <v>818</v>
      </c>
      <c r="T74" s="72">
        <f>SUM(T75:T77)</f>
        <v>494</v>
      </c>
      <c r="U74" s="73"/>
      <c r="V74" s="72">
        <f>SUM(V75:V77)</f>
        <v>841</v>
      </c>
      <c r="W74" s="72">
        <f>SUM(W75:W77)</f>
        <v>502</v>
      </c>
      <c r="X74" s="72">
        <f>SUM(X75:X77)</f>
        <v>339</v>
      </c>
      <c r="Y74" s="73"/>
      <c r="Z74" s="72">
        <f>SUM(Z75:Z77)</f>
        <v>348</v>
      </c>
      <c r="AA74" s="72">
        <f>SUM(AA75:AA77)</f>
        <v>213</v>
      </c>
      <c r="AB74" s="72">
        <f>SUM(AB75:AB77)</f>
        <v>135</v>
      </c>
    </row>
    <row r="75" spans="1:33" x14ac:dyDescent="0.2">
      <c r="A75" s="67" t="s">
        <v>71</v>
      </c>
      <c r="B75" s="74">
        <v>6436</v>
      </c>
      <c r="C75" s="74">
        <v>3889</v>
      </c>
      <c r="D75" s="74">
        <v>2547</v>
      </c>
      <c r="E75" s="74"/>
      <c r="F75" s="74">
        <v>278</v>
      </c>
      <c r="G75" s="74">
        <v>169</v>
      </c>
      <c r="H75" s="74">
        <v>109</v>
      </c>
      <c r="I75" s="74"/>
      <c r="J75" s="74">
        <v>2493</v>
      </c>
      <c r="K75" s="74">
        <v>1481</v>
      </c>
      <c r="L75" s="74">
        <v>1012</v>
      </c>
      <c r="M75" s="74"/>
      <c r="N75" s="74">
        <v>1197</v>
      </c>
      <c r="O75" s="74">
        <v>721</v>
      </c>
      <c r="P75" s="74">
        <v>476</v>
      </c>
      <c r="Q75" s="74"/>
      <c r="R75" s="74">
        <v>1297</v>
      </c>
      <c r="S75" s="74">
        <v>811</v>
      </c>
      <c r="T75" s="74">
        <v>486</v>
      </c>
      <c r="U75" s="74"/>
      <c r="V75" s="74">
        <v>832</v>
      </c>
      <c r="W75" s="74">
        <v>499</v>
      </c>
      <c r="X75" s="74">
        <v>333</v>
      </c>
      <c r="Y75" s="74"/>
      <c r="Z75" s="74">
        <v>339</v>
      </c>
      <c r="AA75" s="74">
        <v>208</v>
      </c>
      <c r="AB75" s="74">
        <v>131</v>
      </c>
    </row>
    <row r="76" spans="1:33" x14ac:dyDescent="0.2">
      <c r="A76" s="67" t="s">
        <v>72</v>
      </c>
      <c r="B76" s="74">
        <v>87</v>
      </c>
      <c r="C76" s="74">
        <v>47</v>
      </c>
      <c r="D76" s="74">
        <v>40</v>
      </c>
      <c r="E76" s="74"/>
      <c r="F76" s="74">
        <v>17</v>
      </c>
      <c r="G76" s="74">
        <v>9</v>
      </c>
      <c r="H76" s="74">
        <v>8</v>
      </c>
      <c r="I76" s="74"/>
      <c r="J76" s="74">
        <v>20</v>
      </c>
      <c r="K76" s="74">
        <v>14</v>
      </c>
      <c r="L76" s="74">
        <v>6</v>
      </c>
      <c r="M76" s="74"/>
      <c r="N76" s="74">
        <v>17</v>
      </c>
      <c r="O76" s="74">
        <v>9</v>
      </c>
      <c r="P76" s="74">
        <v>8</v>
      </c>
      <c r="Q76" s="74"/>
      <c r="R76" s="74">
        <v>15</v>
      </c>
      <c r="S76" s="74">
        <v>7</v>
      </c>
      <c r="T76" s="74">
        <v>8</v>
      </c>
      <c r="U76" s="74"/>
      <c r="V76" s="74">
        <v>9</v>
      </c>
      <c r="W76" s="74">
        <v>3</v>
      </c>
      <c r="X76" s="74">
        <v>6</v>
      </c>
      <c r="Y76" s="74"/>
      <c r="Z76" s="74">
        <v>9</v>
      </c>
      <c r="AA76" s="74">
        <v>5</v>
      </c>
      <c r="AB76" s="74">
        <v>4</v>
      </c>
    </row>
    <row r="77" spans="1:33" ht="13.5" x14ac:dyDescent="0.25">
      <c r="A77" s="67" t="s">
        <v>73</v>
      </c>
      <c r="B77" s="85">
        <v>0</v>
      </c>
      <c r="C77" s="85">
        <v>0</v>
      </c>
      <c r="D77" s="85">
        <v>0</v>
      </c>
      <c r="E77" s="86"/>
      <c r="F77" s="85">
        <v>0</v>
      </c>
      <c r="G77" s="85">
        <v>0</v>
      </c>
      <c r="H77" s="85">
        <v>0</v>
      </c>
      <c r="I77" s="73"/>
      <c r="J77" s="85">
        <v>0</v>
      </c>
      <c r="K77" s="85">
        <v>0</v>
      </c>
      <c r="L77" s="85">
        <v>0</v>
      </c>
      <c r="M77" s="73"/>
      <c r="N77" s="85">
        <v>0</v>
      </c>
      <c r="O77" s="85">
        <v>0</v>
      </c>
      <c r="P77" s="85">
        <v>0</v>
      </c>
      <c r="Q77" s="73"/>
      <c r="R77" s="85">
        <v>0</v>
      </c>
      <c r="S77" s="85">
        <v>0</v>
      </c>
      <c r="T77" s="85">
        <v>0</v>
      </c>
      <c r="U77" s="73"/>
      <c r="V77" s="85">
        <v>0</v>
      </c>
      <c r="W77" s="85">
        <v>0</v>
      </c>
      <c r="X77" s="85">
        <v>0</v>
      </c>
      <c r="Y77" s="73"/>
      <c r="Z77" s="85">
        <v>0</v>
      </c>
      <c r="AA77" s="85">
        <v>0</v>
      </c>
      <c r="AB77" s="85">
        <v>0</v>
      </c>
    </row>
    <row r="78" spans="1:33" ht="12.75" customHeight="1" x14ac:dyDescent="0.25">
      <c r="A78" s="77"/>
    </row>
    <row r="79" spans="1:33" s="50" customFormat="1" ht="21" customHeight="1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s="64" customFormat="1" ht="12.75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3"/>
      <c r="AD80" s="63"/>
      <c r="AE80" s="63"/>
      <c r="AF80" s="63"/>
      <c r="AG80" s="63"/>
    </row>
    <row r="81" spans="1:41" s="64" customFormat="1" ht="14.25" x14ac:dyDescent="0.25">
      <c r="A81" s="65" t="s">
        <v>21</v>
      </c>
      <c r="B81" s="78">
        <f t="shared" ref="B81:D84" si="35">+B62/(B62+B12)*100</f>
        <v>4.4238924335164196</v>
      </c>
      <c r="C81" s="78">
        <f t="shared" si="35"/>
        <v>5.158013144142708</v>
      </c>
      <c r="D81" s="78">
        <f t="shared" si="35"/>
        <v>3.6475189096784764</v>
      </c>
      <c r="E81" s="78"/>
      <c r="F81" s="78">
        <f t="shared" ref="F81:H84" si="36">+F62/(F62+F12)*100</f>
        <v>0.93898049481426682</v>
      </c>
      <c r="G81" s="78">
        <f t="shared" si="36"/>
        <v>1.0865057642863067</v>
      </c>
      <c r="H81" s="78">
        <f t="shared" si="36"/>
        <v>0.78257811126091792</v>
      </c>
      <c r="I81" s="78"/>
      <c r="J81" s="78">
        <f t="shared" ref="J81:L84" si="37">+J62/(J62+J12)*100</f>
        <v>9.8032568709430361</v>
      </c>
      <c r="K81" s="78">
        <f t="shared" si="37"/>
        <v>11.191474998794542</v>
      </c>
      <c r="L81" s="78">
        <f t="shared" si="37"/>
        <v>8.2946894076344666</v>
      </c>
      <c r="M81" s="78"/>
      <c r="N81" s="78">
        <f t="shared" ref="N81:P84" si="38">+N62/(N62+N12)*100</f>
        <v>4.551580171229257</v>
      </c>
      <c r="O81" s="78">
        <f t="shared" si="38"/>
        <v>5.244755244755245</v>
      </c>
      <c r="P81" s="78">
        <f t="shared" si="38"/>
        <v>3.8187649489019351</v>
      </c>
      <c r="Q81" s="78"/>
      <c r="R81" s="78">
        <f t="shared" ref="R81:T84" si="39">+R62/(R62+R12)*100</f>
        <v>5.3542836983364541</v>
      </c>
      <c r="S81" s="78">
        <f t="shared" si="39"/>
        <v>6.3755205313373047</v>
      </c>
      <c r="T81" s="78">
        <f t="shared" si="39"/>
        <v>4.2706119252712833</v>
      </c>
      <c r="U81" s="78"/>
      <c r="V81" s="78">
        <f t="shared" ref="V81:X84" si="40">+V62/(V62+V12)*100</f>
        <v>3.6711689552910092</v>
      </c>
      <c r="W81" s="78">
        <f t="shared" si="40"/>
        <v>4.3139950508660982</v>
      </c>
      <c r="X81" s="78">
        <f t="shared" si="40"/>
        <v>2.9989361396244858</v>
      </c>
      <c r="Y81" s="78"/>
      <c r="Z81" s="78">
        <f t="shared" ref="Z81:AB84" si="41">+Z62/(Z62+Z12)*100</f>
        <v>1.400185916802231</v>
      </c>
      <c r="AA81" s="78">
        <f t="shared" si="41"/>
        <v>1.6711019543880732</v>
      </c>
      <c r="AB81" s="78">
        <f t="shared" si="41"/>
        <v>1.1209108875844369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s="64" customFormat="1" x14ac:dyDescent="0.25">
      <c r="A82" s="67" t="s">
        <v>71</v>
      </c>
      <c r="B82" s="78">
        <f t="shared" si="35"/>
        <v>4.7669259593872599</v>
      </c>
      <c r="C82" s="78">
        <f t="shared" si="35"/>
        <v>5.5645496564036101</v>
      </c>
      <c r="D82" s="78">
        <f t="shared" si="35"/>
        <v>3.9215584631015821</v>
      </c>
      <c r="E82" s="78"/>
      <c r="F82" s="78">
        <f t="shared" si="36"/>
        <v>0.85081437353444445</v>
      </c>
      <c r="G82" s="78">
        <f t="shared" si="36"/>
        <v>1.0198439515881306</v>
      </c>
      <c r="H82" s="78">
        <f t="shared" si="36"/>
        <v>0.67076761992016232</v>
      </c>
      <c r="I82" s="78"/>
      <c r="J82" s="78">
        <f t="shared" si="37"/>
        <v>10.618843772079298</v>
      </c>
      <c r="K82" s="78">
        <f t="shared" si="37"/>
        <v>12.10446611227716</v>
      </c>
      <c r="L82" s="78">
        <f t="shared" si="37"/>
        <v>9.0001157943492345</v>
      </c>
      <c r="M82" s="78"/>
      <c r="N82" s="78">
        <f t="shared" si="38"/>
        <v>4.9495406814563836</v>
      </c>
      <c r="O82" s="78">
        <f t="shared" si="38"/>
        <v>5.697981432586662</v>
      </c>
      <c r="P82" s="78">
        <f t="shared" si="38"/>
        <v>4.1566410009624644</v>
      </c>
      <c r="Q82" s="78"/>
      <c r="R82" s="78">
        <f t="shared" si="39"/>
        <v>5.7880503802423391</v>
      </c>
      <c r="S82" s="78">
        <f t="shared" si="39"/>
        <v>6.8984515455547175</v>
      </c>
      <c r="T82" s="78">
        <f t="shared" si="39"/>
        <v>4.6077978116813068</v>
      </c>
      <c r="U82" s="78"/>
      <c r="V82" s="78">
        <f t="shared" si="40"/>
        <v>3.9699654043655657</v>
      </c>
      <c r="W82" s="78">
        <f t="shared" si="40"/>
        <v>4.687642222154798</v>
      </c>
      <c r="X82" s="78">
        <f t="shared" si="40"/>
        <v>3.2190476190476192</v>
      </c>
      <c r="Y82" s="78"/>
      <c r="Z82" s="78">
        <f t="shared" si="41"/>
        <v>1.4758130636786007</v>
      </c>
      <c r="AA82" s="78">
        <f t="shared" si="41"/>
        <v>1.7661581312907515</v>
      </c>
      <c r="AB82" s="78">
        <f t="shared" si="41"/>
        <v>1.176124669214937</v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s="64" customFormat="1" x14ac:dyDescent="0.25">
      <c r="A83" s="67" t="s">
        <v>72</v>
      </c>
      <c r="B83" s="78">
        <f t="shared" si="35"/>
        <v>1.2730849087531417</v>
      </c>
      <c r="C83" s="78">
        <f t="shared" si="35"/>
        <v>1.3348871702510858</v>
      </c>
      <c r="D83" s="78">
        <f t="shared" si="35"/>
        <v>1.2072661626988603</v>
      </c>
      <c r="E83" s="78"/>
      <c r="F83" s="78">
        <f t="shared" si="36"/>
        <v>1.9389701207883026</v>
      </c>
      <c r="G83" s="78">
        <f t="shared" si="36"/>
        <v>1.8564356435643563</v>
      </c>
      <c r="H83" s="78">
        <f t="shared" si="36"/>
        <v>2.0261437908496731</v>
      </c>
      <c r="I83" s="78"/>
      <c r="J83" s="78">
        <f t="shared" si="37"/>
        <v>2.0826952526799389</v>
      </c>
      <c r="K83" s="78">
        <f t="shared" si="37"/>
        <v>2.3467292461132296</v>
      </c>
      <c r="L83" s="78">
        <f t="shared" si="37"/>
        <v>1.7942966997757128</v>
      </c>
      <c r="M83" s="78"/>
      <c r="N83" s="78">
        <f t="shared" si="38"/>
        <v>0.83887306109528337</v>
      </c>
      <c r="O83" s="78">
        <f t="shared" si="38"/>
        <v>0.95531587057010781</v>
      </c>
      <c r="P83" s="78">
        <f t="shared" si="38"/>
        <v>0.71591278880572728</v>
      </c>
      <c r="Q83" s="78"/>
      <c r="R83" s="78">
        <f t="shared" si="39"/>
        <v>1.0921501706484642</v>
      </c>
      <c r="S83" s="78">
        <f t="shared" si="39"/>
        <v>1.1904761904761905</v>
      </c>
      <c r="T83" s="78">
        <f t="shared" si="39"/>
        <v>0.98730606488011285</v>
      </c>
      <c r="U83" s="78"/>
      <c r="V83" s="78">
        <f t="shared" si="40"/>
        <v>0.88722061081726677</v>
      </c>
      <c r="W83" s="78">
        <f t="shared" si="40"/>
        <v>0.75732630885742502</v>
      </c>
      <c r="X83" s="78">
        <f t="shared" si="40"/>
        <v>1.0269121813031163</v>
      </c>
      <c r="Y83" s="78"/>
      <c r="Z83" s="78">
        <f t="shared" si="41"/>
        <v>0.67908758488594811</v>
      </c>
      <c r="AA83" s="78">
        <f t="shared" si="41"/>
        <v>0.75059706584783348</v>
      </c>
      <c r="AB83" s="78">
        <f t="shared" si="41"/>
        <v>0.60455192034139404</v>
      </c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s="64" customFormat="1" x14ac:dyDescent="0.25">
      <c r="A84" s="67" t="s">
        <v>73</v>
      </c>
      <c r="B84" s="78">
        <f t="shared" si="35"/>
        <v>0.50448430493273544</v>
      </c>
      <c r="C84" s="78">
        <f t="shared" si="35"/>
        <v>0.72845002023472272</v>
      </c>
      <c r="D84" s="78">
        <f t="shared" si="35"/>
        <v>0.31239153071850057</v>
      </c>
      <c r="E84" s="78"/>
      <c r="F84" s="78">
        <f t="shared" si="36"/>
        <v>0.11350737797956867</v>
      </c>
      <c r="G84" s="78">
        <f t="shared" si="36"/>
        <v>0.25974025974025972</v>
      </c>
      <c r="H84" s="78">
        <f t="shared" si="36"/>
        <v>0</v>
      </c>
      <c r="I84" s="78"/>
      <c r="J84" s="78">
        <f t="shared" si="37"/>
        <v>0.74946466809421841</v>
      </c>
      <c r="K84" s="78">
        <f t="shared" si="37"/>
        <v>1.3953488372093024</v>
      </c>
      <c r="L84" s="78">
        <f t="shared" si="37"/>
        <v>0.1984126984126984</v>
      </c>
      <c r="M84" s="78"/>
      <c r="N84" s="78">
        <f t="shared" si="38"/>
        <v>0.33370411568409347</v>
      </c>
      <c r="O84" s="78">
        <f t="shared" si="38"/>
        <v>0.46728971962616817</v>
      </c>
      <c r="P84" s="78">
        <f t="shared" si="38"/>
        <v>0.21231422505307856</v>
      </c>
      <c r="Q84" s="78"/>
      <c r="R84" s="78">
        <f t="shared" si="39"/>
        <v>0.88202866593164275</v>
      </c>
      <c r="S84" s="78">
        <f t="shared" si="39"/>
        <v>0.92592592592592582</v>
      </c>
      <c r="T84" s="78">
        <f t="shared" si="39"/>
        <v>0.84210526315789469</v>
      </c>
      <c r="U84" s="78"/>
      <c r="V84" s="78">
        <f t="shared" si="40"/>
        <v>0.12062726176115801</v>
      </c>
      <c r="W84" s="78">
        <f t="shared" si="40"/>
        <v>0.26737967914438499</v>
      </c>
      <c r="X84" s="78">
        <f t="shared" si="40"/>
        <v>0</v>
      </c>
      <c r="Y84" s="78"/>
      <c r="Z84" s="78">
        <f t="shared" si="41"/>
        <v>0.77605321507760539</v>
      </c>
      <c r="AA84" s="78">
        <f t="shared" si="41"/>
        <v>0.94786729857819907</v>
      </c>
      <c r="AB84" s="78">
        <f t="shared" si="41"/>
        <v>0.625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s="64" customFormat="1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s="64" customFormat="1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s="64" customFormat="1" x14ac:dyDescent="0.25">
      <c r="A87" s="71" t="s">
        <v>21</v>
      </c>
      <c r="B87" s="78">
        <f t="shared" ref="B87:D90" si="42">+B68/(B68+B18)*100</f>
        <v>4.1401335154581655</v>
      </c>
      <c r="C87" s="78">
        <f t="shared" si="42"/>
        <v>4.8240181174380341</v>
      </c>
      <c r="D87" s="78">
        <f t="shared" si="42"/>
        <v>3.4210803273081276</v>
      </c>
      <c r="E87" s="78"/>
      <c r="F87" s="78">
        <f t="shared" ref="F87:H90" si="43">+F68/(F68+F18)*100</f>
        <v>0.73177088554301406</v>
      </c>
      <c r="G87" s="78">
        <f t="shared" si="43"/>
        <v>0.8401719421649082</v>
      </c>
      <c r="H87" s="78">
        <f t="shared" si="43"/>
        <v>0.61756350611387867</v>
      </c>
      <c r="I87" s="78"/>
      <c r="J87" s="78">
        <f t="shared" ref="J87:L90" si="44">+J68/(J68+J18)*100</f>
        <v>9.4011327521616401</v>
      </c>
      <c r="K87" s="78">
        <f t="shared" si="44"/>
        <v>10.774076483275703</v>
      </c>
      <c r="L87" s="78">
        <f t="shared" si="44"/>
        <v>7.9221066607656558</v>
      </c>
      <c r="M87" s="78"/>
      <c r="N87" s="78">
        <f t="shared" ref="N87:P90" si="45">+N68/(N68+N18)*100</f>
        <v>4.1592870858889981</v>
      </c>
      <c r="O87" s="78">
        <f t="shared" si="45"/>
        <v>4.7594826333381777</v>
      </c>
      <c r="P87" s="78">
        <f t="shared" si="45"/>
        <v>3.5267087880528432</v>
      </c>
      <c r="Q87" s="78"/>
      <c r="R87" s="78">
        <f t="shared" ref="R87:T90" si="46">+R68/(R68+R18)*100</f>
        <v>5.0337301966480021</v>
      </c>
      <c r="S87" s="78">
        <f t="shared" si="46"/>
        <v>5.9645331942478199</v>
      </c>
      <c r="T87" s="78">
        <f t="shared" si="46"/>
        <v>4.0533647243476558</v>
      </c>
      <c r="U87" s="78"/>
      <c r="V87" s="78">
        <f t="shared" ref="V87:X90" si="47">+V68/(V68+V18)*100</f>
        <v>3.5000000000000004</v>
      </c>
      <c r="W87" s="78">
        <f t="shared" si="47"/>
        <v>4.1257443353182275</v>
      </c>
      <c r="X87" s="78">
        <f t="shared" si="47"/>
        <v>2.8458242380143908</v>
      </c>
      <c r="Y87" s="78"/>
      <c r="Z87" s="78">
        <f t="shared" ref="Z87:AB90" si="48">+Z68/(Z68+Z18)*100</f>
        <v>1.2544291939885146</v>
      </c>
      <c r="AA87" s="78">
        <f t="shared" si="48"/>
        <v>1.4948225150086627</v>
      </c>
      <c r="AB87" s="78">
        <f t="shared" si="48"/>
        <v>1.0087701239346152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7" t="s">
        <v>71</v>
      </c>
      <c r="B88" s="78">
        <f t="shared" si="42"/>
        <v>4.6032774334133304</v>
      </c>
      <c r="C88" s="78">
        <f t="shared" si="42"/>
        <v>5.3719779037233666</v>
      </c>
      <c r="D88" s="78">
        <f t="shared" si="42"/>
        <v>3.7932963427724777</v>
      </c>
      <c r="E88" s="81"/>
      <c r="F88" s="78">
        <f t="shared" si="43"/>
        <v>0.60176579925650553</v>
      </c>
      <c r="G88" s="78">
        <f t="shared" si="43"/>
        <v>0.73602456425539597</v>
      </c>
      <c r="H88" s="78">
        <f t="shared" si="43"/>
        <v>0.45946204652053219</v>
      </c>
      <c r="I88" s="81"/>
      <c r="J88" s="78">
        <f t="shared" si="44"/>
        <v>10.516042454556546</v>
      </c>
      <c r="K88" s="78">
        <f t="shared" si="44"/>
        <v>12.046540781947817</v>
      </c>
      <c r="L88" s="78">
        <f t="shared" si="44"/>
        <v>8.864558674332093</v>
      </c>
      <c r="M88" s="81"/>
      <c r="N88" s="78">
        <f t="shared" si="45"/>
        <v>4.6894722204394235</v>
      </c>
      <c r="O88" s="78">
        <f t="shared" si="45"/>
        <v>5.3536488905540986</v>
      </c>
      <c r="P88" s="78">
        <f t="shared" si="45"/>
        <v>3.9873250594137843</v>
      </c>
      <c r="Q88" s="81"/>
      <c r="R88" s="78">
        <f t="shared" si="46"/>
        <v>5.6222183436600046</v>
      </c>
      <c r="S88" s="78">
        <f t="shared" si="46"/>
        <v>6.6655330726066992</v>
      </c>
      <c r="T88" s="78">
        <f t="shared" si="46"/>
        <v>4.5222301900322694</v>
      </c>
      <c r="U88" s="81"/>
      <c r="V88" s="78">
        <f t="shared" si="47"/>
        <v>3.9098050757284191</v>
      </c>
      <c r="W88" s="78">
        <f t="shared" si="47"/>
        <v>4.6342652075672319</v>
      </c>
      <c r="X88" s="78">
        <f t="shared" si="47"/>
        <v>3.1527777777777781</v>
      </c>
      <c r="Y88" s="81"/>
      <c r="Z88" s="78">
        <f t="shared" si="48"/>
        <v>1.3558448857249907</v>
      </c>
      <c r="AA88" s="78">
        <f t="shared" si="48"/>
        <v>1.6202203499675956</v>
      </c>
      <c r="AB88" s="78">
        <f t="shared" si="48"/>
        <v>1.085205193820491</v>
      </c>
    </row>
    <row r="89" spans="1:41" x14ac:dyDescent="0.25">
      <c r="A89" s="67" t="s">
        <v>72</v>
      </c>
      <c r="B89" s="78">
        <f t="shared" si="42"/>
        <v>1.0876427710497618</v>
      </c>
      <c r="C89" s="78">
        <f t="shared" si="42"/>
        <v>1.1398387545176536</v>
      </c>
      <c r="D89" s="78">
        <f t="shared" si="42"/>
        <v>1.0319672617282485</v>
      </c>
      <c r="E89" s="81"/>
      <c r="F89" s="78">
        <f t="shared" si="43"/>
        <v>1.7623363544813697</v>
      </c>
      <c r="G89" s="78">
        <f t="shared" si="43"/>
        <v>1.6672115070284408</v>
      </c>
      <c r="H89" s="78">
        <f t="shared" si="43"/>
        <v>1.8627112797516383</v>
      </c>
      <c r="I89" s="81"/>
      <c r="J89" s="78">
        <f t="shared" si="44"/>
        <v>1.8688577412598679</v>
      </c>
      <c r="K89" s="78">
        <f t="shared" si="44"/>
        <v>2.0288964033200121</v>
      </c>
      <c r="L89" s="78">
        <f t="shared" si="44"/>
        <v>1.6926201760324981</v>
      </c>
      <c r="M89" s="81"/>
      <c r="N89" s="78">
        <f t="shared" si="45"/>
        <v>0.60030015007503756</v>
      </c>
      <c r="O89" s="78">
        <f t="shared" si="45"/>
        <v>0.71544715447154472</v>
      </c>
      <c r="P89" s="78">
        <f t="shared" si="45"/>
        <v>0.4791238877481177</v>
      </c>
      <c r="Q89" s="81"/>
      <c r="R89" s="78">
        <f t="shared" si="46"/>
        <v>0.8775071633237822</v>
      </c>
      <c r="S89" s="78">
        <f t="shared" si="46"/>
        <v>1.0048510048510049</v>
      </c>
      <c r="T89" s="78">
        <f t="shared" si="46"/>
        <v>0.7412898443291327</v>
      </c>
      <c r="U89" s="81"/>
      <c r="V89" s="78">
        <f t="shared" si="47"/>
        <v>0.7678571428571429</v>
      </c>
      <c r="W89" s="78">
        <f t="shared" si="47"/>
        <v>0.68563592732259171</v>
      </c>
      <c r="X89" s="78">
        <f t="shared" si="47"/>
        <v>0.85724934774506145</v>
      </c>
      <c r="Y89" s="81"/>
      <c r="Z89" s="78">
        <f t="shared" si="48"/>
        <v>0.54545454545454553</v>
      </c>
      <c r="AA89" s="78">
        <f t="shared" si="48"/>
        <v>0.60822898032200357</v>
      </c>
      <c r="AB89" s="78">
        <f t="shared" si="48"/>
        <v>0.48059149722735678</v>
      </c>
    </row>
    <row r="90" spans="1:41" x14ac:dyDescent="0.25">
      <c r="A90" s="67" t="s">
        <v>73</v>
      </c>
      <c r="B90" s="78">
        <f t="shared" si="42"/>
        <v>0.50448430493273544</v>
      </c>
      <c r="C90" s="78">
        <f t="shared" si="42"/>
        <v>0.72845002023472272</v>
      </c>
      <c r="D90" s="78">
        <f t="shared" si="42"/>
        <v>0.31239153071850057</v>
      </c>
      <c r="E90" s="81"/>
      <c r="F90" s="78">
        <f t="shared" si="43"/>
        <v>0.11350737797956867</v>
      </c>
      <c r="G90" s="78">
        <f t="shared" si="43"/>
        <v>0.25974025974025972</v>
      </c>
      <c r="H90" s="78">
        <f t="shared" si="43"/>
        <v>0</v>
      </c>
      <c r="I90" s="81"/>
      <c r="J90" s="78">
        <f t="shared" si="44"/>
        <v>0.74946466809421841</v>
      </c>
      <c r="K90" s="78">
        <f t="shared" si="44"/>
        <v>1.3953488372093024</v>
      </c>
      <c r="L90" s="78">
        <f t="shared" si="44"/>
        <v>0.1984126984126984</v>
      </c>
      <c r="M90" s="81"/>
      <c r="N90" s="78">
        <f t="shared" si="45"/>
        <v>0.33370411568409347</v>
      </c>
      <c r="O90" s="78">
        <f t="shared" si="45"/>
        <v>0.46728971962616817</v>
      </c>
      <c r="P90" s="78">
        <f t="shared" si="45"/>
        <v>0.21231422505307856</v>
      </c>
      <c r="Q90" s="81"/>
      <c r="R90" s="78">
        <f t="shared" si="46"/>
        <v>0.88202866593164275</v>
      </c>
      <c r="S90" s="78">
        <f t="shared" si="46"/>
        <v>0.92592592592592582</v>
      </c>
      <c r="T90" s="78">
        <f t="shared" si="46"/>
        <v>0.84210526315789469</v>
      </c>
      <c r="U90" s="81"/>
      <c r="V90" s="78">
        <f t="shared" si="47"/>
        <v>0.12062726176115801</v>
      </c>
      <c r="W90" s="78">
        <f t="shared" si="47"/>
        <v>0.26737967914438499</v>
      </c>
      <c r="X90" s="78">
        <f t="shared" si="47"/>
        <v>0</v>
      </c>
      <c r="Y90" s="81"/>
      <c r="Z90" s="78">
        <f t="shared" si="48"/>
        <v>0.77605321507760539</v>
      </c>
      <c r="AA90" s="78">
        <f t="shared" si="48"/>
        <v>0.94786729857819907</v>
      </c>
      <c r="AB90" s="78">
        <f t="shared" si="48"/>
        <v>0.625</v>
      </c>
    </row>
    <row r="91" spans="1:41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41" ht="14.2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41" x14ac:dyDescent="0.25">
      <c r="A93" s="76" t="s">
        <v>21</v>
      </c>
      <c r="B93" s="78">
        <f t="shared" ref="B93:D95" si="49">+B74/(B74+B24)*100</f>
        <v>5.1182863195888428</v>
      </c>
      <c r="C93" s="78">
        <f t="shared" si="49"/>
        <v>5.9674338215227873</v>
      </c>
      <c r="D93" s="78">
        <f t="shared" si="49"/>
        <v>4.2073934327581437</v>
      </c>
      <c r="E93" s="78"/>
      <c r="F93" s="78">
        <f t="shared" ref="F93:H95" si="50">+F74/(F74+F24)*100</f>
        <v>1.4453699167074963</v>
      </c>
      <c r="G93" s="78">
        <f t="shared" si="50"/>
        <v>1.6822606558926378</v>
      </c>
      <c r="H93" s="78">
        <f t="shared" si="50"/>
        <v>1.1903550717265237</v>
      </c>
      <c r="I93" s="78"/>
      <c r="J93" s="78">
        <f t="shared" ref="J93:L95" si="51">+J74/(J74+J24)*100</f>
        <v>10.774309723889555</v>
      </c>
      <c r="K93" s="78">
        <f t="shared" si="51"/>
        <v>12.185182166435732</v>
      </c>
      <c r="L93" s="78">
        <f t="shared" si="51"/>
        <v>9.2085029398462233</v>
      </c>
      <c r="M93" s="78"/>
      <c r="N93" s="78">
        <f t="shared" ref="N93:P95" si="52">+N74/(N74+N24)*100</f>
        <v>5.5059186357657941</v>
      </c>
      <c r="O93" s="78">
        <f t="shared" si="52"/>
        <v>6.4192754132958152</v>
      </c>
      <c r="P93" s="78">
        <f t="shared" si="52"/>
        <v>4.5331085510911304</v>
      </c>
      <c r="Q93" s="78"/>
      <c r="R93" s="78">
        <f t="shared" ref="R93:T95" si="53">+R74/(R74+R24)*100</f>
        <v>6.1391605446633291</v>
      </c>
      <c r="S93" s="78">
        <f t="shared" si="53"/>
        <v>7.3693693693693687</v>
      </c>
      <c r="T93" s="78">
        <f t="shared" si="53"/>
        <v>4.8096582611235519</v>
      </c>
      <c r="U93" s="78"/>
      <c r="V93" s="78">
        <f t="shared" ref="V93:X95" si="54">+V74/(V74+V24)*100</f>
        <v>4.0926565769623826</v>
      </c>
      <c r="W93" s="78">
        <f t="shared" si="54"/>
        <v>4.7773125237913971</v>
      </c>
      <c r="X93" s="78">
        <f t="shared" si="54"/>
        <v>3.3761577532118316</v>
      </c>
      <c r="Y93" s="78"/>
      <c r="Z93" s="78">
        <f t="shared" ref="Z93:AB95" si="55">+Z74/(Z74+Z24)*100</f>
        <v>1.7627393374531457</v>
      </c>
      <c r="AA93" s="78">
        <f t="shared" si="55"/>
        <v>2.1030805687203791</v>
      </c>
      <c r="AB93" s="78">
        <f t="shared" si="55"/>
        <v>1.4042022051175369</v>
      </c>
    </row>
    <row r="94" spans="1:41" x14ac:dyDescent="0.25">
      <c r="A94" s="67" t="s">
        <v>71</v>
      </c>
      <c r="B94" s="78">
        <f t="shared" si="49"/>
        <v>5.1206568698433408</v>
      </c>
      <c r="C94" s="78">
        <f t="shared" si="49"/>
        <v>5.9770998232536696</v>
      </c>
      <c r="D94" s="78">
        <f t="shared" si="49"/>
        <v>4.2014450199597508</v>
      </c>
      <c r="E94" s="81"/>
      <c r="F94" s="78">
        <f t="shared" si="50"/>
        <v>1.3847379956166568</v>
      </c>
      <c r="G94" s="78">
        <f t="shared" si="50"/>
        <v>1.623750960799385</v>
      </c>
      <c r="H94" s="78">
        <f t="shared" si="50"/>
        <v>1.1274306992139014</v>
      </c>
      <c r="I94" s="81"/>
      <c r="J94" s="78">
        <f t="shared" si="51"/>
        <v>10.838659188730924</v>
      </c>
      <c r="K94" s="78">
        <f t="shared" si="51"/>
        <v>12.226533476430282</v>
      </c>
      <c r="L94" s="78">
        <f t="shared" si="51"/>
        <v>9.294636296840558</v>
      </c>
      <c r="M94" s="81"/>
      <c r="N94" s="78">
        <f t="shared" si="52"/>
        <v>5.5090206185567006</v>
      </c>
      <c r="O94" s="78">
        <f t="shared" si="52"/>
        <v>6.4363506516693452</v>
      </c>
      <c r="P94" s="78">
        <f t="shared" si="52"/>
        <v>4.5221356640699222</v>
      </c>
      <c r="Q94" s="81"/>
      <c r="R94" s="78">
        <f t="shared" si="53"/>
        <v>6.1483763925100732</v>
      </c>
      <c r="S94" s="78">
        <f t="shared" si="53"/>
        <v>7.3982849844918803</v>
      </c>
      <c r="T94" s="78">
        <f t="shared" si="53"/>
        <v>4.796210401657949</v>
      </c>
      <c r="U94" s="81"/>
      <c r="V94" s="78">
        <f t="shared" si="54"/>
        <v>4.1009463722397479</v>
      </c>
      <c r="W94" s="78">
        <f t="shared" si="54"/>
        <v>4.8036195610319599</v>
      </c>
      <c r="X94" s="78">
        <f t="shared" si="54"/>
        <v>3.3636363636363638</v>
      </c>
      <c r="Y94" s="81"/>
      <c r="Z94" s="78">
        <f t="shared" si="55"/>
        <v>1.738550694907431</v>
      </c>
      <c r="AA94" s="78">
        <f t="shared" si="55"/>
        <v>2.0816653322658127</v>
      </c>
      <c r="AB94" s="78">
        <f t="shared" si="55"/>
        <v>1.3779320500683707</v>
      </c>
    </row>
    <row r="95" spans="1:41" x14ac:dyDescent="0.25">
      <c r="A95" s="67" t="s">
        <v>72</v>
      </c>
      <c r="B95" s="78">
        <f t="shared" si="49"/>
        <v>4.9488054607508536</v>
      </c>
      <c r="C95" s="78">
        <f t="shared" si="49"/>
        <v>5.2631578947368416</v>
      </c>
      <c r="D95" s="78">
        <f t="shared" si="49"/>
        <v>4.6242774566473983</v>
      </c>
      <c r="E95" s="81"/>
      <c r="F95" s="78">
        <f t="shared" si="50"/>
        <v>5.0898203592814371</v>
      </c>
      <c r="G95" s="78">
        <f t="shared" si="50"/>
        <v>5.202312138728324</v>
      </c>
      <c r="H95" s="78">
        <f t="shared" si="50"/>
        <v>4.9689440993788816</v>
      </c>
      <c r="I95" s="81"/>
      <c r="J95" s="78">
        <f t="shared" si="51"/>
        <v>6.1919504643962853</v>
      </c>
      <c r="K95" s="78">
        <f t="shared" si="51"/>
        <v>8.9743589743589745</v>
      </c>
      <c r="L95" s="78">
        <f t="shared" si="51"/>
        <v>3.5928143712574849</v>
      </c>
      <c r="M95" s="81"/>
      <c r="N95" s="78">
        <f t="shared" si="52"/>
        <v>5.29595015576324</v>
      </c>
      <c r="O95" s="78">
        <f t="shared" si="52"/>
        <v>5.2941176470588234</v>
      </c>
      <c r="P95" s="78">
        <f t="shared" si="52"/>
        <v>5.298013245033113</v>
      </c>
      <c r="Q95" s="81"/>
      <c r="R95" s="78">
        <f t="shared" si="53"/>
        <v>5.4347826086956523</v>
      </c>
      <c r="S95" s="78">
        <f t="shared" si="53"/>
        <v>5.0724637681159424</v>
      </c>
      <c r="T95" s="78">
        <f t="shared" si="53"/>
        <v>5.7971014492753623</v>
      </c>
      <c r="U95" s="81"/>
      <c r="V95" s="78">
        <f t="shared" si="54"/>
        <v>3.4482758620689653</v>
      </c>
      <c r="W95" s="78">
        <f t="shared" si="54"/>
        <v>2.5</v>
      </c>
      <c r="X95" s="78">
        <f t="shared" si="54"/>
        <v>4.2553191489361701</v>
      </c>
      <c r="Y95" s="81"/>
      <c r="Z95" s="78">
        <f t="shared" si="55"/>
        <v>3.7037037037037033</v>
      </c>
      <c r="AA95" s="78">
        <f t="shared" si="55"/>
        <v>3.6764705882352944</v>
      </c>
      <c r="AB95" s="78">
        <f t="shared" si="55"/>
        <v>3.7383177570093453</v>
      </c>
    </row>
    <row r="96" spans="1:41" ht="13.5" thickBot="1" x14ac:dyDescent="0.3">
      <c r="A96" s="67" t="s">
        <v>73</v>
      </c>
      <c r="B96" s="84" t="s">
        <v>47</v>
      </c>
      <c r="C96" s="84" t="s">
        <v>47</v>
      </c>
      <c r="D96" s="84" t="s">
        <v>47</v>
      </c>
      <c r="E96" s="87"/>
      <c r="F96" s="84" t="s">
        <v>47</v>
      </c>
      <c r="G96" s="84" t="s">
        <v>47</v>
      </c>
      <c r="H96" s="84" t="s">
        <v>47</v>
      </c>
      <c r="I96" s="87"/>
      <c r="J96" s="84" t="s">
        <v>47</v>
      </c>
      <c r="K96" s="84" t="s">
        <v>47</v>
      </c>
      <c r="L96" s="84" t="s">
        <v>47</v>
      </c>
      <c r="M96" s="87"/>
      <c r="N96" s="84" t="s">
        <v>47</v>
      </c>
      <c r="O96" s="84" t="s">
        <v>47</v>
      </c>
      <c r="P96" s="84" t="s">
        <v>47</v>
      </c>
      <c r="Q96" s="87"/>
      <c r="R96" s="84" t="s">
        <v>47</v>
      </c>
      <c r="S96" s="84" t="s">
        <v>47</v>
      </c>
      <c r="T96" s="84" t="s">
        <v>47</v>
      </c>
      <c r="U96" s="87"/>
      <c r="V96" s="84" t="s">
        <v>47</v>
      </c>
      <c r="W96" s="84" t="s">
        <v>47</v>
      </c>
      <c r="X96" s="84" t="s">
        <v>47</v>
      </c>
      <c r="Y96" s="87"/>
      <c r="Z96" s="84" t="s">
        <v>47</v>
      </c>
      <c r="AA96" s="84" t="s">
        <v>47</v>
      </c>
      <c r="AB96" s="84" t="s">
        <v>47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</sheetData>
  <mergeCells count="22">
    <mergeCell ref="AD51:AE52"/>
    <mergeCell ref="AD1:AE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51" r:id="rId1" location="INDICE!A1"/>
    <hyperlink ref="AD51:AE52" location="INDICE!A1" display="INDICE"/>
    <hyperlink ref="AD1" r:id="rId2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A127" zoomScaleNormal="100" zoomScaleSheetLayoutView="100" workbookViewId="0">
      <selection activeCell="AD132" sqref="AD132:AE133"/>
    </sheetView>
  </sheetViews>
  <sheetFormatPr baseColWidth="10" defaultRowHeight="12.75" x14ac:dyDescent="0.25"/>
  <cols>
    <col min="1" max="1" width="14.5703125" style="63" customWidth="1"/>
    <col min="2" max="4" width="6.7109375" style="64" customWidth="1"/>
    <col min="5" max="5" width="1.42578125" style="64" customWidth="1"/>
    <col min="6" max="8" width="6" style="64" customWidth="1"/>
    <col min="9" max="9" width="1.42578125" style="64" customWidth="1"/>
    <col min="10" max="12" width="6" style="64" customWidth="1"/>
    <col min="13" max="13" width="1.42578125" style="64" customWidth="1"/>
    <col min="14" max="16" width="6" style="64" customWidth="1"/>
    <col min="17" max="17" width="1.42578125" style="64" customWidth="1"/>
    <col min="18" max="20" width="6" style="64" customWidth="1"/>
    <col min="21" max="21" width="1.42578125" style="64" customWidth="1"/>
    <col min="22" max="24" width="6" style="64" customWidth="1"/>
    <col min="25" max="25" width="1.42578125" style="64" customWidth="1"/>
    <col min="26" max="28" width="6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8" style="64" customWidth="1"/>
    <col min="259" max="259" width="7.7109375" style="64" customWidth="1"/>
    <col min="260" max="260" width="7.28515625" style="64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5.71093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8" style="64" customWidth="1"/>
    <col min="515" max="515" width="7.7109375" style="64" customWidth="1"/>
    <col min="516" max="516" width="7.28515625" style="64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5.71093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8" style="64" customWidth="1"/>
    <col min="771" max="771" width="7.7109375" style="64" customWidth="1"/>
    <col min="772" max="772" width="7.28515625" style="64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5.71093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8" style="64" customWidth="1"/>
    <col min="1027" max="1027" width="7.7109375" style="64" customWidth="1"/>
    <col min="1028" max="1028" width="7.28515625" style="64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5.71093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8" style="64" customWidth="1"/>
    <col min="1283" max="1283" width="7.7109375" style="64" customWidth="1"/>
    <col min="1284" max="1284" width="7.28515625" style="64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5.71093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8" style="64" customWidth="1"/>
    <col min="1539" max="1539" width="7.7109375" style="64" customWidth="1"/>
    <col min="1540" max="1540" width="7.28515625" style="64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5.71093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8" style="64" customWidth="1"/>
    <col min="1795" max="1795" width="7.7109375" style="64" customWidth="1"/>
    <col min="1796" max="1796" width="7.28515625" style="64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5.71093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8" style="64" customWidth="1"/>
    <col min="2051" max="2051" width="7.7109375" style="64" customWidth="1"/>
    <col min="2052" max="2052" width="7.28515625" style="64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5.71093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8" style="64" customWidth="1"/>
    <col min="2307" max="2307" width="7.7109375" style="64" customWidth="1"/>
    <col min="2308" max="2308" width="7.28515625" style="64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5.71093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8" style="64" customWidth="1"/>
    <col min="2563" max="2563" width="7.7109375" style="64" customWidth="1"/>
    <col min="2564" max="2564" width="7.28515625" style="64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5.71093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8" style="64" customWidth="1"/>
    <col min="2819" max="2819" width="7.7109375" style="64" customWidth="1"/>
    <col min="2820" max="2820" width="7.28515625" style="64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5.71093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8" style="64" customWidth="1"/>
    <col min="3075" max="3075" width="7.7109375" style="64" customWidth="1"/>
    <col min="3076" max="3076" width="7.28515625" style="64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5.71093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8" style="64" customWidth="1"/>
    <col min="3331" max="3331" width="7.7109375" style="64" customWidth="1"/>
    <col min="3332" max="3332" width="7.28515625" style="64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5.71093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8" style="64" customWidth="1"/>
    <col min="3587" max="3587" width="7.7109375" style="64" customWidth="1"/>
    <col min="3588" max="3588" width="7.28515625" style="64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5.71093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8" style="64" customWidth="1"/>
    <col min="3843" max="3843" width="7.7109375" style="64" customWidth="1"/>
    <col min="3844" max="3844" width="7.28515625" style="64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5.71093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8" style="64" customWidth="1"/>
    <col min="4099" max="4099" width="7.7109375" style="64" customWidth="1"/>
    <col min="4100" max="4100" width="7.28515625" style="64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5.71093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8" style="64" customWidth="1"/>
    <col min="4355" max="4355" width="7.7109375" style="64" customWidth="1"/>
    <col min="4356" max="4356" width="7.28515625" style="64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5.71093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8" style="64" customWidth="1"/>
    <col min="4611" max="4611" width="7.7109375" style="64" customWidth="1"/>
    <col min="4612" max="4612" width="7.28515625" style="64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5.71093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8" style="64" customWidth="1"/>
    <col min="4867" max="4867" width="7.7109375" style="64" customWidth="1"/>
    <col min="4868" max="4868" width="7.28515625" style="64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5.71093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8" style="64" customWidth="1"/>
    <col min="5123" max="5123" width="7.7109375" style="64" customWidth="1"/>
    <col min="5124" max="5124" width="7.28515625" style="64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5.71093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8" style="64" customWidth="1"/>
    <col min="5379" max="5379" width="7.7109375" style="64" customWidth="1"/>
    <col min="5380" max="5380" width="7.28515625" style="64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5.71093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8" style="64" customWidth="1"/>
    <col min="5635" max="5635" width="7.7109375" style="64" customWidth="1"/>
    <col min="5636" max="5636" width="7.28515625" style="64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5.71093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8" style="64" customWidth="1"/>
    <col min="5891" max="5891" width="7.7109375" style="64" customWidth="1"/>
    <col min="5892" max="5892" width="7.28515625" style="64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5.71093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8" style="64" customWidth="1"/>
    <col min="6147" max="6147" width="7.7109375" style="64" customWidth="1"/>
    <col min="6148" max="6148" width="7.28515625" style="64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5.71093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8" style="64" customWidth="1"/>
    <col min="6403" max="6403" width="7.7109375" style="64" customWidth="1"/>
    <col min="6404" max="6404" width="7.28515625" style="64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5.71093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8" style="64" customWidth="1"/>
    <col min="6659" max="6659" width="7.7109375" style="64" customWidth="1"/>
    <col min="6660" max="6660" width="7.28515625" style="64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5.71093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8" style="64" customWidth="1"/>
    <col min="6915" max="6915" width="7.7109375" style="64" customWidth="1"/>
    <col min="6916" max="6916" width="7.28515625" style="64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5.71093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8" style="64" customWidth="1"/>
    <col min="7171" max="7171" width="7.7109375" style="64" customWidth="1"/>
    <col min="7172" max="7172" width="7.28515625" style="64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5.71093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8" style="64" customWidth="1"/>
    <col min="7427" max="7427" width="7.7109375" style="64" customWidth="1"/>
    <col min="7428" max="7428" width="7.28515625" style="64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5.71093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8" style="64" customWidth="1"/>
    <col min="7683" max="7683" width="7.7109375" style="64" customWidth="1"/>
    <col min="7684" max="7684" width="7.28515625" style="64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5.71093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8" style="64" customWidth="1"/>
    <col min="7939" max="7939" width="7.7109375" style="64" customWidth="1"/>
    <col min="7940" max="7940" width="7.28515625" style="64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5.71093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8" style="64" customWidth="1"/>
    <col min="8195" max="8195" width="7.7109375" style="64" customWidth="1"/>
    <col min="8196" max="8196" width="7.28515625" style="64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5.71093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8" style="64" customWidth="1"/>
    <col min="8451" max="8451" width="7.7109375" style="64" customWidth="1"/>
    <col min="8452" max="8452" width="7.28515625" style="64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5.71093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8" style="64" customWidth="1"/>
    <col min="8707" max="8707" width="7.7109375" style="64" customWidth="1"/>
    <col min="8708" max="8708" width="7.28515625" style="64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5.71093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8" style="64" customWidth="1"/>
    <col min="8963" max="8963" width="7.7109375" style="64" customWidth="1"/>
    <col min="8964" max="8964" width="7.28515625" style="64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5.71093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8" style="64" customWidth="1"/>
    <col min="9219" max="9219" width="7.7109375" style="64" customWidth="1"/>
    <col min="9220" max="9220" width="7.28515625" style="64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5.71093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8" style="64" customWidth="1"/>
    <col min="9475" max="9475" width="7.7109375" style="64" customWidth="1"/>
    <col min="9476" max="9476" width="7.28515625" style="64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5.71093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8" style="64" customWidth="1"/>
    <col min="9731" max="9731" width="7.7109375" style="64" customWidth="1"/>
    <col min="9732" max="9732" width="7.28515625" style="64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5.71093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8" style="64" customWidth="1"/>
    <col min="9987" max="9987" width="7.7109375" style="64" customWidth="1"/>
    <col min="9988" max="9988" width="7.28515625" style="64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5.71093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8" style="64" customWidth="1"/>
    <col min="10243" max="10243" width="7.7109375" style="64" customWidth="1"/>
    <col min="10244" max="10244" width="7.28515625" style="64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5.71093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8" style="64" customWidth="1"/>
    <col min="10499" max="10499" width="7.7109375" style="64" customWidth="1"/>
    <col min="10500" max="10500" width="7.28515625" style="64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5.71093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8" style="64" customWidth="1"/>
    <col min="10755" max="10755" width="7.7109375" style="64" customWidth="1"/>
    <col min="10756" max="10756" width="7.28515625" style="64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5.71093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8" style="64" customWidth="1"/>
    <col min="11011" max="11011" width="7.7109375" style="64" customWidth="1"/>
    <col min="11012" max="11012" width="7.28515625" style="64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5.71093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8" style="64" customWidth="1"/>
    <col min="11267" max="11267" width="7.7109375" style="64" customWidth="1"/>
    <col min="11268" max="11268" width="7.28515625" style="64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5.71093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8" style="64" customWidth="1"/>
    <col min="11523" max="11523" width="7.7109375" style="64" customWidth="1"/>
    <col min="11524" max="11524" width="7.28515625" style="64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5.71093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8" style="64" customWidth="1"/>
    <col min="11779" max="11779" width="7.7109375" style="64" customWidth="1"/>
    <col min="11780" max="11780" width="7.28515625" style="64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5.71093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8" style="64" customWidth="1"/>
    <col min="12035" max="12035" width="7.7109375" style="64" customWidth="1"/>
    <col min="12036" max="12036" width="7.28515625" style="64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5.71093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8" style="64" customWidth="1"/>
    <col min="12291" max="12291" width="7.7109375" style="64" customWidth="1"/>
    <col min="12292" max="12292" width="7.28515625" style="64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5.71093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8" style="64" customWidth="1"/>
    <col min="12547" max="12547" width="7.7109375" style="64" customWidth="1"/>
    <col min="12548" max="12548" width="7.28515625" style="64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5.71093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8" style="64" customWidth="1"/>
    <col min="12803" max="12803" width="7.7109375" style="64" customWidth="1"/>
    <col min="12804" max="12804" width="7.28515625" style="64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5.71093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8" style="64" customWidth="1"/>
    <col min="13059" max="13059" width="7.7109375" style="64" customWidth="1"/>
    <col min="13060" max="13060" width="7.28515625" style="64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5.71093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8" style="64" customWidth="1"/>
    <col min="13315" max="13315" width="7.7109375" style="64" customWidth="1"/>
    <col min="13316" max="13316" width="7.28515625" style="64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5.71093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8" style="64" customWidth="1"/>
    <col min="13571" max="13571" width="7.7109375" style="64" customWidth="1"/>
    <col min="13572" max="13572" width="7.28515625" style="64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5.71093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8" style="64" customWidth="1"/>
    <col min="13827" max="13827" width="7.7109375" style="64" customWidth="1"/>
    <col min="13828" max="13828" width="7.28515625" style="64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5.71093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8" style="64" customWidth="1"/>
    <col min="14083" max="14083" width="7.7109375" style="64" customWidth="1"/>
    <col min="14084" max="14084" width="7.28515625" style="64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5.71093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8" style="64" customWidth="1"/>
    <col min="14339" max="14339" width="7.7109375" style="64" customWidth="1"/>
    <col min="14340" max="14340" width="7.28515625" style="64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5.71093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8" style="64" customWidth="1"/>
    <col min="14595" max="14595" width="7.7109375" style="64" customWidth="1"/>
    <col min="14596" max="14596" width="7.28515625" style="64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5.71093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8" style="64" customWidth="1"/>
    <col min="14851" max="14851" width="7.7109375" style="64" customWidth="1"/>
    <col min="14852" max="14852" width="7.28515625" style="64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5.71093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8" style="64" customWidth="1"/>
    <col min="15107" max="15107" width="7.7109375" style="64" customWidth="1"/>
    <col min="15108" max="15108" width="7.28515625" style="64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5.71093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8" style="64" customWidth="1"/>
    <col min="15363" max="15363" width="7.7109375" style="64" customWidth="1"/>
    <col min="15364" max="15364" width="7.28515625" style="64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5.71093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8" style="64" customWidth="1"/>
    <col min="15619" max="15619" width="7.7109375" style="64" customWidth="1"/>
    <col min="15620" max="15620" width="7.28515625" style="64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5.71093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8" style="64" customWidth="1"/>
    <col min="15875" max="15875" width="7.7109375" style="64" customWidth="1"/>
    <col min="15876" max="15876" width="7.28515625" style="64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5.71093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8" style="64" customWidth="1"/>
    <col min="16131" max="16131" width="7.7109375" style="64" customWidth="1"/>
    <col min="16132" max="16132" width="7.28515625" style="64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5.71093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23</v>
      </c>
      <c r="G8" s="54"/>
      <c r="H8" s="54"/>
      <c r="I8" s="55"/>
      <c r="J8" s="54" t="s">
        <v>24</v>
      </c>
      <c r="K8" s="54"/>
      <c r="L8" s="54"/>
      <c r="M8" s="55"/>
      <c r="N8" s="54" t="s">
        <v>25</v>
      </c>
      <c r="O8" s="54"/>
      <c r="P8" s="54"/>
      <c r="Q8" s="55"/>
      <c r="R8" s="54" t="s">
        <v>27</v>
      </c>
      <c r="S8" s="54"/>
      <c r="T8" s="54"/>
      <c r="U8" s="55"/>
      <c r="V8" s="54" t="s">
        <v>28</v>
      </c>
      <c r="W8" s="54"/>
      <c r="X8" s="54"/>
      <c r="Y8" s="55"/>
      <c r="Z8" s="54" t="s">
        <v>29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94">
        <f>SUM(B13:B39)</f>
        <v>419884</v>
      </c>
      <c r="C11" s="94">
        <f>SUM(C13:C39)</f>
        <v>214157</v>
      </c>
      <c r="D11" s="94">
        <f>SUM(D13:D39)</f>
        <v>205727</v>
      </c>
      <c r="E11" s="94"/>
      <c r="F11" s="94">
        <f>SUM(F13:F39)</f>
        <v>69629</v>
      </c>
      <c r="G11" s="94">
        <f>SUM(G13:G39)</f>
        <v>35778</v>
      </c>
      <c r="H11" s="94">
        <f>SUM(H13:H39)</f>
        <v>33851</v>
      </c>
      <c r="I11" s="94"/>
      <c r="J11" s="94">
        <f>SUM(J13:J39)</f>
        <v>71839</v>
      </c>
      <c r="K11" s="94">
        <f>SUM(K13:K39)</f>
        <v>36836</v>
      </c>
      <c r="L11" s="94">
        <f>SUM(L13:L39)</f>
        <v>35003</v>
      </c>
      <c r="M11" s="94"/>
      <c r="N11" s="94">
        <f>SUM(N13:N39)</f>
        <v>72243</v>
      </c>
      <c r="O11" s="94">
        <f>SUM(O13:O39)</f>
        <v>36856</v>
      </c>
      <c r="P11" s="94">
        <f>SUM(P13:P39)</f>
        <v>35387</v>
      </c>
      <c r="Q11" s="94"/>
      <c r="R11" s="94">
        <f>SUM(R13:R39)</f>
        <v>69752</v>
      </c>
      <c r="S11" s="94">
        <f>SUM(S13:S39)</f>
        <v>35523</v>
      </c>
      <c r="T11" s="94">
        <f>SUM(T13:T39)</f>
        <v>34229</v>
      </c>
      <c r="U11" s="94"/>
      <c r="V11" s="94">
        <f>SUM(V13:V39)</f>
        <v>68537</v>
      </c>
      <c r="W11" s="94">
        <f>SUM(W13:W39)</f>
        <v>34801</v>
      </c>
      <c r="X11" s="94">
        <f>SUM(X13:X39)</f>
        <v>33736</v>
      </c>
      <c r="Y11" s="94"/>
      <c r="Z11" s="94">
        <f>SUM(Z13:Z39)</f>
        <v>67884</v>
      </c>
      <c r="AA11" s="94">
        <f>SUM(AA13:AA39)</f>
        <v>34363</v>
      </c>
      <c r="AB11" s="94">
        <f>SUM(AB13:AB39)</f>
        <v>33521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26312</v>
      </c>
      <c r="C13" s="74">
        <v>13392</v>
      </c>
      <c r="D13" s="74">
        <v>12920</v>
      </c>
      <c r="E13" s="74"/>
      <c r="F13" s="74">
        <v>4453</v>
      </c>
      <c r="G13" s="74">
        <v>2297</v>
      </c>
      <c r="H13" s="74">
        <v>2156</v>
      </c>
      <c r="I13" s="74"/>
      <c r="J13" s="74">
        <v>4488</v>
      </c>
      <c r="K13" s="74">
        <v>2266</v>
      </c>
      <c r="L13" s="74">
        <v>2222</v>
      </c>
      <c r="M13" s="74"/>
      <c r="N13" s="74">
        <v>4610</v>
      </c>
      <c r="O13" s="74">
        <v>2365</v>
      </c>
      <c r="P13" s="74">
        <v>2245</v>
      </c>
      <c r="Q13" s="74"/>
      <c r="R13" s="74">
        <v>4366</v>
      </c>
      <c r="S13" s="74">
        <v>2248</v>
      </c>
      <c r="T13" s="74">
        <v>2118</v>
      </c>
      <c r="U13" s="74"/>
      <c r="V13" s="74">
        <v>4172</v>
      </c>
      <c r="W13" s="74">
        <v>2099</v>
      </c>
      <c r="X13" s="74">
        <v>2073</v>
      </c>
      <c r="Y13" s="74"/>
      <c r="Z13" s="74">
        <v>4223</v>
      </c>
      <c r="AA13" s="74">
        <v>2117</v>
      </c>
      <c r="AB13" s="74">
        <v>2106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26467</v>
      </c>
      <c r="C14" s="74">
        <v>13441</v>
      </c>
      <c r="D14" s="74">
        <v>13026</v>
      </c>
      <c r="E14" s="74"/>
      <c r="F14" s="74">
        <v>4395</v>
      </c>
      <c r="G14" s="74">
        <v>2261</v>
      </c>
      <c r="H14" s="74">
        <v>2134</v>
      </c>
      <c r="I14" s="74"/>
      <c r="J14" s="74">
        <v>4416</v>
      </c>
      <c r="K14" s="74">
        <v>2205</v>
      </c>
      <c r="L14" s="74">
        <v>2211</v>
      </c>
      <c r="M14" s="74"/>
      <c r="N14" s="74">
        <v>4513</v>
      </c>
      <c r="O14" s="74">
        <v>2320</v>
      </c>
      <c r="P14" s="74">
        <v>2193</v>
      </c>
      <c r="Q14" s="74"/>
      <c r="R14" s="74">
        <v>4450</v>
      </c>
      <c r="S14" s="74">
        <v>2246</v>
      </c>
      <c r="T14" s="74">
        <v>2204</v>
      </c>
      <c r="U14" s="74"/>
      <c r="V14" s="74">
        <v>4397</v>
      </c>
      <c r="W14" s="74">
        <v>2241</v>
      </c>
      <c r="X14" s="74">
        <v>2156</v>
      </c>
      <c r="Y14" s="74"/>
      <c r="Z14" s="74">
        <v>4296</v>
      </c>
      <c r="AA14" s="74">
        <v>2168</v>
      </c>
      <c r="AB14" s="74">
        <v>2128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23050</v>
      </c>
      <c r="C15" s="74">
        <v>11576</v>
      </c>
      <c r="D15" s="74">
        <v>11474</v>
      </c>
      <c r="E15" s="74"/>
      <c r="F15" s="74">
        <v>3972</v>
      </c>
      <c r="G15" s="74">
        <v>2003</v>
      </c>
      <c r="H15" s="74">
        <v>1969</v>
      </c>
      <c r="I15" s="74"/>
      <c r="J15" s="74">
        <v>3953</v>
      </c>
      <c r="K15" s="74">
        <v>2044</v>
      </c>
      <c r="L15" s="74">
        <v>1909</v>
      </c>
      <c r="M15" s="74"/>
      <c r="N15" s="74">
        <v>3996</v>
      </c>
      <c r="O15" s="74">
        <v>1993</v>
      </c>
      <c r="P15" s="74">
        <v>2003</v>
      </c>
      <c r="Q15" s="74"/>
      <c r="R15" s="74">
        <v>3750</v>
      </c>
      <c r="S15" s="74">
        <v>1860</v>
      </c>
      <c r="T15" s="74">
        <v>1890</v>
      </c>
      <c r="U15" s="74"/>
      <c r="V15" s="74">
        <v>3709</v>
      </c>
      <c r="W15" s="74">
        <v>1830</v>
      </c>
      <c r="X15" s="74">
        <v>1879</v>
      </c>
      <c r="Y15" s="74"/>
      <c r="Z15" s="74">
        <v>3670</v>
      </c>
      <c r="AA15" s="74">
        <v>1846</v>
      </c>
      <c r="AB15" s="74">
        <v>1824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25063</v>
      </c>
      <c r="C16" s="74">
        <v>12787</v>
      </c>
      <c r="D16" s="74">
        <v>12276</v>
      </c>
      <c r="E16" s="74"/>
      <c r="F16" s="74">
        <v>4074</v>
      </c>
      <c r="G16" s="74">
        <v>2052</v>
      </c>
      <c r="H16" s="74">
        <v>2022</v>
      </c>
      <c r="I16" s="74"/>
      <c r="J16" s="74">
        <v>4293</v>
      </c>
      <c r="K16" s="74">
        <v>2180</v>
      </c>
      <c r="L16" s="74">
        <v>2113</v>
      </c>
      <c r="M16" s="74"/>
      <c r="N16" s="74">
        <v>4274</v>
      </c>
      <c r="O16" s="74">
        <v>2268</v>
      </c>
      <c r="P16" s="74">
        <v>2006</v>
      </c>
      <c r="Q16" s="74"/>
      <c r="R16" s="74">
        <v>4188</v>
      </c>
      <c r="S16" s="74">
        <v>2111</v>
      </c>
      <c r="T16" s="74">
        <v>2077</v>
      </c>
      <c r="U16" s="74"/>
      <c r="V16" s="74">
        <v>4058</v>
      </c>
      <c r="W16" s="74">
        <v>2098</v>
      </c>
      <c r="X16" s="74">
        <v>1960</v>
      </c>
      <c r="Y16" s="74"/>
      <c r="Z16" s="74">
        <v>4176</v>
      </c>
      <c r="AA16" s="74">
        <v>2078</v>
      </c>
      <c r="AB16" s="74">
        <v>2098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5788</v>
      </c>
      <c r="C17" s="74">
        <v>3029</v>
      </c>
      <c r="D17" s="74">
        <v>2759</v>
      </c>
      <c r="E17" s="74"/>
      <c r="F17" s="74">
        <v>946</v>
      </c>
      <c r="G17" s="74">
        <v>507</v>
      </c>
      <c r="H17" s="74">
        <v>439</v>
      </c>
      <c r="I17" s="74"/>
      <c r="J17" s="74">
        <v>969</v>
      </c>
      <c r="K17" s="74">
        <v>516</v>
      </c>
      <c r="L17" s="74">
        <v>453</v>
      </c>
      <c r="M17" s="74"/>
      <c r="N17" s="74">
        <v>1036</v>
      </c>
      <c r="O17" s="74">
        <v>544</v>
      </c>
      <c r="P17" s="74">
        <v>492</v>
      </c>
      <c r="Q17" s="74"/>
      <c r="R17" s="74">
        <v>957</v>
      </c>
      <c r="S17" s="74">
        <v>491</v>
      </c>
      <c r="T17" s="74">
        <v>466</v>
      </c>
      <c r="U17" s="74"/>
      <c r="V17" s="74">
        <v>947</v>
      </c>
      <c r="W17" s="74">
        <v>483</v>
      </c>
      <c r="X17" s="74">
        <v>464</v>
      </c>
      <c r="Y17" s="74"/>
      <c r="Z17" s="74">
        <v>933</v>
      </c>
      <c r="AA17" s="74">
        <v>488</v>
      </c>
      <c r="AB17" s="74">
        <v>445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14175</v>
      </c>
      <c r="C18" s="74">
        <v>7143</v>
      </c>
      <c r="D18" s="74">
        <v>7032</v>
      </c>
      <c r="E18" s="74"/>
      <c r="F18" s="74">
        <v>2329</v>
      </c>
      <c r="G18" s="74">
        <v>1135</v>
      </c>
      <c r="H18" s="74">
        <v>1194</v>
      </c>
      <c r="I18" s="74"/>
      <c r="J18" s="74">
        <v>2458</v>
      </c>
      <c r="K18" s="74">
        <v>1256</v>
      </c>
      <c r="L18" s="74">
        <v>1202</v>
      </c>
      <c r="M18" s="74"/>
      <c r="N18" s="74">
        <v>2381</v>
      </c>
      <c r="O18" s="74">
        <v>1192</v>
      </c>
      <c r="P18" s="74">
        <v>1189</v>
      </c>
      <c r="Q18" s="74"/>
      <c r="R18" s="74">
        <v>2446</v>
      </c>
      <c r="S18" s="74">
        <v>1263</v>
      </c>
      <c r="T18" s="74">
        <v>1183</v>
      </c>
      <c r="U18" s="74"/>
      <c r="V18" s="74">
        <v>2340</v>
      </c>
      <c r="W18" s="74">
        <v>1167</v>
      </c>
      <c r="X18" s="74">
        <v>1173</v>
      </c>
      <c r="Y18" s="74"/>
      <c r="Z18" s="74">
        <v>2221</v>
      </c>
      <c r="AA18" s="74">
        <v>1130</v>
      </c>
      <c r="AB18" s="74">
        <v>1091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3434</v>
      </c>
      <c r="C19" s="74">
        <v>1777</v>
      </c>
      <c r="D19" s="74">
        <v>1657</v>
      </c>
      <c r="E19" s="74"/>
      <c r="F19" s="74">
        <v>559</v>
      </c>
      <c r="G19" s="74">
        <v>294</v>
      </c>
      <c r="H19" s="74">
        <v>265</v>
      </c>
      <c r="I19" s="74"/>
      <c r="J19" s="74">
        <v>618</v>
      </c>
      <c r="K19" s="74">
        <v>322</v>
      </c>
      <c r="L19" s="74">
        <v>296</v>
      </c>
      <c r="M19" s="74"/>
      <c r="N19" s="74">
        <v>565</v>
      </c>
      <c r="O19" s="74">
        <v>284</v>
      </c>
      <c r="P19" s="74">
        <v>281</v>
      </c>
      <c r="Q19" s="74"/>
      <c r="R19" s="74">
        <v>575</v>
      </c>
      <c r="S19" s="74">
        <v>325</v>
      </c>
      <c r="T19" s="74">
        <v>250</v>
      </c>
      <c r="U19" s="74"/>
      <c r="V19" s="74">
        <v>572</v>
      </c>
      <c r="W19" s="74">
        <v>295</v>
      </c>
      <c r="X19" s="74">
        <v>277</v>
      </c>
      <c r="Y19" s="74"/>
      <c r="Z19" s="74">
        <v>545</v>
      </c>
      <c r="AA19" s="74">
        <v>257</v>
      </c>
      <c r="AB19" s="74">
        <v>288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37996</v>
      </c>
      <c r="C20" s="74">
        <v>19396</v>
      </c>
      <c r="D20" s="74">
        <v>18600</v>
      </c>
      <c r="E20" s="74"/>
      <c r="F20" s="74">
        <v>6321</v>
      </c>
      <c r="G20" s="74">
        <v>3274</v>
      </c>
      <c r="H20" s="74">
        <v>3047</v>
      </c>
      <c r="I20" s="74"/>
      <c r="J20" s="74">
        <v>6423</v>
      </c>
      <c r="K20" s="74">
        <v>3286</v>
      </c>
      <c r="L20" s="74">
        <v>3137</v>
      </c>
      <c r="M20" s="74"/>
      <c r="N20" s="74">
        <v>6597</v>
      </c>
      <c r="O20" s="74">
        <v>3352</v>
      </c>
      <c r="P20" s="74">
        <v>3245</v>
      </c>
      <c r="Q20" s="74"/>
      <c r="R20" s="74">
        <v>6178</v>
      </c>
      <c r="S20" s="74">
        <v>3137</v>
      </c>
      <c r="T20" s="74">
        <v>3041</v>
      </c>
      <c r="U20" s="74"/>
      <c r="V20" s="74">
        <v>6326</v>
      </c>
      <c r="W20" s="74">
        <v>3196</v>
      </c>
      <c r="X20" s="74">
        <v>3130</v>
      </c>
      <c r="Y20" s="74"/>
      <c r="Z20" s="74">
        <v>6151</v>
      </c>
      <c r="AA20" s="74">
        <v>3151</v>
      </c>
      <c r="AB20" s="74">
        <v>3000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17385</v>
      </c>
      <c r="C21" s="74">
        <v>8918</v>
      </c>
      <c r="D21" s="74">
        <v>8467</v>
      </c>
      <c r="E21" s="74"/>
      <c r="F21" s="74">
        <v>2880</v>
      </c>
      <c r="G21" s="74">
        <v>1493</v>
      </c>
      <c r="H21" s="74">
        <v>1387</v>
      </c>
      <c r="I21" s="74"/>
      <c r="J21" s="74">
        <v>2991</v>
      </c>
      <c r="K21" s="74">
        <v>1559</v>
      </c>
      <c r="L21" s="74">
        <v>1432</v>
      </c>
      <c r="M21" s="74"/>
      <c r="N21" s="74">
        <v>3031</v>
      </c>
      <c r="O21" s="74">
        <v>1539</v>
      </c>
      <c r="P21" s="74">
        <v>1492</v>
      </c>
      <c r="Q21" s="74"/>
      <c r="R21" s="74">
        <v>2812</v>
      </c>
      <c r="S21" s="74">
        <v>1441</v>
      </c>
      <c r="T21" s="74">
        <v>1371</v>
      </c>
      <c r="U21" s="74"/>
      <c r="V21" s="74">
        <v>2884</v>
      </c>
      <c r="W21" s="74">
        <v>1471</v>
      </c>
      <c r="X21" s="74">
        <v>1413</v>
      </c>
      <c r="Y21" s="74"/>
      <c r="Z21" s="74">
        <v>2787</v>
      </c>
      <c r="AA21" s="74">
        <v>1415</v>
      </c>
      <c r="AB21" s="74">
        <v>1372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23935</v>
      </c>
      <c r="C22" s="74">
        <v>12217</v>
      </c>
      <c r="D22" s="74">
        <v>11718</v>
      </c>
      <c r="E22" s="74"/>
      <c r="F22" s="74">
        <v>4238</v>
      </c>
      <c r="G22" s="74">
        <v>2180</v>
      </c>
      <c r="H22" s="74">
        <v>2058</v>
      </c>
      <c r="I22" s="74"/>
      <c r="J22" s="74">
        <v>4081</v>
      </c>
      <c r="K22" s="74">
        <v>2117</v>
      </c>
      <c r="L22" s="74">
        <v>1964</v>
      </c>
      <c r="M22" s="74"/>
      <c r="N22" s="74">
        <v>4023</v>
      </c>
      <c r="O22" s="74">
        <v>2056</v>
      </c>
      <c r="P22" s="74">
        <v>1967</v>
      </c>
      <c r="Q22" s="74"/>
      <c r="R22" s="74">
        <v>3957</v>
      </c>
      <c r="S22" s="74">
        <v>2013</v>
      </c>
      <c r="T22" s="74">
        <v>1944</v>
      </c>
      <c r="U22" s="74"/>
      <c r="V22" s="74">
        <v>3844</v>
      </c>
      <c r="W22" s="74">
        <v>1985</v>
      </c>
      <c r="X22" s="74">
        <v>1859</v>
      </c>
      <c r="Y22" s="74"/>
      <c r="Z22" s="74">
        <v>3792</v>
      </c>
      <c r="AA22" s="74">
        <v>1866</v>
      </c>
      <c r="AB22" s="74">
        <v>1926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7907</v>
      </c>
      <c r="C23" s="74">
        <v>4009</v>
      </c>
      <c r="D23" s="74">
        <v>3898</v>
      </c>
      <c r="E23" s="74"/>
      <c r="F23" s="74">
        <v>1290</v>
      </c>
      <c r="G23" s="74">
        <v>653</v>
      </c>
      <c r="H23" s="74">
        <v>637</v>
      </c>
      <c r="I23" s="74"/>
      <c r="J23" s="74">
        <v>1458</v>
      </c>
      <c r="K23" s="74">
        <v>759</v>
      </c>
      <c r="L23" s="74">
        <v>699</v>
      </c>
      <c r="M23" s="74"/>
      <c r="N23" s="74">
        <v>1358</v>
      </c>
      <c r="O23" s="74">
        <v>663</v>
      </c>
      <c r="P23" s="74">
        <v>695</v>
      </c>
      <c r="Q23" s="74"/>
      <c r="R23" s="74">
        <v>1264</v>
      </c>
      <c r="S23" s="74">
        <v>662</v>
      </c>
      <c r="T23" s="74">
        <v>602</v>
      </c>
      <c r="U23" s="74"/>
      <c r="V23" s="74">
        <v>1320</v>
      </c>
      <c r="W23" s="74">
        <v>643</v>
      </c>
      <c r="X23" s="74">
        <v>677</v>
      </c>
      <c r="Y23" s="74"/>
      <c r="Z23" s="74">
        <v>1217</v>
      </c>
      <c r="AA23" s="74">
        <v>629</v>
      </c>
      <c r="AB23" s="74">
        <v>588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34940</v>
      </c>
      <c r="C24" s="74">
        <v>17911</v>
      </c>
      <c r="D24" s="74">
        <v>17029</v>
      </c>
      <c r="E24" s="74"/>
      <c r="F24" s="74">
        <v>5694</v>
      </c>
      <c r="G24" s="74">
        <v>2968</v>
      </c>
      <c r="H24" s="74">
        <v>2726</v>
      </c>
      <c r="I24" s="74"/>
      <c r="J24" s="74">
        <v>5884</v>
      </c>
      <c r="K24" s="74">
        <v>3035</v>
      </c>
      <c r="L24" s="74">
        <v>2849</v>
      </c>
      <c r="M24" s="74"/>
      <c r="N24" s="74">
        <v>5862</v>
      </c>
      <c r="O24" s="74">
        <v>2936</v>
      </c>
      <c r="P24" s="74">
        <v>2926</v>
      </c>
      <c r="Q24" s="74"/>
      <c r="R24" s="74">
        <v>5934</v>
      </c>
      <c r="S24" s="74">
        <v>3033</v>
      </c>
      <c r="T24" s="74">
        <v>2901</v>
      </c>
      <c r="U24" s="74"/>
      <c r="V24" s="74">
        <v>5878</v>
      </c>
      <c r="W24" s="74">
        <v>3007</v>
      </c>
      <c r="X24" s="74">
        <v>2871</v>
      </c>
      <c r="Y24" s="74"/>
      <c r="Z24" s="74">
        <v>5688</v>
      </c>
      <c r="AA24" s="74">
        <v>2932</v>
      </c>
      <c r="AB24" s="74">
        <v>2756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8648</v>
      </c>
      <c r="C25" s="74">
        <v>4393</v>
      </c>
      <c r="D25" s="74">
        <v>4255</v>
      </c>
      <c r="E25" s="74"/>
      <c r="F25" s="74">
        <v>1455</v>
      </c>
      <c r="G25" s="74">
        <v>751</v>
      </c>
      <c r="H25" s="74">
        <v>704</v>
      </c>
      <c r="I25" s="74"/>
      <c r="J25" s="74">
        <v>1452</v>
      </c>
      <c r="K25" s="74">
        <v>730</v>
      </c>
      <c r="L25" s="74">
        <v>722</v>
      </c>
      <c r="M25" s="74"/>
      <c r="N25" s="74">
        <v>1495</v>
      </c>
      <c r="O25" s="74">
        <v>758</v>
      </c>
      <c r="P25" s="74">
        <v>737</v>
      </c>
      <c r="Q25" s="74"/>
      <c r="R25" s="74">
        <v>1497</v>
      </c>
      <c r="S25" s="74">
        <v>732</v>
      </c>
      <c r="T25" s="74">
        <v>765</v>
      </c>
      <c r="U25" s="74"/>
      <c r="V25" s="74">
        <v>1381</v>
      </c>
      <c r="W25" s="74">
        <v>717</v>
      </c>
      <c r="X25" s="74">
        <v>664</v>
      </c>
      <c r="Y25" s="74"/>
      <c r="Z25" s="74">
        <v>1368</v>
      </c>
      <c r="AA25" s="74">
        <v>705</v>
      </c>
      <c r="AB25" s="74">
        <v>663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31613</v>
      </c>
      <c r="C26" s="74">
        <v>16011</v>
      </c>
      <c r="D26" s="74">
        <v>15602</v>
      </c>
      <c r="E26" s="74"/>
      <c r="F26" s="74">
        <v>5162</v>
      </c>
      <c r="G26" s="74">
        <v>2606</v>
      </c>
      <c r="H26" s="74">
        <v>2556</v>
      </c>
      <c r="I26" s="74"/>
      <c r="J26" s="74">
        <v>5422</v>
      </c>
      <c r="K26" s="74">
        <v>2710</v>
      </c>
      <c r="L26" s="74">
        <v>2712</v>
      </c>
      <c r="M26" s="74"/>
      <c r="N26" s="74">
        <v>5270</v>
      </c>
      <c r="O26" s="74">
        <v>2676</v>
      </c>
      <c r="P26" s="74">
        <v>2594</v>
      </c>
      <c r="Q26" s="74"/>
      <c r="R26" s="74">
        <v>5153</v>
      </c>
      <c r="S26" s="74">
        <v>2628</v>
      </c>
      <c r="T26" s="74">
        <v>2525</v>
      </c>
      <c r="U26" s="74"/>
      <c r="V26" s="74">
        <v>5254</v>
      </c>
      <c r="W26" s="74">
        <v>2669</v>
      </c>
      <c r="X26" s="74">
        <v>2585</v>
      </c>
      <c r="Y26" s="74"/>
      <c r="Z26" s="74">
        <v>5352</v>
      </c>
      <c r="AA26" s="74">
        <v>2722</v>
      </c>
      <c r="AB26" s="74">
        <v>2630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7448</v>
      </c>
      <c r="C27" s="74">
        <v>3781</v>
      </c>
      <c r="D27" s="74">
        <v>3667</v>
      </c>
      <c r="E27" s="74"/>
      <c r="F27" s="74">
        <v>1212</v>
      </c>
      <c r="G27" s="74">
        <v>646</v>
      </c>
      <c r="H27" s="74">
        <v>566</v>
      </c>
      <c r="I27" s="74"/>
      <c r="J27" s="74">
        <v>1286</v>
      </c>
      <c r="K27" s="74">
        <v>657</v>
      </c>
      <c r="L27" s="74">
        <v>629</v>
      </c>
      <c r="M27" s="74"/>
      <c r="N27" s="74">
        <v>1240</v>
      </c>
      <c r="O27" s="74">
        <v>614</v>
      </c>
      <c r="P27" s="74">
        <v>626</v>
      </c>
      <c r="Q27" s="74"/>
      <c r="R27" s="74">
        <v>1285</v>
      </c>
      <c r="S27" s="74">
        <v>629</v>
      </c>
      <c r="T27" s="74">
        <v>656</v>
      </c>
      <c r="U27" s="74"/>
      <c r="V27" s="74">
        <v>1181</v>
      </c>
      <c r="W27" s="74">
        <v>606</v>
      </c>
      <c r="X27" s="74">
        <v>575</v>
      </c>
      <c r="Y27" s="74"/>
      <c r="Z27" s="74">
        <v>1244</v>
      </c>
      <c r="AA27" s="74">
        <v>629</v>
      </c>
      <c r="AB27" s="74">
        <v>615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11690</v>
      </c>
      <c r="C28" s="74">
        <v>5913</v>
      </c>
      <c r="D28" s="74">
        <v>5777</v>
      </c>
      <c r="E28" s="74"/>
      <c r="F28" s="74">
        <v>1921</v>
      </c>
      <c r="G28" s="74">
        <v>999</v>
      </c>
      <c r="H28" s="74">
        <v>922</v>
      </c>
      <c r="I28" s="74"/>
      <c r="J28" s="74">
        <v>1995</v>
      </c>
      <c r="K28" s="74">
        <v>1029</v>
      </c>
      <c r="L28" s="74">
        <v>966</v>
      </c>
      <c r="M28" s="74"/>
      <c r="N28" s="74">
        <v>2091</v>
      </c>
      <c r="O28" s="74">
        <v>1074</v>
      </c>
      <c r="P28" s="74">
        <v>1017</v>
      </c>
      <c r="Q28" s="74"/>
      <c r="R28" s="74">
        <v>2028</v>
      </c>
      <c r="S28" s="74">
        <v>977</v>
      </c>
      <c r="T28" s="74">
        <v>1051</v>
      </c>
      <c r="U28" s="74"/>
      <c r="V28" s="74">
        <v>1836</v>
      </c>
      <c r="W28" s="74">
        <v>932</v>
      </c>
      <c r="X28" s="74">
        <v>904</v>
      </c>
      <c r="Y28" s="74"/>
      <c r="Z28" s="74">
        <v>1819</v>
      </c>
      <c r="AA28" s="74">
        <v>902</v>
      </c>
      <c r="AB28" s="74">
        <v>917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100</v>
      </c>
      <c r="B29" s="74">
        <v>6833</v>
      </c>
      <c r="C29" s="74">
        <v>3570</v>
      </c>
      <c r="D29" s="74">
        <v>3263</v>
      </c>
      <c r="E29" s="74"/>
      <c r="F29" s="74">
        <v>1098</v>
      </c>
      <c r="G29" s="74">
        <v>561</v>
      </c>
      <c r="H29" s="74">
        <v>537</v>
      </c>
      <c r="I29" s="74"/>
      <c r="J29" s="74">
        <v>1180</v>
      </c>
      <c r="K29" s="74">
        <v>635</v>
      </c>
      <c r="L29" s="74">
        <v>545</v>
      </c>
      <c r="M29" s="74"/>
      <c r="N29" s="74">
        <v>1212</v>
      </c>
      <c r="O29" s="74">
        <v>616</v>
      </c>
      <c r="P29" s="74">
        <v>596</v>
      </c>
      <c r="Q29" s="74"/>
      <c r="R29" s="74">
        <v>1107</v>
      </c>
      <c r="S29" s="74">
        <v>576</v>
      </c>
      <c r="T29" s="74">
        <v>531</v>
      </c>
      <c r="U29" s="74"/>
      <c r="V29" s="74">
        <v>1118</v>
      </c>
      <c r="W29" s="74">
        <v>598</v>
      </c>
      <c r="X29" s="74">
        <v>520</v>
      </c>
      <c r="Y29" s="74"/>
      <c r="Z29" s="74">
        <v>1118</v>
      </c>
      <c r="AA29" s="74">
        <v>584</v>
      </c>
      <c r="AB29" s="74">
        <v>534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9820</v>
      </c>
      <c r="C30" s="74">
        <v>5064</v>
      </c>
      <c r="D30" s="74">
        <v>4756</v>
      </c>
      <c r="E30" s="74"/>
      <c r="F30" s="74">
        <v>1592</v>
      </c>
      <c r="G30" s="74">
        <v>807</v>
      </c>
      <c r="H30" s="74">
        <v>785</v>
      </c>
      <c r="I30" s="74"/>
      <c r="J30" s="74">
        <v>1733</v>
      </c>
      <c r="K30" s="74">
        <v>950</v>
      </c>
      <c r="L30" s="74">
        <v>783</v>
      </c>
      <c r="M30" s="74"/>
      <c r="N30" s="74">
        <v>1739</v>
      </c>
      <c r="O30" s="74">
        <v>876</v>
      </c>
      <c r="P30" s="74">
        <v>863</v>
      </c>
      <c r="Q30" s="74"/>
      <c r="R30" s="74">
        <v>1684</v>
      </c>
      <c r="S30" s="74">
        <v>863</v>
      </c>
      <c r="T30" s="74">
        <v>821</v>
      </c>
      <c r="U30" s="74"/>
      <c r="V30" s="74">
        <v>1575</v>
      </c>
      <c r="W30" s="74">
        <v>818</v>
      </c>
      <c r="X30" s="74">
        <v>757</v>
      </c>
      <c r="Y30" s="74"/>
      <c r="Z30" s="74">
        <v>1497</v>
      </c>
      <c r="AA30" s="74">
        <v>750</v>
      </c>
      <c r="AB30" s="74">
        <v>747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6486</v>
      </c>
      <c r="C31" s="74">
        <v>3372</v>
      </c>
      <c r="D31" s="74">
        <v>3114</v>
      </c>
      <c r="E31" s="74"/>
      <c r="F31" s="74">
        <v>1062</v>
      </c>
      <c r="G31" s="74">
        <v>560</v>
      </c>
      <c r="H31" s="74">
        <v>502</v>
      </c>
      <c r="I31" s="74"/>
      <c r="J31" s="74">
        <v>1099</v>
      </c>
      <c r="K31" s="74">
        <v>553</v>
      </c>
      <c r="L31" s="74">
        <v>546</v>
      </c>
      <c r="M31" s="74"/>
      <c r="N31" s="74">
        <v>1140</v>
      </c>
      <c r="O31" s="74">
        <v>583</v>
      </c>
      <c r="P31" s="74">
        <v>557</v>
      </c>
      <c r="Q31" s="74"/>
      <c r="R31" s="74">
        <v>1068</v>
      </c>
      <c r="S31" s="74">
        <v>558</v>
      </c>
      <c r="T31" s="74">
        <v>510</v>
      </c>
      <c r="U31" s="74"/>
      <c r="V31" s="74">
        <v>1084</v>
      </c>
      <c r="W31" s="74">
        <v>581</v>
      </c>
      <c r="X31" s="74">
        <v>503</v>
      </c>
      <c r="Y31" s="74"/>
      <c r="Z31" s="74">
        <v>1033</v>
      </c>
      <c r="AA31" s="74">
        <v>537</v>
      </c>
      <c r="AB31" s="74">
        <v>496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13645</v>
      </c>
      <c r="C32" s="74">
        <v>6942</v>
      </c>
      <c r="D32" s="74">
        <v>6703</v>
      </c>
      <c r="E32" s="74"/>
      <c r="F32" s="74">
        <v>2155</v>
      </c>
      <c r="G32" s="74">
        <v>1118</v>
      </c>
      <c r="H32" s="74">
        <v>1037</v>
      </c>
      <c r="I32" s="74"/>
      <c r="J32" s="74">
        <v>2350</v>
      </c>
      <c r="K32" s="74">
        <v>1174</v>
      </c>
      <c r="L32" s="74">
        <v>1176</v>
      </c>
      <c r="M32" s="74"/>
      <c r="N32" s="74">
        <v>2486</v>
      </c>
      <c r="O32" s="74">
        <v>1263</v>
      </c>
      <c r="P32" s="74">
        <v>1223</v>
      </c>
      <c r="Q32" s="74"/>
      <c r="R32" s="74">
        <v>2193</v>
      </c>
      <c r="S32" s="74">
        <v>1123</v>
      </c>
      <c r="T32" s="74">
        <v>1070</v>
      </c>
      <c r="U32" s="74"/>
      <c r="V32" s="74">
        <v>2215</v>
      </c>
      <c r="W32" s="74">
        <v>1147</v>
      </c>
      <c r="X32" s="74">
        <v>1068</v>
      </c>
      <c r="Y32" s="74"/>
      <c r="Z32" s="74">
        <v>2246</v>
      </c>
      <c r="AA32" s="74">
        <v>1117</v>
      </c>
      <c r="AB32" s="74">
        <v>1129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13297</v>
      </c>
      <c r="C33" s="74">
        <v>6744</v>
      </c>
      <c r="D33" s="74">
        <v>6553</v>
      </c>
      <c r="E33" s="74"/>
      <c r="F33" s="74">
        <v>2136</v>
      </c>
      <c r="G33" s="74">
        <v>1126</v>
      </c>
      <c r="H33" s="74">
        <v>1010</v>
      </c>
      <c r="I33" s="74"/>
      <c r="J33" s="74">
        <v>2229</v>
      </c>
      <c r="K33" s="74">
        <v>1142</v>
      </c>
      <c r="L33" s="74">
        <v>1087</v>
      </c>
      <c r="M33" s="74"/>
      <c r="N33" s="74">
        <v>2266</v>
      </c>
      <c r="O33" s="74">
        <v>1130</v>
      </c>
      <c r="P33" s="74">
        <v>1136</v>
      </c>
      <c r="Q33" s="74"/>
      <c r="R33" s="74">
        <v>2182</v>
      </c>
      <c r="S33" s="74">
        <v>1138</v>
      </c>
      <c r="T33" s="74">
        <v>1044</v>
      </c>
      <c r="U33" s="74"/>
      <c r="V33" s="74">
        <v>2233</v>
      </c>
      <c r="W33" s="74">
        <v>1069</v>
      </c>
      <c r="X33" s="74">
        <v>1164</v>
      </c>
      <c r="Y33" s="74"/>
      <c r="Z33" s="74">
        <v>2251</v>
      </c>
      <c r="AA33" s="74">
        <v>1139</v>
      </c>
      <c r="AB33" s="74">
        <v>1112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7170</v>
      </c>
      <c r="C34" s="74">
        <v>3711</v>
      </c>
      <c r="D34" s="74">
        <v>3459</v>
      </c>
      <c r="E34" s="74"/>
      <c r="F34" s="74">
        <v>1221</v>
      </c>
      <c r="G34" s="74">
        <v>637</v>
      </c>
      <c r="H34" s="74">
        <v>584</v>
      </c>
      <c r="I34" s="74"/>
      <c r="J34" s="74">
        <v>1260</v>
      </c>
      <c r="K34" s="74">
        <v>646</v>
      </c>
      <c r="L34" s="74">
        <v>614</v>
      </c>
      <c r="M34" s="74"/>
      <c r="N34" s="74">
        <v>1246</v>
      </c>
      <c r="O34" s="74">
        <v>671</v>
      </c>
      <c r="P34" s="74">
        <v>575</v>
      </c>
      <c r="Q34" s="74"/>
      <c r="R34" s="74">
        <v>1197</v>
      </c>
      <c r="S34" s="74">
        <v>622</v>
      </c>
      <c r="T34" s="74">
        <v>575</v>
      </c>
      <c r="U34" s="74"/>
      <c r="V34" s="74">
        <v>1153</v>
      </c>
      <c r="W34" s="74">
        <v>566</v>
      </c>
      <c r="X34" s="74">
        <v>587</v>
      </c>
      <c r="Y34" s="74"/>
      <c r="Z34" s="74">
        <v>1093</v>
      </c>
      <c r="AA34" s="74">
        <v>569</v>
      </c>
      <c r="AB34" s="74">
        <v>524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8053</v>
      </c>
      <c r="C35" s="74">
        <v>4151</v>
      </c>
      <c r="D35" s="74">
        <v>3902</v>
      </c>
      <c r="E35" s="74"/>
      <c r="F35" s="74">
        <v>1366</v>
      </c>
      <c r="G35" s="74">
        <v>706</v>
      </c>
      <c r="H35" s="74">
        <v>660</v>
      </c>
      <c r="I35" s="74"/>
      <c r="J35" s="74">
        <v>1401</v>
      </c>
      <c r="K35" s="74">
        <v>720</v>
      </c>
      <c r="L35" s="74">
        <v>681</v>
      </c>
      <c r="M35" s="74"/>
      <c r="N35" s="74">
        <v>1343</v>
      </c>
      <c r="O35" s="74">
        <v>688</v>
      </c>
      <c r="P35" s="74">
        <v>655</v>
      </c>
      <c r="Q35" s="74"/>
      <c r="R35" s="74">
        <v>1311</v>
      </c>
      <c r="S35" s="74">
        <v>676</v>
      </c>
      <c r="T35" s="74">
        <v>635</v>
      </c>
      <c r="U35" s="74"/>
      <c r="V35" s="74">
        <v>1330</v>
      </c>
      <c r="W35" s="74">
        <v>684</v>
      </c>
      <c r="X35" s="74">
        <v>646</v>
      </c>
      <c r="Y35" s="74"/>
      <c r="Z35" s="74">
        <v>1302</v>
      </c>
      <c r="AA35" s="74">
        <v>677</v>
      </c>
      <c r="AB35" s="74">
        <v>625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2628</v>
      </c>
      <c r="C36" s="74">
        <v>1416</v>
      </c>
      <c r="D36" s="74">
        <v>1212</v>
      </c>
      <c r="E36" s="74"/>
      <c r="F36" s="74">
        <v>365</v>
      </c>
      <c r="G36" s="74">
        <v>183</v>
      </c>
      <c r="H36" s="74">
        <v>182</v>
      </c>
      <c r="I36" s="74"/>
      <c r="J36" s="74">
        <v>421</v>
      </c>
      <c r="K36" s="74">
        <v>221</v>
      </c>
      <c r="L36" s="74">
        <v>200</v>
      </c>
      <c r="M36" s="74"/>
      <c r="N36" s="74">
        <v>502</v>
      </c>
      <c r="O36" s="74">
        <v>275</v>
      </c>
      <c r="P36" s="74">
        <v>227</v>
      </c>
      <c r="Q36" s="74"/>
      <c r="R36" s="74">
        <v>468</v>
      </c>
      <c r="S36" s="74">
        <v>252</v>
      </c>
      <c r="T36" s="74">
        <v>216</v>
      </c>
      <c r="U36" s="74"/>
      <c r="V36" s="74">
        <v>429</v>
      </c>
      <c r="W36" s="74">
        <v>237</v>
      </c>
      <c r="X36" s="74">
        <v>192</v>
      </c>
      <c r="Y36" s="74"/>
      <c r="Z36" s="74">
        <v>443</v>
      </c>
      <c r="AA36" s="74">
        <v>248</v>
      </c>
      <c r="AB36" s="74">
        <v>195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23967</v>
      </c>
      <c r="C37" s="74">
        <v>12161</v>
      </c>
      <c r="D37" s="74">
        <v>11806</v>
      </c>
      <c r="E37" s="74"/>
      <c r="F37" s="74">
        <v>3960</v>
      </c>
      <c r="G37" s="74">
        <v>2024</v>
      </c>
      <c r="H37" s="74">
        <v>1936</v>
      </c>
      <c r="I37" s="74"/>
      <c r="J37" s="74">
        <v>4189</v>
      </c>
      <c r="K37" s="74">
        <v>2159</v>
      </c>
      <c r="L37" s="74">
        <v>2030</v>
      </c>
      <c r="M37" s="74"/>
      <c r="N37" s="74">
        <v>4163</v>
      </c>
      <c r="O37" s="74">
        <v>2178</v>
      </c>
      <c r="P37" s="74">
        <v>1985</v>
      </c>
      <c r="Q37" s="74"/>
      <c r="R37" s="74">
        <v>4011</v>
      </c>
      <c r="S37" s="74">
        <v>2021</v>
      </c>
      <c r="T37" s="74">
        <v>1990</v>
      </c>
      <c r="U37" s="74"/>
      <c r="V37" s="74">
        <v>3827</v>
      </c>
      <c r="W37" s="74">
        <v>1916</v>
      </c>
      <c r="X37" s="74">
        <v>1911</v>
      </c>
      <c r="Y37" s="74"/>
      <c r="Z37" s="74">
        <v>3817</v>
      </c>
      <c r="AA37" s="74">
        <v>1863</v>
      </c>
      <c r="AB37" s="74">
        <v>1954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63" t="s">
        <v>109</v>
      </c>
      <c r="B38" s="74">
        <v>19234</v>
      </c>
      <c r="C38" s="74">
        <v>9831</v>
      </c>
      <c r="D38" s="74">
        <v>9403</v>
      </c>
      <c r="E38" s="74"/>
      <c r="F38" s="74">
        <v>3258</v>
      </c>
      <c r="G38" s="74">
        <v>1675</v>
      </c>
      <c r="H38" s="74">
        <v>1583</v>
      </c>
      <c r="I38" s="74"/>
      <c r="J38" s="74">
        <v>3252</v>
      </c>
      <c r="K38" s="74">
        <v>1680</v>
      </c>
      <c r="L38" s="74">
        <v>1572</v>
      </c>
      <c r="M38" s="74"/>
      <c r="N38" s="74">
        <v>3312</v>
      </c>
      <c r="O38" s="74">
        <v>1692</v>
      </c>
      <c r="P38" s="74">
        <v>1620</v>
      </c>
      <c r="Q38" s="74"/>
      <c r="R38" s="74">
        <v>3197</v>
      </c>
      <c r="S38" s="74">
        <v>1638</v>
      </c>
      <c r="T38" s="74">
        <v>1559</v>
      </c>
      <c r="U38" s="74"/>
      <c r="V38" s="74">
        <v>3030</v>
      </c>
      <c r="W38" s="74">
        <v>1528</v>
      </c>
      <c r="X38" s="74">
        <v>1502</v>
      </c>
      <c r="Y38" s="74"/>
      <c r="Z38" s="74">
        <v>3185</v>
      </c>
      <c r="AA38" s="74">
        <v>1618</v>
      </c>
      <c r="AB38" s="74">
        <v>1567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2900</v>
      </c>
      <c r="C39" s="74">
        <v>1501</v>
      </c>
      <c r="D39" s="74">
        <v>1399</v>
      </c>
      <c r="E39" s="74"/>
      <c r="F39" s="74">
        <v>515</v>
      </c>
      <c r="G39" s="74">
        <v>262</v>
      </c>
      <c r="H39" s="74">
        <v>253</v>
      </c>
      <c r="I39" s="74"/>
      <c r="J39" s="74">
        <v>538</v>
      </c>
      <c r="K39" s="74">
        <v>285</v>
      </c>
      <c r="L39" s="74">
        <v>253</v>
      </c>
      <c r="M39" s="74"/>
      <c r="N39" s="74">
        <v>492</v>
      </c>
      <c r="O39" s="74">
        <v>250</v>
      </c>
      <c r="P39" s="74">
        <v>242</v>
      </c>
      <c r="Q39" s="74"/>
      <c r="R39" s="74">
        <v>494</v>
      </c>
      <c r="S39" s="74">
        <v>260</v>
      </c>
      <c r="T39" s="74">
        <v>234</v>
      </c>
      <c r="U39" s="74"/>
      <c r="V39" s="74">
        <v>444</v>
      </c>
      <c r="W39" s="74">
        <v>218</v>
      </c>
      <c r="X39" s="74">
        <v>226</v>
      </c>
      <c r="Y39" s="74"/>
      <c r="Z39" s="74">
        <v>417</v>
      </c>
      <c r="AA39" s="74">
        <v>226</v>
      </c>
      <c r="AB39" s="74">
        <v>191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2" spans="1:57" x14ac:dyDescent="0.25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</row>
    <row r="44" spans="1:57" s="50" customFormat="1" ht="15" x14ac:dyDescent="0.25">
      <c r="A44" s="224" t="s">
        <v>116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 t="s">
        <v>222</v>
      </c>
      <c r="AE44" s="215"/>
      <c r="AF44" s="9"/>
    </row>
    <row r="45" spans="1:57" s="50" customFormat="1" ht="15" x14ac:dyDescent="0.25">
      <c r="A45" s="225" t="s">
        <v>78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/>
      <c r="AE45" s="215"/>
      <c r="AF45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81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customHeight="1" x14ac:dyDescent="0.25">
      <c r="A51" s="229" t="s">
        <v>82</v>
      </c>
      <c r="B51" s="54" t="s">
        <v>21</v>
      </c>
      <c r="C51" s="54"/>
      <c r="D51" s="54"/>
      <c r="E51" s="55"/>
      <c r="F51" s="54" t="s">
        <v>23</v>
      </c>
      <c r="G51" s="54"/>
      <c r="H51" s="54"/>
      <c r="I51" s="55"/>
      <c r="J51" s="54" t="s">
        <v>24</v>
      </c>
      <c r="K51" s="54"/>
      <c r="L51" s="54"/>
      <c r="M51" s="55"/>
      <c r="N51" s="54" t="s">
        <v>25</v>
      </c>
      <c r="O51" s="54"/>
      <c r="P51" s="54"/>
      <c r="Q51" s="55"/>
      <c r="R51" s="54" t="s">
        <v>27</v>
      </c>
      <c r="S51" s="54"/>
      <c r="T51" s="54"/>
      <c r="U51" s="55"/>
      <c r="V51" s="54" t="s">
        <v>28</v>
      </c>
      <c r="W51" s="54"/>
      <c r="X51" s="54"/>
      <c r="Y51" s="55"/>
      <c r="Z51" s="54" t="s">
        <v>29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SUM(B56:B82)</f>
        <v>19435</v>
      </c>
      <c r="C54" s="102">
        <f>SUM(C56:C82)</f>
        <v>11647</v>
      </c>
      <c r="D54" s="102">
        <f>SUM(D56:D82)</f>
        <v>7788</v>
      </c>
      <c r="E54" s="102"/>
      <c r="F54" s="102">
        <f>SUM(F56:F82)</f>
        <v>660</v>
      </c>
      <c r="G54" s="102">
        <f>SUM(G56:G82)</f>
        <v>393</v>
      </c>
      <c r="H54" s="102">
        <f>SUM(H56:H82)</f>
        <v>267</v>
      </c>
      <c r="I54" s="102"/>
      <c r="J54" s="102">
        <f>SUM(J56:J82)</f>
        <v>7808</v>
      </c>
      <c r="K54" s="102">
        <f>SUM(K56:K82)</f>
        <v>4642</v>
      </c>
      <c r="L54" s="102">
        <f>SUM(L56:L82)</f>
        <v>3166</v>
      </c>
      <c r="M54" s="102"/>
      <c r="N54" s="102">
        <f>SUM(N56:N82)</f>
        <v>3445</v>
      </c>
      <c r="O54" s="102">
        <f>SUM(O56:O82)</f>
        <v>2040</v>
      </c>
      <c r="P54" s="102">
        <f>SUM(P56:P82)</f>
        <v>1405</v>
      </c>
      <c r="Q54" s="102"/>
      <c r="R54" s="102">
        <f>SUM(R56:R82)</f>
        <v>3946</v>
      </c>
      <c r="S54" s="102">
        <f>SUM(S56:S82)</f>
        <v>2419</v>
      </c>
      <c r="T54" s="102">
        <f>SUM(T56:T82)</f>
        <v>1527</v>
      </c>
      <c r="U54" s="102"/>
      <c r="V54" s="102">
        <f>SUM(V56:V82)</f>
        <v>2612</v>
      </c>
      <c r="W54" s="102">
        <f>SUM(W56:W82)</f>
        <v>1569</v>
      </c>
      <c r="X54" s="102">
        <f>SUM(X56:X82)</f>
        <v>1043</v>
      </c>
      <c r="Y54" s="102"/>
      <c r="Z54" s="102">
        <f>SUM(Z56:Z82)</f>
        <v>964</v>
      </c>
      <c r="AA54" s="102">
        <f>SUM(AA56:AA82)</f>
        <v>584</v>
      </c>
      <c r="AB54" s="102">
        <f>SUM(AB56:AB82)</f>
        <v>380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1513</v>
      </c>
      <c r="C56" s="74">
        <v>887</v>
      </c>
      <c r="D56" s="74">
        <v>626</v>
      </c>
      <c r="E56" s="74"/>
      <c r="F56" s="74">
        <v>91</v>
      </c>
      <c r="G56" s="74">
        <v>49</v>
      </c>
      <c r="H56" s="74">
        <v>42</v>
      </c>
      <c r="I56" s="74"/>
      <c r="J56" s="74">
        <v>585</v>
      </c>
      <c r="K56" s="74">
        <v>344</v>
      </c>
      <c r="L56" s="74">
        <v>241</v>
      </c>
      <c r="M56" s="74"/>
      <c r="N56" s="74">
        <v>215</v>
      </c>
      <c r="O56" s="74">
        <v>128</v>
      </c>
      <c r="P56" s="74">
        <v>87</v>
      </c>
      <c r="Q56" s="74"/>
      <c r="R56" s="74">
        <v>347</v>
      </c>
      <c r="S56" s="74">
        <v>209</v>
      </c>
      <c r="T56" s="74">
        <v>138</v>
      </c>
      <c r="U56" s="74"/>
      <c r="V56" s="74">
        <v>197</v>
      </c>
      <c r="W56" s="74">
        <v>108</v>
      </c>
      <c r="X56" s="74">
        <v>89</v>
      </c>
      <c r="Y56" s="74"/>
      <c r="Z56" s="74">
        <v>78</v>
      </c>
      <c r="AA56" s="74">
        <v>49</v>
      </c>
      <c r="AB56" s="74">
        <v>29</v>
      </c>
    </row>
    <row r="57" spans="1:28" x14ac:dyDescent="0.2">
      <c r="A57" s="63" t="s">
        <v>85</v>
      </c>
      <c r="B57" s="74">
        <v>1048</v>
      </c>
      <c r="C57" s="74">
        <v>638</v>
      </c>
      <c r="D57" s="74">
        <v>410</v>
      </c>
      <c r="E57" s="74"/>
      <c r="F57" s="74">
        <v>26</v>
      </c>
      <c r="G57" s="74">
        <v>14</v>
      </c>
      <c r="H57" s="74">
        <v>12</v>
      </c>
      <c r="I57" s="74"/>
      <c r="J57" s="74">
        <v>349</v>
      </c>
      <c r="K57" s="74">
        <v>221</v>
      </c>
      <c r="L57" s="74">
        <v>128</v>
      </c>
      <c r="M57" s="74"/>
      <c r="N57" s="74">
        <v>215</v>
      </c>
      <c r="O57" s="74">
        <v>123</v>
      </c>
      <c r="P57" s="74">
        <v>92</v>
      </c>
      <c r="Q57" s="74"/>
      <c r="R57" s="74">
        <v>237</v>
      </c>
      <c r="S57" s="74">
        <v>153</v>
      </c>
      <c r="T57" s="74">
        <v>84</v>
      </c>
      <c r="U57" s="74"/>
      <c r="V57" s="74">
        <v>154</v>
      </c>
      <c r="W57" s="74">
        <v>91</v>
      </c>
      <c r="X57" s="74">
        <v>63</v>
      </c>
      <c r="Y57" s="74"/>
      <c r="Z57" s="74">
        <v>67</v>
      </c>
      <c r="AA57" s="74">
        <v>36</v>
      </c>
      <c r="AB57" s="74">
        <v>31</v>
      </c>
    </row>
    <row r="58" spans="1:28" x14ac:dyDescent="0.2">
      <c r="A58" s="63" t="s">
        <v>86</v>
      </c>
      <c r="B58" s="74">
        <v>1303</v>
      </c>
      <c r="C58" s="74">
        <v>765</v>
      </c>
      <c r="D58" s="74">
        <v>538</v>
      </c>
      <c r="E58" s="74"/>
      <c r="F58" s="74">
        <v>10</v>
      </c>
      <c r="G58" s="74">
        <v>6</v>
      </c>
      <c r="H58" s="74">
        <v>4</v>
      </c>
      <c r="I58" s="74"/>
      <c r="J58" s="74">
        <v>533</v>
      </c>
      <c r="K58" s="74">
        <v>313</v>
      </c>
      <c r="L58" s="74">
        <v>220</v>
      </c>
      <c r="M58" s="74"/>
      <c r="N58" s="74">
        <v>211</v>
      </c>
      <c r="O58" s="74">
        <v>108</v>
      </c>
      <c r="P58" s="74">
        <v>103</v>
      </c>
      <c r="Q58" s="74"/>
      <c r="R58" s="74">
        <v>247</v>
      </c>
      <c r="S58" s="74">
        <v>171</v>
      </c>
      <c r="T58" s="74">
        <v>76</v>
      </c>
      <c r="U58" s="74"/>
      <c r="V58" s="74">
        <v>251</v>
      </c>
      <c r="W58" s="74">
        <v>135</v>
      </c>
      <c r="X58" s="74">
        <v>116</v>
      </c>
      <c r="Y58" s="74"/>
      <c r="Z58" s="74">
        <v>51</v>
      </c>
      <c r="AA58" s="74">
        <v>32</v>
      </c>
      <c r="AB58" s="74">
        <v>19</v>
      </c>
    </row>
    <row r="59" spans="1:28" x14ac:dyDescent="0.2">
      <c r="A59" s="63" t="s">
        <v>87</v>
      </c>
      <c r="B59" s="74">
        <v>912</v>
      </c>
      <c r="C59" s="74">
        <v>540</v>
      </c>
      <c r="D59" s="74">
        <v>372</v>
      </c>
      <c r="E59" s="74"/>
      <c r="F59" s="74">
        <v>81</v>
      </c>
      <c r="G59" s="74">
        <v>48</v>
      </c>
      <c r="H59" s="74">
        <v>33</v>
      </c>
      <c r="I59" s="74"/>
      <c r="J59" s="74">
        <v>324</v>
      </c>
      <c r="K59" s="74">
        <v>185</v>
      </c>
      <c r="L59" s="74">
        <v>139</v>
      </c>
      <c r="M59" s="74"/>
      <c r="N59" s="74">
        <v>158</v>
      </c>
      <c r="O59" s="74">
        <v>87</v>
      </c>
      <c r="P59" s="74">
        <v>71</v>
      </c>
      <c r="Q59" s="74"/>
      <c r="R59" s="74">
        <v>193</v>
      </c>
      <c r="S59" s="74">
        <v>120</v>
      </c>
      <c r="T59" s="74">
        <v>73</v>
      </c>
      <c r="U59" s="74"/>
      <c r="V59" s="74">
        <v>116</v>
      </c>
      <c r="W59" s="74">
        <v>78</v>
      </c>
      <c r="X59" s="74">
        <v>38</v>
      </c>
      <c r="Y59" s="74"/>
      <c r="Z59" s="74">
        <v>40</v>
      </c>
      <c r="AA59" s="74">
        <v>22</v>
      </c>
      <c r="AB59" s="74">
        <v>18</v>
      </c>
    </row>
    <row r="60" spans="1:28" x14ac:dyDescent="0.2">
      <c r="A60" s="63" t="s">
        <v>88</v>
      </c>
      <c r="B60" s="74">
        <v>207</v>
      </c>
      <c r="C60" s="74">
        <v>135</v>
      </c>
      <c r="D60" s="74">
        <v>72</v>
      </c>
      <c r="E60" s="74"/>
      <c r="F60" s="74">
        <v>16</v>
      </c>
      <c r="G60" s="74">
        <v>9</v>
      </c>
      <c r="H60" s="74">
        <v>7</v>
      </c>
      <c r="I60" s="74"/>
      <c r="J60" s="74">
        <v>66</v>
      </c>
      <c r="K60" s="74">
        <v>44</v>
      </c>
      <c r="L60" s="74">
        <v>22</v>
      </c>
      <c r="M60" s="74"/>
      <c r="N60" s="74">
        <v>34</v>
      </c>
      <c r="O60" s="74">
        <v>21</v>
      </c>
      <c r="P60" s="74">
        <v>13</v>
      </c>
      <c r="Q60" s="74"/>
      <c r="R60" s="74">
        <v>37</v>
      </c>
      <c r="S60" s="74">
        <v>22</v>
      </c>
      <c r="T60" s="74">
        <v>15</v>
      </c>
      <c r="U60" s="74"/>
      <c r="V60" s="74">
        <v>33</v>
      </c>
      <c r="W60" s="74">
        <v>27</v>
      </c>
      <c r="X60" s="74">
        <v>6</v>
      </c>
      <c r="Y60" s="74"/>
      <c r="Z60" s="74">
        <v>21</v>
      </c>
      <c r="AA60" s="74">
        <v>12</v>
      </c>
      <c r="AB60" s="74">
        <v>9</v>
      </c>
    </row>
    <row r="61" spans="1:28" x14ac:dyDescent="0.2">
      <c r="A61" s="63" t="s">
        <v>89</v>
      </c>
      <c r="B61" s="74">
        <v>427</v>
      </c>
      <c r="C61" s="74">
        <v>276</v>
      </c>
      <c r="D61" s="74">
        <v>151</v>
      </c>
      <c r="E61" s="74"/>
      <c r="F61" s="74">
        <v>12</v>
      </c>
      <c r="G61" s="74">
        <v>8</v>
      </c>
      <c r="H61" s="74">
        <v>4</v>
      </c>
      <c r="I61" s="74"/>
      <c r="J61" s="74">
        <v>186</v>
      </c>
      <c r="K61" s="74">
        <v>116</v>
      </c>
      <c r="L61" s="74">
        <v>70</v>
      </c>
      <c r="M61" s="74"/>
      <c r="N61" s="74">
        <v>76</v>
      </c>
      <c r="O61" s="74">
        <v>48</v>
      </c>
      <c r="P61" s="74">
        <v>28</v>
      </c>
      <c r="Q61" s="74"/>
      <c r="R61" s="74">
        <v>78</v>
      </c>
      <c r="S61" s="74">
        <v>56</v>
      </c>
      <c r="T61" s="74">
        <v>22</v>
      </c>
      <c r="U61" s="74"/>
      <c r="V61" s="74">
        <v>61</v>
      </c>
      <c r="W61" s="74">
        <v>38</v>
      </c>
      <c r="X61" s="74">
        <v>23</v>
      </c>
      <c r="Y61" s="74"/>
      <c r="Z61" s="74">
        <v>14</v>
      </c>
      <c r="AA61" s="74">
        <v>10</v>
      </c>
      <c r="AB61" s="74">
        <v>4</v>
      </c>
    </row>
    <row r="62" spans="1:28" x14ac:dyDescent="0.2">
      <c r="A62" s="63" t="s">
        <v>90</v>
      </c>
      <c r="B62" s="74">
        <v>59</v>
      </c>
      <c r="C62" s="74">
        <v>36</v>
      </c>
      <c r="D62" s="74">
        <v>23</v>
      </c>
      <c r="E62" s="74"/>
      <c r="F62" s="74">
        <v>1</v>
      </c>
      <c r="G62" s="74">
        <v>1</v>
      </c>
      <c r="H62" s="74">
        <v>0</v>
      </c>
      <c r="I62" s="74"/>
      <c r="J62" s="74">
        <v>20</v>
      </c>
      <c r="K62" s="74">
        <v>11</v>
      </c>
      <c r="L62" s="74">
        <v>9</v>
      </c>
      <c r="M62" s="74"/>
      <c r="N62" s="74">
        <v>9</v>
      </c>
      <c r="O62" s="74">
        <v>7</v>
      </c>
      <c r="P62" s="74">
        <v>2</v>
      </c>
      <c r="Q62" s="74"/>
      <c r="R62" s="74">
        <v>15</v>
      </c>
      <c r="S62" s="74">
        <v>9</v>
      </c>
      <c r="T62" s="74">
        <v>6</v>
      </c>
      <c r="U62" s="74"/>
      <c r="V62" s="74">
        <v>14</v>
      </c>
      <c r="W62" s="74">
        <v>8</v>
      </c>
      <c r="X62" s="74">
        <v>6</v>
      </c>
      <c r="Y62" s="74"/>
      <c r="Z62" s="74">
        <v>0</v>
      </c>
      <c r="AA62" s="74">
        <v>0</v>
      </c>
      <c r="AB62" s="74">
        <v>0</v>
      </c>
    </row>
    <row r="63" spans="1:28" x14ac:dyDescent="0.2">
      <c r="A63" s="63" t="s">
        <v>91</v>
      </c>
      <c r="B63" s="74">
        <v>1686</v>
      </c>
      <c r="C63" s="74">
        <v>995</v>
      </c>
      <c r="D63" s="74">
        <v>691</v>
      </c>
      <c r="E63" s="74"/>
      <c r="F63" s="74">
        <v>14</v>
      </c>
      <c r="G63" s="74">
        <v>9</v>
      </c>
      <c r="H63" s="74">
        <v>5</v>
      </c>
      <c r="I63" s="74"/>
      <c r="J63" s="74">
        <v>716</v>
      </c>
      <c r="K63" s="74">
        <v>412</v>
      </c>
      <c r="L63" s="74">
        <v>304</v>
      </c>
      <c r="M63" s="74"/>
      <c r="N63" s="74">
        <v>290</v>
      </c>
      <c r="O63" s="74">
        <v>183</v>
      </c>
      <c r="P63" s="74">
        <v>107</v>
      </c>
      <c r="Q63" s="74"/>
      <c r="R63" s="74">
        <v>364</v>
      </c>
      <c r="S63" s="74">
        <v>209</v>
      </c>
      <c r="T63" s="74">
        <v>155</v>
      </c>
      <c r="U63" s="74"/>
      <c r="V63" s="74">
        <v>236</v>
      </c>
      <c r="W63" s="74">
        <v>147</v>
      </c>
      <c r="X63" s="74">
        <v>89</v>
      </c>
      <c r="Y63" s="74"/>
      <c r="Z63" s="74">
        <v>66</v>
      </c>
      <c r="AA63" s="74">
        <v>35</v>
      </c>
      <c r="AB63" s="74">
        <v>31</v>
      </c>
    </row>
    <row r="64" spans="1:28" x14ac:dyDescent="0.2">
      <c r="A64" s="63" t="s">
        <v>92</v>
      </c>
      <c r="B64" s="74">
        <v>493</v>
      </c>
      <c r="C64" s="74">
        <v>297</v>
      </c>
      <c r="D64" s="74">
        <v>196</v>
      </c>
      <c r="E64" s="74"/>
      <c r="F64" s="74">
        <v>15</v>
      </c>
      <c r="G64" s="74">
        <v>9</v>
      </c>
      <c r="H64" s="74">
        <v>6</v>
      </c>
      <c r="I64" s="74"/>
      <c r="J64" s="74">
        <v>210</v>
      </c>
      <c r="K64" s="74">
        <v>127</v>
      </c>
      <c r="L64" s="74">
        <v>83</v>
      </c>
      <c r="M64" s="74"/>
      <c r="N64" s="74">
        <v>70</v>
      </c>
      <c r="O64" s="74">
        <v>36</v>
      </c>
      <c r="P64" s="74">
        <v>34</v>
      </c>
      <c r="Q64" s="74"/>
      <c r="R64" s="74">
        <v>100</v>
      </c>
      <c r="S64" s="74">
        <v>65</v>
      </c>
      <c r="T64" s="74">
        <v>35</v>
      </c>
      <c r="U64" s="74"/>
      <c r="V64" s="74">
        <v>75</v>
      </c>
      <c r="W64" s="74">
        <v>42</v>
      </c>
      <c r="X64" s="74">
        <v>33</v>
      </c>
      <c r="Y64" s="74"/>
      <c r="Z64" s="74">
        <v>23</v>
      </c>
      <c r="AA64" s="74">
        <v>18</v>
      </c>
      <c r="AB64" s="74">
        <v>5</v>
      </c>
    </row>
    <row r="65" spans="1:28" x14ac:dyDescent="0.2">
      <c r="A65" s="63" t="s">
        <v>93</v>
      </c>
      <c r="B65" s="74">
        <v>1221</v>
      </c>
      <c r="C65" s="74">
        <v>754</v>
      </c>
      <c r="D65" s="74">
        <v>467</v>
      </c>
      <c r="E65" s="74"/>
      <c r="F65" s="74">
        <v>75</v>
      </c>
      <c r="G65" s="74">
        <v>46</v>
      </c>
      <c r="H65" s="74">
        <v>29</v>
      </c>
      <c r="I65" s="74"/>
      <c r="J65" s="74">
        <v>515</v>
      </c>
      <c r="K65" s="74">
        <v>320</v>
      </c>
      <c r="L65" s="74">
        <v>195</v>
      </c>
      <c r="M65" s="74"/>
      <c r="N65" s="74">
        <v>224</v>
      </c>
      <c r="O65" s="74">
        <v>145</v>
      </c>
      <c r="P65" s="74">
        <v>79</v>
      </c>
      <c r="Q65" s="74"/>
      <c r="R65" s="74">
        <v>229</v>
      </c>
      <c r="S65" s="74">
        <v>131</v>
      </c>
      <c r="T65" s="74">
        <v>98</v>
      </c>
      <c r="U65" s="74"/>
      <c r="V65" s="74">
        <v>129</v>
      </c>
      <c r="W65" s="74">
        <v>80</v>
      </c>
      <c r="X65" s="74">
        <v>49</v>
      </c>
      <c r="Y65" s="74"/>
      <c r="Z65" s="74">
        <v>49</v>
      </c>
      <c r="AA65" s="74">
        <v>32</v>
      </c>
      <c r="AB65" s="74">
        <v>17</v>
      </c>
    </row>
    <row r="66" spans="1:28" x14ac:dyDescent="0.2">
      <c r="A66" s="63" t="s">
        <v>94</v>
      </c>
      <c r="B66" s="74">
        <v>518</v>
      </c>
      <c r="C66" s="74">
        <v>354</v>
      </c>
      <c r="D66" s="74">
        <v>164</v>
      </c>
      <c r="E66" s="74"/>
      <c r="F66" s="74">
        <v>7</v>
      </c>
      <c r="G66" s="74">
        <v>4</v>
      </c>
      <c r="H66" s="74">
        <v>3</v>
      </c>
      <c r="I66" s="74"/>
      <c r="J66" s="74">
        <v>161</v>
      </c>
      <c r="K66" s="74">
        <v>113</v>
      </c>
      <c r="L66" s="74">
        <v>48</v>
      </c>
      <c r="M66" s="74"/>
      <c r="N66" s="74">
        <v>116</v>
      </c>
      <c r="O66" s="74">
        <v>77</v>
      </c>
      <c r="P66" s="74">
        <v>39</v>
      </c>
      <c r="Q66" s="74"/>
      <c r="R66" s="74">
        <v>139</v>
      </c>
      <c r="S66" s="74">
        <v>93</v>
      </c>
      <c r="T66" s="74">
        <v>46</v>
      </c>
      <c r="U66" s="74"/>
      <c r="V66" s="74">
        <v>67</v>
      </c>
      <c r="W66" s="74">
        <v>45</v>
      </c>
      <c r="X66" s="74">
        <v>22</v>
      </c>
      <c r="Y66" s="74"/>
      <c r="Z66" s="74">
        <v>28</v>
      </c>
      <c r="AA66" s="74">
        <v>22</v>
      </c>
      <c r="AB66" s="74">
        <v>6</v>
      </c>
    </row>
    <row r="67" spans="1:28" x14ac:dyDescent="0.2">
      <c r="A67" s="100" t="s">
        <v>95</v>
      </c>
      <c r="B67" s="74">
        <v>1227</v>
      </c>
      <c r="C67" s="74">
        <v>724</v>
      </c>
      <c r="D67" s="74">
        <v>503</v>
      </c>
      <c r="E67" s="74"/>
      <c r="F67" s="74">
        <v>4</v>
      </c>
      <c r="G67" s="74">
        <v>3</v>
      </c>
      <c r="H67" s="74">
        <v>1</v>
      </c>
      <c r="I67" s="74"/>
      <c r="J67" s="74">
        <v>559</v>
      </c>
      <c r="K67" s="74">
        <v>334</v>
      </c>
      <c r="L67" s="74">
        <v>225</v>
      </c>
      <c r="M67" s="74"/>
      <c r="N67" s="74">
        <v>210</v>
      </c>
      <c r="O67" s="74">
        <v>125</v>
      </c>
      <c r="P67" s="74">
        <v>85</v>
      </c>
      <c r="Q67" s="74"/>
      <c r="R67" s="74">
        <v>248</v>
      </c>
      <c r="S67" s="74">
        <v>143</v>
      </c>
      <c r="T67" s="74">
        <v>105</v>
      </c>
      <c r="U67" s="74"/>
      <c r="V67" s="74">
        <v>163</v>
      </c>
      <c r="W67" s="74">
        <v>94</v>
      </c>
      <c r="X67" s="74">
        <v>69</v>
      </c>
      <c r="Y67" s="74"/>
      <c r="Z67" s="74">
        <v>43</v>
      </c>
      <c r="AA67" s="74">
        <v>25</v>
      </c>
      <c r="AB67" s="74">
        <v>18</v>
      </c>
    </row>
    <row r="68" spans="1:28" x14ac:dyDescent="0.2">
      <c r="A68" s="63" t="s">
        <v>96</v>
      </c>
      <c r="B68" s="74">
        <v>764</v>
      </c>
      <c r="C68" s="74">
        <v>377</v>
      </c>
      <c r="D68" s="74">
        <v>387</v>
      </c>
      <c r="E68" s="74"/>
      <c r="F68" s="74">
        <v>23</v>
      </c>
      <c r="G68" s="74">
        <v>11</v>
      </c>
      <c r="H68" s="74">
        <v>12</v>
      </c>
      <c r="I68" s="74"/>
      <c r="J68" s="74">
        <v>251</v>
      </c>
      <c r="K68" s="74">
        <v>129</v>
      </c>
      <c r="L68" s="74">
        <v>122</v>
      </c>
      <c r="M68" s="74"/>
      <c r="N68" s="74">
        <v>146</v>
      </c>
      <c r="O68" s="74">
        <v>70</v>
      </c>
      <c r="P68" s="74">
        <v>76</v>
      </c>
      <c r="Q68" s="74"/>
      <c r="R68" s="74">
        <v>167</v>
      </c>
      <c r="S68" s="74">
        <v>85</v>
      </c>
      <c r="T68" s="74">
        <v>82</v>
      </c>
      <c r="U68" s="74"/>
      <c r="V68" s="74">
        <v>110</v>
      </c>
      <c r="W68" s="74">
        <v>51</v>
      </c>
      <c r="X68" s="74">
        <v>59</v>
      </c>
      <c r="Y68" s="74"/>
      <c r="Z68" s="74">
        <v>67</v>
      </c>
      <c r="AA68" s="74">
        <v>31</v>
      </c>
      <c r="AB68" s="74">
        <v>36</v>
      </c>
    </row>
    <row r="69" spans="1:28" x14ac:dyDescent="0.2">
      <c r="A69" s="63" t="s">
        <v>97</v>
      </c>
      <c r="B69" s="74">
        <v>1216</v>
      </c>
      <c r="C69" s="74">
        <v>700</v>
      </c>
      <c r="D69" s="74">
        <v>516</v>
      </c>
      <c r="E69" s="74"/>
      <c r="F69" s="74">
        <v>16</v>
      </c>
      <c r="G69" s="74">
        <v>9</v>
      </c>
      <c r="H69" s="74">
        <v>7</v>
      </c>
      <c r="I69" s="74"/>
      <c r="J69" s="74">
        <v>514</v>
      </c>
      <c r="K69" s="74">
        <v>287</v>
      </c>
      <c r="L69" s="74">
        <v>227</v>
      </c>
      <c r="M69" s="74"/>
      <c r="N69" s="74">
        <v>199</v>
      </c>
      <c r="O69" s="74">
        <v>125</v>
      </c>
      <c r="P69" s="74">
        <v>74</v>
      </c>
      <c r="Q69" s="74"/>
      <c r="R69" s="74">
        <v>234</v>
      </c>
      <c r="S69" s="74">
        <v>124</v>
      </c>
      <c r="T69" s="74">
        <v>110</v>
      </c>
      <c r="U69" s="74"/>
      <c r="V69" s="74">
        <v>167</v>
      </c>
      <c r="W69" s="74">
        <v>109</v>
      </c>
      <c r="X69" s="74">
        <v>58</v>
      </c>
      <c r="Y69" s="74"/>
      <c r="Z69" s="74">
        <v>86</v>
      </c>
      <c r="AA69" s="74">
        <v>46</v>
      </c>
      <c r="AB69" s="74">
        <v>40</v>
      </c>
    </row>
    <row r="70" spans="1:28" x14ac:dyDescent="0.2">
      <c r="A70" s="63" t="s">
        <v>98</v>
      </c>
      <c r="B70" s="74">
        <v>435</v>
      </c>
      <c r="C70" s="74">
        <v>258</v>
      </c>
      <c r="D70" s="74">
        <v>177</v>
      </c>
      <c r="E70" s="74"/>
      <c r="F70" s="74">
        <v>26</v>
      </c>
      <c r="G70" s="74">
        <v>15</v>
      </c>
      <c r="H70" s="74">
        <v>11</v>
      </c>
      <c r="I70" s="74"/>
      <c r="J70" s="74">
        <v>212</v>
      </c>
      <c r="K70" s="74">
        <v>127</v>
      </c>
      <c r="L70" s="74">
        <v>85</v>
      </c>
      <c r="M70" s="74"/>
      <c r="N70" s="74">
        <v>70</v>
      </c>
      <c r="O70" s="74">
        <v>45</v>
      </c>
      <c r="P70" s="74">
        <v>25</v>
      </c>
      <c r="Q70" s="74"/>
      <c r="R70" s="74">
        <v>74</v>
      </c>
      <c r="S70" s="74">
        <v>43</v>
      </c>
      <c r="T70" s="74">
        <v>31</v>
      </c>
      <c r="U70" s="74"/>
      <c r="V70" s="74">
        <v>34</v>
      </c>
      <c r="W70" s="74">
        <v>21</v>
      </c>
      <c r="X70" s="74">
        <v>13</v>
      </c>
      <c r="Y70" s="74"/>
      <c r="Z70" s="74">
        <v>19</v>
      </c>
      <c r="AA70" s="74">
        <v>7</v>
      </c>
      <c r="AB70" s="74">
        <v>12</v>
      </c>
    </row>
    <row r="71" spans="1:28" x14ac:dyDescent="0.2">
      <c r="A71" s="63" t="s">
        <v>99</v>
      </c>
      <c r="B71" s="74">
        <v>533</v>
      </c>
      <c r="C71" s="74">
        <v>338</v>
      </c>
      <c r="D71" s="74">
        <v>195</v>
      </c>
      <c r="E71" s="74"/>
      <c r="F71" s="74">
        <v>1</v>
      </c>
      <c r="G71" s="74">
        <v>1</v>
      </c>
      <c r="H71" s="74">
        <v>0</v>
      </c>
      <c r="I71" s="74"/>
      <c r="J71" s="74">
        <v>244</v>
      </c>
      <c r="K71" s="74">
        <v>147</v>
      </c>
      <c r="L71" s="74">
        <v>97</v>
      </c>
      <c r="M71" s="74"/>
      <c r="N71" s="74">
        <v>99</v>
      </c>
      <c r="O71" s="74">
        <v>60</v>
      </c>
      <c r="P71" s="74">
        <v>39</v>
      </c>
      <c r="Q71" s="74"/>
      <c r="R71" s="74">
        <v>93</v>
      </c>
      <c r="S71" s="74">
        <v>59</v>
      </c>
      <c r="T71" s="74">
        <v>34</v>
      </c>
      <c r="U71" s="74"/>
      <c r="V71" s="74">
        <v>75</v>
      </c>
      <c r="W71" s="74">
        <v>55</v>
      </c>
      <c r="X71" s="74">
        <v>20</v>
      </c>
      <c r="Y71" s="74"/>
      <c r="Z71" s="74">
        <v>21</v>
      </c>
      <c r="AA71" s="74">
        <v>16</v>
      </c>
      <c r="AB71" s="74">
        <v>5</v>
      </c>
    </row>
    <row r="72" spans="1:28" x14ac:dyDescent="0.2">
      <c r="A72" s="63" t="s">
        <v>100</v>
      </c>
      <c r="B72" s="74">
        <v>183</v>
      </c>
      <c r="C72" s="74">
        <v>115</v>
      </c>
      <c r="D72" s="74">
        <v>68</v>
      </c>
      <c r="E72" s="74"/>
      <c r="F72" s="74">
        <v>6</v>
      </c>
      <c r="G72" s="74">
        <v>4</v>
      </c>
      <c r="H72" s="74">
        <v>2</v>
      </c>
      <c r="I72" s="74"/>
      <c r="J72" s="74">
        <v>59</v>
      </c>
      <c r="K72" s="74">
        <v>41</v>
      </c>
      <c r="L72" s="74">
        <v>18</v>
      </c>
      <c r="M72" s="74"/>
      <c r="N72" s="74">
        <v>33</v>
      </c>
      <c r="O72" s="74">
        <v>17</v>
      </c>
      <c r="P72" s="74">
        <v>16</v>
      </c>
      <c r="Q72" s="74"/>
      <c r="R72" s="74">
        <v>35</v>
      </c>
      <c r="S72" s="74">
        <v>26</v>
      </c>
      <c r="T72" s="74">
        <v>9</v>
      </c>
      <c r="U72" s="74"/>
      <c r="V72" s="74">
        <v>36</v>
      </c>
      <c r="W72" s="74">
        <v>17</v>
      </c>
      <c r="X72" s="74">
        <v>19</v>
      </c>
      <c r="Y72" s="74"/>
      <c r="Z72" s="74">
        <v>14</v>
      </c>
      <c r="AA72" s="74">
        <v>10</v>
      </c>
      <c r="AB72" s="74">
        <v>4</v>
      </c>
    </row>
    <row r="73" spans="1:28" x14ac:dyDescent="0.2">
      <c r="A73" s="63" t="s">
        <v>101</v>
      </c>
      <c r="B73" s="74">
        <v>447</v>
      </c>
      <c r="C73" s="74">
        <v>281</v>
      </c>
      <c r="D73" s="74">
        <v>166</v>
      </c>
      <c r="E73" s="74"/>
      <c r="F73" s="74">
        <v>33</v>
      </c>
      <c r="G73" s="74">
        <v>18</v>
      </c>
      <c r="H73" s="74">
        <v>15</v>
      </c>
      <c r="I73" s="74"/>
      <c r="J73" s="74">
        <v>183</v>
      </c>
      <c r="K73" s="74">
        <v>119</v>
      </c>
      <c r="L73" s="74">
        <v>64</v>
      </c>
      <c r="M73" s="74"/>
      <c r="N73" s="74">
        <v>82</v>
      </c>
      <c r="O73" s="74">
        <v>52</v>
      </c>
      <c r="P73" s="74">
        <v>30</v>
      </c>
      <c r="Q73" s="74"/>
      <c r="R73" s="74">
        <v>73</v>
      </c>
      <c r="S73" s="74">
        <v>47</v>
      </c>
      <c r="T73" s="74">
        <v>26</v>
      </c>
      <c r="U73" s="74"/>
      <c r="V73" s="74">
        <v>51</v>
      </c>
      <c r="W73" s="74">
        <v>29</v>
      </c>
      <c r="X73" s="74">
        <v>22</v>
      </c>
      <c r="Y73" s="74"/>
      <c r="Z73" s="74">
        <v>25</v>
      </c>
      <c r="AA73" s="74">
        <v>16</v>
      </c>
      <c r="AB73" s="74">
        <v>9</v>
      </c>
    </row>
    <row r="74" spans="1:28" x14ac:dyDescent="0.2">
      <c r="A74" s="63" t="s">
        <v>102</v>
      </c>
      <c r="B74" s="74">
        <v>243</v>
      </c>
      <c r="C74" s="74">
        <v>146</v>
      </c>
      <c r="D74" s="74">
        <v>97</v>
      </c>
      <c r="E74" s="74"/>
      <c r="F74" s="74">
        <v>10</v>
      </c>
      <c r="G74" s="74">
        <v>5</v>
      </c>
      <c r="H74" s="74">
        <v>5</v>
      </c>
      <c r="I74" s="74"/>
      <c r="J74" s="74">
        <v>109</v>
      </c>
      <c r="K74" s="74">
        <v>66</v>
      </c>
      <c r="L74" s="74">
        <v>43</v>
      </c>
      <c r="M74" s="74"/>
      <c r="N74" s="74">
        <v>62</v>
      </c>
      <c r="O74" s="74">
        <v>37</v>
      </c>
      <c r="P74" s="74">
        <v>25</v>
      </c>
      <c r="Q74" s="74"/>
      <c r="R74" s="74">
        <v>38</v>
      </c>
      <c r="S74" s="74">
        <v>22</v>
      </c>
      <c r="T74" s="74">
        <v>16</v>
      </c>
      <c r="U74" s="74"/>
      <c r="V74" s="74">
        <v>17</v>
      </c>
      <c r="W74" s="74">
        <v>10</v>
      </c>
      <c r="X74" s="74">
        <v>7</v>
      </c>
      <c r="Y74" s="74"/>
      <c r="Z74" s="74">
        <v>7</v>
      </c>
      <c r="AA74" s="74">
        <v>6</v>
      </c>
      <c r="AB74" s="74">
        <v>1</v>
      </c>
    </row>
    <row r="75" spans="1:28" x14ac:dyDescent="0.2">
      <c r="A75" s="63" t="s">
        <v>103</v>
      </c>
      <c r="B75" s="74">
        <v>695</v>
      </c>
      <c r="C75" s="74">
        <v>406</v>
      </c>
      <c r="D75" s="74">
        <v>289</v>
      </c>
      <c r="E75" s="74"/>
      <c r="F75" s="74">
        <v>35</v>
      </c>
      <c r="G75" s="74">
        <v>19</v>
      </c>
      <c r="H75" s="74">
        <v>16</v>
      </c>
      <c r="I75" s="74"/>
      <c r="J75" s="74">
        <v>341</v>
      </c>
      <c r="K75" s="74">
        <v>194</v>
      </c>
      <c r="L75" s="74">
        <v>147</v>
      </c>
      <c r="M75" s="74"/>
      <c r="N75" s="74">
        <v>105</v>
      </c>
      <c r="O75" s="74">
        <v>67</v>
      </c>
      <c r="P75" s="74">
        <v>38</v>
      </c>
      <c r="Q75" s="74"/>
      <c r="R75" s="74">
        <v>110</v>
      </c>
      <c r="S75" s="74">
        <v>66</v>
      </c>
      <c r="T75" s="74">
        <v>44</v>
      </c>
      <c r="U75" s="74"/>
      <c r="V75" s="74">
        <v>74</v>
      </c>
      <c r="W75" s="74">
        <v>42</v>
      </c>
      <c r="X75" s="74">
        <v>32</v>
      </c>
      <c r="Y75" s="74"/>
      <c r="Z75" s="74">
        <v>30</v>
      </c>
      <c r="AA75" s="74">
        <v>18</v>
      </c>
      <c r="AB75" s="74">
        <v>12</v>
      </c>
    </row>
    <row r="76" spans="1:28" x14ac:dyDescent="0.2">
      <c r="A76" s="63" t="s">
        <v>104</v>
      </c>
      <c r="B76" s="74">
        <v>926</v>
      </c>
      <c r="C76" s="74">
        <v>572</v>
      </c>
      <c r="D76" s="74">
        <v>354</v>
      </c>
      <c r="E76" s="74"/>
      <c r="F76" s="74">
        <v>51</v>
      </c>
      <c r="G76" s="74">
        <v>35</v>
      </c>
      <c r="H76" s="74">
        <v>16</v>
      </c>
      <c r="I76" s="74"/>
      <c r="J76" s="74">
        <v>393</v>
      </c>
      <c r="K76" s="74">
        <v>241</v>
      </c>
      <c r="L76" s="74">
        <v>152</v>
      </c>
      <c r="M76" s="74"/>
      <c r="N76" s="74">
        <v>179</v>
      </c>
      <c r="O76" s="74">
        <v>103</v>
      </c>
      <c r="P76" s="74">
        <v>76</v>
      </c>
      <c r="Q76" s="74"/>
      <c r="R76" s="74">
        <v>175</v>
      </c>
      <c r="S76" s="74">
        <v>114</v>
      </c>
      <c r="T76" s="74">
        <v>61</v>
      </c>
      <c r="U76" s="74"/>
      <c r="V76" s="74">
        <v>88</v>
      </c>
      <c r="W76" s="74">
        <v>52</v>
      </c>
      <c r="X76" s="74">
        <v>36</v>
      </c>
      <c r="Y76" s="74"/>
      <c r="Z76" s="74">
        <v>40</v>
      </c>
      <c r="AA76" s="74">
        <v>27</v>
      </c>
      <c r="AB76" s="74">
        <v>13</v>
      </c>
    </row>
    <row r="77" spans="1:28" x14ac:dyDescent="0.2">
      <c r="A77" s="63" t="s">
        <v>105</v>
      </c>
      <c r="B77" s="74">
        <v>491</v>
      </c>
      <c r="C77" s="74">
        <v>290</v>
      </c>
      <c r="D77" s="74">
        <v>201</v>
      </c>
      <c r="E77" s="74"/>
      <c r="F77" s="74">
        <v>9</v>
      </c>
      <c r="G77" s="74">
        <v>6</v>
      </c>
      <c r="H77" s="74">
        <v>3</v>
      </c>
      <c r="I77" s="74"/>
      <c r="J77" s="74">
        <v>247</v>
      </c>
      <c r="K77" s="74">
        <v>140</v>
      </c>
      <c r="L77" s="74">
        <v>107</v>
      </c>
      <c r="M77" s="74"/>
      <c r="N77" s="74">
        <v>91</v>
      </c>
      <c r="O77" s="74">
        <v>51</v>
      </c>
      <c r="P77" s="74">
        <v>40</v>
      </c>
      <c r="Q77" s="74"/>
      <c r="R77" s="74">
        <v>88</v>
      </c>
      <c r="S77" s="74">
        <v>55</v>
      </c>
      <c r="T77" s="74">
        <v>33</v>
      </c>
      <c r="U77" s="74"/>
      <c r="V77" s="74">
        <v>43</v>
      </c>
      <c r="W77" s="74">
        <v>28</v>
      </c>
      <c r="X77" s="74">
        <v>15</v>
      </c>
      <c r="Y77" s="74"/>
      <c r="Z77" s="74">
        <v>13</v>
      </c>
      <c r="AA77" s="74">
        <v>10</v>
      </c>
      <c r="AB77" s="74">
        <v>3</v>
      </c>
    </row>
    <row r="78" spans="1:28" x14ac:dyDescent="0.2">
      <c r="A78" s="63" t="s">
        <v>106</v>
      </c>
      <c r="B78" s="74">
        <v>416</v>
      </c>
      <c r="C78" s="74">
        <v>262</v>
      </c>
      <c r="D78" s="74">
        <v>154</v>
      </c>
      <c r="E78" s="74"/>
      <c r="F78" s="74">
        <v>7</v>
      </c>
      <c r="G78" s="74">
        <v>4</v>
      </c>
      <c r="H78" s="74">
        <v>3</v>
      </c>
      <c r="I78" s="74"/>
      <c r="J78" s="74">
        <v>169</v>
      </c>
      <c r="K78" s="74">
        <v>108</v>
      </c>
      <c r="L78" s="74">
        <v>61</v>
      </c>
      <c r="M78" s="74"/>
      <c r="N78" s="74">
        <v>78</v>
      </c>
      <c r="O78" s="74">
        <v>47</v>
      </c>
      <c r="P78" s="74">
        <v>31</v>
      </c>
      <c r="Q78" s="74"/>
      <c r="R78" s="74">
        <v>98</v>
      </c>
      <c r="S78" s="74">
        <v>60</v>
      </c>
      <c r="T78" s="74">
        <v>38</v>
      </c>
      <c r="U78" s="74"/>
      <c r="V78" s="74">
        <v>50</v>
      </c>
      <c r="W78" s="74">
        <v>36</v>
      </c>
      <c r="X78" s="74">
        <v>14</v>
      </c>
      <c r="Y78" s="74"/>
      <c r="Z78" s="74">
        <v>14</v>
      </c>
      <c r="AA78" s="74">
        <v>7</v>
      </c>
      <c r="AB78" s="74">
        <v>7</v>
      </c>
    </row>
    <row r="79" spans="1:28" x14ac:dyDescent="0.2">
      <c r="A79" s="63" t="s">
        <v>107</v>
      </c>
      <c r="B79" s="74">
        <v>141</v>
      </c>
      <c r="C79" s="74">
        <v>82</v>
      </c>
      <c r="D79" s="74">
        <v>59</v>
      </c>
      <c r="E79" s="74"/>
      <c r="F79" s="74">
        <v>2</v>
      </c>
      <c r="G79" s="74">
        <v>2</v>
      </c>
      <c r="H79" s="74">
        <v>0</v>
      </c>
      <c r="I79" s="74"/>
      <c r="J79" s="74">
        <v>62</v>
      </c>
      <c r="K79" s="74">
        <v>35</v>
      </c>
      <c r="L79" s="74">
        <v>27</v>
      </c>
      <c r="M79" s="74"/>
      <c r="N79" s="74">
        <v>16</v>
      </c>
      <c r="O79" s="74">
        <v>8</v>
      </c>
      <c r="P79" s="74">
        <v>8</v>
      </c>
      <c r="Q79" s="74"/>
      <c r="R79" s="74">
        <v>31</v>
      </c>
      <c r="S79" s="74">
        <v>20</v>
      </c>
      <c r="T79" s="74">
        <v>11</v>
      </c>
      <c r="U79" s="74"/>
      <c r="V79" s="74">
        <v>14</v>
      </c>
      <c r="W79" s="74">
        <v>8</v>
      </c>
      <c r="X79" s="74">
        <v>6</v>
      </c>
      <c r="Y79" s="74"/>
      <c r="Z79" s="74">
        <v>16</v>
      </c>
      <c r="AA79" s="74">
        <v>9</v>
      </c>
      <c r="AB79" s="74">
        <v>7</v>
      </c>
    </row>
    <row r="80" spans="1:28" x14ac:dyDescent="0.2">
      <c r="A80" s="63" t="s">
        <v>108</v>
      </c>
      <c r="B80" s="74">
        <v>1031</v>
      </c>
      <c r="C80" s="74">
        <v>641</v>
      </c>
      <c r="D80" s="74">
        <v>390</v>
      </c>
      <c r="E80" s="74"/>
      <c r="F80" s="74">
        <v>29</v>
      </c>
      <c r="G80" s="74">
        <v>21</v>
      </c>
      <c r="H80" s="74">
        <v>8</v>
      </c>
      <c r="I80" s="74"/>
      <c r="J80" s="74">
        <v>364</v>
      </c>
      <c r="K80" s="74">
        <v>203</v>
      </c>
      <c r="L80" s="74">
        <v>161</v>
      </c>
      <c r="M80" s="74"/>
      <c r="N80" s="74">
        <v>206</v>
      </c>
      <c r="O80" s="74">
        <v>132</v>
      </c>
      <c r="P80" s="74">
        <v>74</v>
      </c>
      <c r="Q80" s="74"/>
      <c r="R80" s="74">
        <v>206</v>
      </c>
      <c r="S80" s="74">
        <v>134</v>
      </c>
      <c r="T80" s="74">
        <v>72</v>
      </c>
      <c r="U80" s="74"/>
      <c r="V80" s="74">
        <v>169</v>
      </c>
      <c r="W80" s="74">
        <v>113</v>
      </c>
      <c r="X80" s="74">
        <v>56</v>
      </c>
      <c r="Y80" s="74"/>
      <c r="Z80" s="74">
        <v>57</v>
      </c>
      <c r="AA80" s="74">
        <v>38</v>
      </c>
      <c r="AB80" s="74">
        <v>19</v>
      </c>
    </row>
    <row r="81" spans="1:32" x14ac:dyDescent="0.2">
      <c r="A81" s="63" t="s">
        <v>109</v>
      </c>
      <c r="B81" s="74">
        <v>922</v>
      </c>
      <c r="C81" s="74">
        <v>570</v>
      </c>
      <c r="D81" s="74">
        <v>352</v>
      </c>
      <c r="E81" s="74"/>
      <c r="F81" s="74">
        <v>41</v>
      </c>
      <c r="G81" s="74">
        <v>26</v>
      </c>
      <c r="H81" s="74">
        <v>15</v>
      </c>
      <c r="I81" s="74"/>
      <c r="J81" s="74">
        <v>332</v>
      </c>
      <c r="K81" s="74">
        <v>205</v>
      </c>
      <c r="L81" s="74">
        <v>127</v>
      </c>
      <c r="M81" s="74"/>
      <c r="N81" s="74">
        <v>166</v>
      </c>
      <c r="O81" s="74">
        <v>102</v>
      </c>
      <c r="P81" s="74">
        <v>64</v>
      </c>
      <c r="Q81" s="74"/>
      <c r="R81" s="74">
        <v>212</v>
      </c>
      <c r="S81" s="74">
        <v>133</v>
      </c>
      <c r="T81" s="74">
        <v>79</v>
      </c>
      <c r="U81" s="74"/>
      <c r="V81" s="74">
        <v>129</v>
      </c>
      <c r="W81" s="74">
        <v>74</v>
      </c>
      <c r="X81" s="74">
        <v>55</v>
      </c>
      <c r="Y81" s="74"/>
      <c r="Z81" s="74">
        <v>42</v>
      </c>
      <c r="AA81" s="74">
        <v>30</v>
      </c>
      <c r="AB81" s="74">
        <v>12</v>
      </c>
    </row>
    <row r="82" spans="1:32" ht="13.5" thickBot="1" x14ac:dyDescent="0.25">
      <c r="A82" s="101" t="s">
        <v>110</v>
      </c>
      <c r="B82" s="74">
        <v>378</v>
      </c>
      <c r="C82" s="74">
        <v>208</v>
      </c>
      <c r="D82" s="74">
        <v>170</v>
      </c>
      <c r="E82" s="74"/>
      <c r="F82" s="74">
        <v>19</v>
      </c>
      <c r="G82" s="74">
        <v>11</v>
      </c>
      <c r="H82" s="74">
        <v>8</v>
      </c>
      <c r="I82" s="74"/>
      <c r="J82" s="74">
        <v>104</v>
      </c>
      <c r="K82" s="74">
        <v>60</v>
      </c>
      <c r="L82" s="74">
        <v>44</v>
      </c>
      <c r="M82" s="74"/>
      <c r="N82" s="74">
        <v>85</v>
      </c>
      <c r="O82" s="74">
        <v>36</v>
      </c>
      <c r="P82" s="74">
        <v>49</v>
      </c>
      <c r="Q82" s="74"/>
      <c r="R82" s="74">
        <v>78</v>
      </c>
      <c r="S82" s="74">
        <v>50</v>
      </c>
      <c r="T82" s="74">
        <v>28</v>
      </c>
      <c r="U82" s="74"/>
      <c r="V82" s="74">
        <v>59</v>
      </c>
      <c r="W82" s="74">
        <v>31</v>
      </c>
      <c r="X82" s="74">
        <v>28</v>
      </c>
      <c r="Y82" s="74"/>
      <c r="Z82" s="74">
        <v>33</v>
      </c>
      <c r="AA82" s="74">
        <v>20</v>
      </c>
      <c r="AB82" s="74">
        <v>13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5" spans="1:32" x14ac:dyDescent="0.25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</row>
    <row r="88" spans="1:32" s="50" customFormat="1" ht="15" x14ac:dyDescent="0.25">
      <c r="A88" s="224" t="s">
        <v>114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9"/>
      <c r="AD88" s="215" t="s">
        <v>222</v>
      </c>
      <c r="AE88" s="215"/>
      <c r="AF88" s="9"/>
    </row>
    <row r="89" spans="1:32" s="50" customFormat="1" ht="15" x14ac:dyDescent="0.25">
      <c r="A89" s="225" t="s">
        <v>113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9"/>
      <c r="AD89" s="215"/>
      <c r="AE89" s="215"/>
      <c r="AF89"/>
    </row>
    <row r="90" spans="1:32" s="50" customFormat="1" ht="15" x14ac:dyDescent="0.25">
      <c r="A90" s="224" t="s">
        <v>64</v>
      </c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</row>
    <row r="91" spans="1:32" s="50" customFormat="1" ht="15" x14ac:dyDescent="0.25">
      <c r="A91" s="225" t="s">
        <v>80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</row>
    <row r="92" spans="1:32" s="50" customFormat="1" ht="15" x14ac:dyDescent="0.25">
      <c r="A92" s="224" t="s">
        <v>81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</row>
    <row r="93" spans="1:32" s="50" customFormat="1" ht="15" x14ac:dyDescent="0.25">
      <c r="A93" s="225" t="s">
        <v>389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</row>
    <row r="94" spans="1:32" s="50" customFormat="1" ht="15.75" thickBot="1" x14ac:dyDescent="0.3">
      <c r="A94" s="53"/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32" s="50" customFormat="1" ht="15" customHeight="1" x14ac:dyDescent="0.25">
      <c r="A95" s="229" t="s">
        <v>82</v>
      </c>
      <c r="B95" s="54" t="s">
        <v>21</v>
      </c>
      <c r="C95" s="54"/>
      <c r="D95" s="54"/>
      <c r="E95" s="55"/>
      <c r="F95" s="54" t="s">
        <v>23</v>
      </c>
      <c r="G95" s="54"/>
      <c r="H95" s="54"/>
      <c r="I95" s="55"/>
      <c r="J95" s="54" t="s">
        <v>24</v>
      </c>
      <c r="K95" s="54"/>
      <c r="L95" s="54"/>
      <c r="M95" s="55"/>
      <c r="N95" s="54" t="s">
        <v>25</v>
      </c>
      <c r="O95" s="54"/>
      <c r="P95" s="54"/>
      <c r="Q95" s="55"/>
      <c r="R95" s="54" t="s">
        <v>27</v>
      </c>
      <c r="S95" s="54"/>
      <c r="T95" s="54"/>
      <c r="U95" s="55"/>
      <c r="V95" s="54" t="s">
        <v>28</v>
      </c>
      <c r="W95" s="54"/>
      <c r="X95" s="54"/>
      <c r="Y95" s="55"/>
      <c r="Z95" s="54" t="s">
        <v>29</v>
      </c>
      <c r="AA95" s="54"/>
      <c r="AB95" s="54"/>
    </row>
    <row r="96" spans="1:32" s="50" customFormat="1" ht="15.75" thickBot="1" x14ac:dyDescent="0.3">
      <c r="A96" s="230"/>
      <c r="B96" s="56" t="s">
        <v>68</v>
      </c>
      <c r="C96" s="56" t="s">
        <v>69</v>
      </c>
      <c r="D96" s="56" t="s">
        <v>70</v>
      </c>
      <c r="E96" s="57"/>
      <c r="F96" s="56" t="s">
        <v>68</v>
      </c>
      <c r="G96" s="56" t="s">
        <v>69</v>
      </c>
      <c r="H96" s="56" t="s">
        <v>70</v>
      </c>
      <c r="I96" s="57"/>
      <c r="J96" s="56" t="s">
        <v>68</v>
      </c>
      <c r="K96" s="56" t="s">
        <v>69</v>
      </c>
      <c r="L96" s="56" t="s">
        <v>70</v>
      </c>
      <c r="M96" s="57"/>
      <c r="N96" s="56" t="s">
        <v>68</v>
      </c>
      <c r="O96" s="56" t="s">
        <v>69</v>
      </c>
      <c r="P96" s="56" t="s">
        <v>70</v>
      </c>
      <c r="Q96" s="57"/>
      <c r="R96" s="56" t="s">
        <v>68</v>
      </c>
      <c r="S96" s="56" t="s">
        <v>69</v>
      </c>
      <c r="T96" s="56" t="s">
        <v>70</v>
      </c>
      <c r="U96" s="57"/>
      <c r="V96" s="56" t="s">
        <v>68</v>
      </c>
      <c r="W96" s="56" t="s">
        <v>69</v>
      </c>
      <c r="X96" s="56" t="s">
        <v>70</v>
      </c>
      <c r="Y96" s="57"/>
      <c r="Z96" s="56" t="s">
        <v>68</v>
      </c>
      <c r="AA96" s="56" t="s">
        <v>69</v>
      </c>
      <c r="AB96" s="56" t="s">
        <v>70</v>
      </c>
    </row>
    <row r="97" spans="1:28" x14ac:dyDescent="0.25">
      <c r="A97" s="89"/>
      <c r="B97" s="90"/>
      <c r="C97" s="90"/>
      <c r="D97" s="90"/>
      <c r="E97" s="91"/>
      <c r="F97" s="90"/>
      <c r="G97" s="90"/>
      <c r="H97" s="90"/>
      <c r="I97" s="91"/>
      <c r="J97" s="90"/>
      <c r="K97" s="90"/>
      <c r="L97" s="90"/>
      <c r="M97" s="91"/>
      <c r="N97" s="90"/>
      <c r="O97" s="90"/>
      <c r="P97" s="90"/>
      <c r="Q97" s="91"/>
      <c r="R97" s="90"/>
      <c r="S97" s="90"/>
      <c r="T97" s="90"/>
      <c r="U97" s="91"/>
      <c r="V97" s="90"/>
      <c r="W97" s="90"/>
      <c r="X97" s="90"/>
      <c r="Y97" s="91"/>
      <c r="Z97" s="90"/>
      <c r="AA97" s="90"/>
      <c r="AB97" s="90"/>
    </row>
    <row r="98" spans="1:28" ht="13.5" x14ac:dyDescent="0.25">
      <c r="A98" s="93" t="s">
        <v>83</v>
      </c>
      <c r="B98" s="78">
        <f>+B11/(B11+B54)*100</f>
        <v>95.576107566483586</v>
      </c>
      <c r="C98" s="78">
        <f>+C11/(C11+C54)*100</f>
        <v>94.8419868558573</v>
      </c>
      <c r="D98" s="78">
        <f>+D11/(D11+D54)*100</f>
        <v>96.352481090321518</v>
      </c>
      <c r="E98" s="104"/>
      <c r="F98" s="78">
        <f>+F11/(F11+F54)*100</f>
        <v>99.061019505185726</v>
      </c>
      <c r="G98" s="78">
        <f>+G11/(G11+G54)*100</f>
        <v>98.913494235713699</v>
      </c>
      <c r="H98" s="78">
        <f>+H11/(H11+H54)*100</f>
        <v>99.217421888739082</v>
      </c>
      <c r="I98" s="104"/>
      <c r="J98" s="78">
        <f>+J11/(J11+J54)*100</f>
        <v>90.196743129056969</v>
      </c>
      <c r="K98" s="78">
        <f>+K11/(K11+K54)*100</f>
        <v>88.808525001205467</v>
      </c>
      <c r="L98" s="78">
        <f>+L11/(L11+L54)*100</f>
        <v>91.705310592365535</v>
      </c>
      <c r="M98" s="104"/>
      <c r="N98" s="78">
        <f>+N11/(N11+N54)*100</f>
        <v>95.448419828770753</v>
      </c>
      <c r="O98" s="78">
        <f>+O11/(O11+O54)*100</f>
        <v>94.75524475524476</v>
      </c>
      <c r="P98" s="78">
        <f>+P11/(P11+P54)*100</f>
        <v>96.181235051098071</v>
      </c>
      <c r="Q98" s="104"/>
      <c r="R98" s="78">
        <f>+R11/(R11+R54)*100</f>
        <v>94.645716301663541</v>
      </c>
      <c r="S98" s="78">
        <f>+S11/(S11+S54)*100</f>
        <v>93.624479468662685</v>
      </c>
      <c r="T98" s="78">
        <f>+T11/(T11+T54)*100</f>
        <v>95.729388074728718</v>
      </c>
      <c r="U98" s="104"/>
      <c r="V98" s="78">
        <f>+V11/(V11+V54)*100</f>
        <v>96.328831044708991</v>
      </c>
      <c r="W98" s="78">
        <f>+W11/(W11+W54)*100</f>
        <v>95.686004949133903</v>
      </c>
      <c r="X98" s="78">
        <f>+X11/(X11+X54)*100</f>
        <v>97.00106386037551</v>
      </c>
      <c r="Y98" s="104"/>
      <c r="Z98" s="78">
        <f>+Z11/(Z11+Z54)*100</f>
        <v>98.599814083197771</v>
      </c>
      <c r="AA98" s="78">
        <f>+AA11/(AA11+AA54)*100</f>
        <v>98.328898045611922</v>
      </c>
      <c r="AB98" s="78">
        <f>+AB11/(AB11+AB54)*100</f>
        <v>98.879089112415556</v>
      </c>
    </row>
    <row r="99" spans="1:28" x14ac:dyDescent="0.25"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8" x14ac:dyDescent="0.25">
      <c r="A100" s="63" t="s">
        <v>84</v>
      </c>
      <c r="B100" s="78">
        <f t="shared" ref="B100:D115" si="0">+B13/(B13+B56)*100</f>
        <v>94.562443845462724</v>
      </c>
      <c r="C100" s="78">
        <f t="shared" si="0"/>
        <v>93.788080397786956</v>
      </c>
      <c r="D100" s="78">
        <f t="shared" si="0"/>
        <v>95.378709582164475</v>
      </c>
      <c r="E100" s="104"/>
      <c r="F100" s="78">
        <f t="shared" ref="F100:H115" si="1">+F13/(F13+F56)*100</f>
        <v>97.997359154929569</v>
      </c>
      <c r="G100" s="78">
        <f t="shared" si="1"/>
        <v>97.911338448422853</v>
      </c>
      <c r="H100" s="78">
        <f t="shared" si="1"/>
        <v>98.089171974522287</v>
      </c>
      <c r="I100" s="105"/>
      <c r="J100" s="78">
        <f t="shared" ref="J100:L115" si="2">+J13/(J13+J56)*100</f>
        <v>88.468361916026012</v>
      </c>
      <c r="K100" s="78">
        <f t="shared" si="2"/>
        <v>86.819923371647505</v>
      </c>
      <c r="L100" s="78">
        <f t="shared" si="2"/>
        <v>90.215184734064152</v>
      </c>
      <c r="M100" s="105"/>
      <c r="N100" s="78">
        <f t="shared" ref="N100:P115" si="3">+N13/(N13+N56)*100</f>
        <v>95.5440414507772</v>
      </c>
      <c r="O100" s="78">
        <f t="shared" si="3"/>
        <v>94.865623746490172</v>
      </c>
      <c r="P100" s="78">
        <f t="shared" si="3"/>
        <v>96.269296740994861</v>
      </c>
      <c r="Q100" s="105"/>
      <c r="R100" s="78">
        <f t="shared" ref="R100:T115" si="4">+R13/(R13+R56)*100</f>
        <v>92.637385953744968</v>
      </c>
      <c r="S100" s="78">
        <f t="shared" si="4"/>
        <v>91.4936914936915</v>
      </c>
      <c r="T100" s="78">
        <f t="shared" si="4"/>
        <v>93.88297872340425</v>
      </c>
      <c r="U100" s="105"/>
      <c r="V100" s="78">
        <f t="shared" ref="V100:X115" si="5">+V13/(V13+V56)*100</f>
        <v>95.490959029526209</v>
      </c>
      <c r="W100" s="78">
        <f t="shared" si="5"/>
        <v>95.10647938377889</v>
      </c>
      <c r="X100" s="78">
        <f t="shared" si="5"/>
        <v>95.883441258094365</v>
      </c>
      <c r="Y100" s="104"/>
      <c r="Z100" s="78">
        <f t="shared" ref="Z100:AB115" si="6">+Z13/(Z13+Z56)*100</f>
        <v>98.186468263194598</v>
      </c>
      <c r="AA100" s="78">
        <f t="shared" si="6"/>
        <v>97.737765466297319</v>
      </c>
      <c r="AB100" s="78">
        <f t="shared" si="6"/>
        <v>98.641686182669787</v>
      </c>
    </row>
    <row r="101" spans="1:28" x14ac:dyDescent="0.25">
      <c r="A101" s="63" t="s">
        <v>85</v>
      </c>
      <c r="B101" s="78">
        <f t="shared" si="0"/>
        <v>96.191168453570768</v>
      </c>
      <c r="C101" s="78">
        <f t="shared" si="0"/>
        <v>95.468428155408773</v>
      </c>
      <c r="D101" s="78">
        <f t="shared" si="0"/>
        <v>96.948496576362004</v>
      </c>
      <c r="E101" s="104"/>
      <c r="F101" s="78">
        <f t="shared" si="1"/>
        <v>99.411897760687623</v>
      </c>
      <c r="G101" s="78">
        <f t="shared" si="1"/>
        <v>99.384615384615387</v>
      </c>
      <c r="H101" s="78">
        <f t="shared" si="1"/>
        <v>99.440820130475302</v>
      </c>
      <c r="I101" s="105"/>
      <c r="J101" s="78">
        <f t="shared" si="2"/>
        <v>92.675760755508918</v>
      </c>
      <c r="K101" s="78">
        <f t="shared" si="2"/>
        <v>90.890354492992572</v>
      </c>
      <c r="L101" s="78">
        <f t="shared" si="2"/>
        <v>94.527575887131249</v>
      </c>
      <c r="M101" s="105"/>
      <c r="N101" s="78">
        <f t="shared" si="3"/>
        <v>95.45262267343486</v>
      </c>
      <c r="O101" s="78">
        <f t="shared" si="3"/>
        <v>94.965206713057711</v>
      </c>
      <c r="P101" s="78">
        <f t="shared" si="3"/>
        <v>95.973741794310712</v>
      </c>
      <c r="Q101" s="105"/>
      <c r="R101" s="78">
        <f t="shared" si="4"/>
        <v>94.943460635801145</v>
      </c>
      <c r="S101" s="78">
        <f t="shared" si="4"/>
        <v>93.622342642767819</v>
      </c>
      <c r="T101" s="78">
        <f t="shared" si="4"/>
        <v>96.328671328671334</v>
      </c>
      <c r="U101" s="105"/>
      <c r="V101" s="78">
        <f t="shared" si="5"/>
        <v>96.616128323445395</v>
      </c>
      <c r="W101" s="78">
        <f t="shared" si="5"/>
        <v>96.097770154373933</v>
      </c>
      <c r="X101" s="78">
        <f t="shared" si="5"/>
        <v>97.160883280757091</v>
      </c>
      <c r="Y101" s="104"/>
      <c r="Z101" s="78">
        <f t="shared" si="6"/>
        <v>98.464359385743748</v>
      </c>
      <c r="AA101" s="78">
        <f t="shared" si="6"/>
        <v>98.366606170598914</v>
      </c>
      <c r="AB101" s="78">
        <f t="shared" si="6"/>
        <v>98.564150069476611</v>
      </c>
    </row>
    <row r="102" spans="1:28" x14ac:dyDescent="0.25">
      <c r="A102" s="63" t="s">
        <v>86</v>
      </c>
      <c r="B102" s="78">
        <f t="shared" si="0"/>
        <v>94.649529832053545</v>
      </c>
      <c r="C102" s="78">
        <f t="shared" si="0"/>
        <v>93.80115063609108</v>
      </c>
      <c r="D102" s="78">
        <f t="shared" si="0"/>
        <v>95.521145521145527</v>
      </c>
      <c r="E102" s="104"/>
      <c r="F102" s="78">
        <f t="shared" si="1"/>
        <v>99.748869914615767</v>
      </c>
      <c r="G102" s="78">
        <f t="shared" si="1"/>
        <v>99.701343952215026</v>
      </c>
      <c r="H102" s="78">
        <f t="shared" si="1"/>
        <v>99.797263051191081</v>
      </c>
      <c r="I102" s="105"/>
      <c r="J102" s="78">
        <f t="shared" si="2"/>
        <v>88.118591172536782</v>
      </c>
      <c r="K102" s="78">
        <f t="shared" si="2"/>
        <v>86.720407297411967</v>
      </c>
      <c r="L102" s="78">
        <f t="shared" si="2"/>
        <v>89.666510098637858</v>
      </c>
      <c r="M102" s="105"/>
      <c r="N102" s="78">
        <f t="shared" si="3"/>
        <v>94.98454956025671</v>
      </c>
      <c r="O102" s="78">
        <f t="shared" si="3"/>
        <v>94.85959067110899</v>
      </c>
      <c r="P102" s="78">
        <f t="shared" si="3"/>
        <v>95.10921177587845</v>
      </c>
      <c r="Q102" s="105"/>
      <c r="R102" s="78">
        <f t="shared" si="4"/>
        <v>93.82036527395546</v>
      </c>
      <c r="S102" s="78">
        <f t="shared" si="4"/>
        <v>91.580502215657305</v>
      </c>
      <c r="T102" s="78">
        <f t="shared" si="4"/>
        <v>96.134282807731424</v>
      </c>
      <c r="U102" s="105"/>
      <c r="V102" s="78">
        <f t="shared" si="5"/>
        <v>93.661616161616152</v>
      </c>
      <c r="W102" s="78">
        <f t="shared" si="5"/>
        <v>93.129770992366417</v>
      </c>
      <c r="X102" s="78">
        <f t="shared" si="5"/>
        <v>94.185463659147871</v>
      </c>
      <c r="Y102" s="104"/>
      <c r="Z102" s="78">
        <f t="shared" si="6"/>
        <v>98.629400698736902</v>
      </c>
      <c r="AA102" s="78">
        <f t="shared" si="6"/>
        <v>98.296059637912663</v>
      </c>
      <c r="AB102" s="78">
        <f t="shared" si="6"/>
        <v>98.969072164948457</v>
      </c>
    </row>
    <row r="103" spans="1:28" x14ac:dyDescent="0.25">
      <c r="A103" s="63" t="s">
        <v>87</v>
      </c>
      <c r="B103" s="78">
        <f t="shared" si="0"/>
        <v>96.488931665062566</v>
      </c>
      <c r="C103" s="78">
        <f t="shared" si="0"/>
        <v>95.948075335784495</v>
      </c>
      <c r="D103" s="78">
        <f t="shared" si="0"/>
        <v>97.058823529411768</v>
      </c>
      <c r="E103" s="104"/>
      <c r="F103" s="78">
        <f t="shared" si="1"/>
        <v>98.050541516245488</v>
      </c>
      <c r="G103" s="78">
        <f t="shared" si="1"/>
        <v>97.714285714285708</v>
      </c>
      <c r="H103" s="78">
        <f t="shared" si="1"/>
        <v>98.394160583941598</v>
      </c>
      <c r="I103" s="105"/>
      <c r="J103" s="78">
        <f t="shared" si="2"/>
        <v>92.982456140350877</v>
      </c>
      <c r="K103" s="78">
        <f t="shared" si="2"/>
        <v>92.177589852008452</v>
      </c>
      <c r="L103" s="78">
        <f t="shared" si="2"/>
        <v>93.827708703374782</v>
      </c>
      <c r="M103" s="105"/>
      <c r="N103" s="78">
        <f t="shared" si="3"/>
        <v>96.435018050541515</v>
      </c>
      <c r="O103" s="78">
        <f t="shared" si="3"/>
        <v>96.30573248407643</v>
      </c>
      <c r="P103" s="78">
        <f t="shared" si="3"/>
        <v>96.581608088589306</v>
      </c>
      <c r="Q103" s="105"/>
      <c r="R103" s="78">
        <f t="shared" si="4"/>
        <v>95.594613102031502</v>
      </c>
      <c r="S103" s="78">
        <f t="shared" si="4"/>
        <v>94.621246077991927</v>
      </c>
      <c r="T103" s="78">
        <f t="shared" si="4"/>
        <v>96.604651162790702</v>
      </c>
      <c r="U103" s="105"/>
      <c r="V103" s="78">
        <f t="shared" si="5"/>
        <v>97.220891231432688</v>
      </c>
      <c r="W103" s="78">
        <f t="shared" si="5"/>
        <v>96.41544117647058</v>
      </c>
      <c r="X103" s="78">
        <f t="shared" si="5"/>
        <v>98.098098098098092</v>
      </c>
      <c r="Y103" s="104"/>
      <c r="Z103" s="78">
        <f t="shared" si="6"/>
        <v>99.051233396584436</v>
      </c>
      <c r="AA103" s="78">
        <f t="shared" si="6"/>
        <v>98.952380952380949</v>
      </c>
      <c r="AB103" s="78">
        <f t="shared" si="6"/>
        <v>99.149338374291119</v>
      </c>
    </row>
    <row r="104" spans="1:28" x14ac:dyDescent="0.25">
      <c r="A104" s="63" t="s">
        <v>88</v>
      </c>
      <c r="B104" s="78">
        <f t="shared" si="0"/>
        <v>96.547122602168471</v>
      </c>
      <c r="C104" s="78">
        <f t="shared" si="0"/>
        <v>95.733249051833127</v>
      </c>
      <c r="D104" s="78">
        <f t="shared" si="0"/>
        <v>97.456729070999643</v>
      </c>
      <c r="E104" s="104"/>
      <c r="F104" s="78">
        <f t="shared" si="1"/>
        <v>98.336798336798338</v>
      </c>
      <c r="G104" s="78">
        <f t="shared" si="1"/>
        <v>98.255813953488371</v>
      </c>
      <c r="H104" s="78">
        <f t="shared" si="1"/>
        <v>98.430493273542595</v>
      </c>
      <c r="I104" s="105"/>
      <c r="J104" s="78">
        <f t="shared" si="2"/>
        <v>93.623188405797094</v>
      </c>
      <c r="K104" s="78">
        <f t="shared" si="2"/>
        <v>92.142857142857139</v>
      </c>
      <c r="L104" s="78">
        <f t="shared" si="2"/>
        <v>95.368421052631575</v>
      </c>
      <c r="M104" s="105"/>
      <c r="N104" s="78">
        <f t="shared" si="3"/>
        <v>96.822429906542055</v>
      </c>
      <c r="O104" s="78">
        <f t="shared" si="3"/>
        <v>96.283185840707958</v>
      </c>
      <c r="P104" s="78">
        <f t="shared" si="3"/>
        <v>97.425742574257427</v>
      </c>
      <c r="Q104" s="105"/>
      <c r="R104" s="78">
        <f t="shared" si="4"/>
        <v>96.277665995975852</v>
      </c>
      <c r="S104" s="78">
        <f t="shared" si="4"/>
        <v>95.711500974658875</v>
      </c>
      <c r="T104" s="78">
        <f t="shared" si="4"/>
        <v>96.881496881496886</v>
      </c>
      <c r="U104" s="105"/>
      <c r="V104" s="78">
        <f t="shared" si="5"/>
        <v>96.632653061224488</v>
      </c>
      <c r="W104" s="78">
        <f t="shared" si="5"/>
        <v>94.705882352941174</v>
      </c>
      <c r="X104" s="78">
        <f t="shared" si="5"/>
        <v>98.723404255319153</v>
      </c>
      <c r="Y104" s="104"/>
      <c r="Z104" s="78">
        <f t="shared" si="6"/>
        <v>97.798742138364787</v>
      </c>
      <c r="AA104" s="78">
        <f t="shared" si="6"/>
        <v>97.6</v>
      </c>
      <c r="AB104" s="78">
        <f t="shared" si="6"/>
        <v>98.017621145374449</v>
      </c>
    </row>
    <row r="105" spans="1:28" x14ac:dyDescent="0.25">
      <c r="A105" s="63" t="s">
        <v>89</v>
      </c>
      <c r="B105" s="78">
        <f t="shared" si="0"/>
        <v>97.075743048897408</v>
      </c>
      <c r="C105" s="78">
        <f t="shared" si="0"/>
        <v>96.279822078447225</v>
      </c>
      <c r="D105" s="78">
        <f t="shared" si="0"/>
        <v>97.897814283725467</v>
      </c>
      <c r="E105" s="104"/>
      <c r="F105" s="78">
        <f t="shared" si="1"/>
        <v>99.487398547629212</v>
      </c>
      <c r="G105" s="78">
        <f t="shared" si="1"/>
        <v>99.30008748906387</v>
      </c>
      <c r="H105" s="78">
        <f t="shared" si="1"/>
        <v>99.666110183639404</v>
      </c>
      <c r="I105" s="105"/>
      <c r="J105" s="78">
        <f t="shared" si="2"/>
        <v>92.965204236006045</v>
      </c>
      <c r="K105" s="78">
        <f t="shared" si="2"/>
        <v>91.545189504373184</v>
      </c>
      <c r="L105" s="78">
        <f t="shared" si="2"/>
        <v>94.496855345911939</v>
      </c>
      <c r="M105" s="105"/>
      <c r="N105" s="78">
        <f t="shared" si="3"/>
        <v>96.906796906796913</v>
      </c>
      <c r="O105" s="78">
        <f t="shared" si="3"/>
        <v>96.129032258064512</v>
      </c>
      <c r="P105" s="78">
        <f t="shared" si="3"/>
        <v>97.699260476581756</v>
      </c>
      <c r="Q105" s="105"/>
      <c r="R105" s="78">
        <f t="shared" si="4"/>
        <v>96.909667194928687</v>
      </c>
      <c r="S105" s="78">
        <f t="shared" si="4"/>
        <v>95.75435936315391</v>
      </c>
      <c r="T105" s="78">
        <f t="shared" si="4"/>
        <v>98.174273858921154</v>
      </c>
      <c r="U105" s="105"/>
      <c r="V105" s="78">
        <f t="shared" si="5"/>
        <v>97.459391920033326</v>
      </c>
      <c r="W105" s="78">
        <f t="shared" si="5"/>
        <v>96.84647302904564</v>
      </c>
      <c r="X105" s="78">
        <f t="shared" si="5"/>
        <v>98.076923076923066</v>
      </c>
      <c r="Y105" s="104"/>
      <c r="Z105" s="78">
        <f t="shared" si="6"/>
        <v>99.37360178970917</v>
      </c>
      <c r="AA105" s="78">
        <f t="shared" si="6"/>
        <v>99.122807017543863</v>
      </c>
      <c r="AB105" s="78">
        <f t="shared" si="6"/>
        <v>99.634703196347033</v>
      </c>
    </row>
    <row r="106" spans="1:28" x14ac:dyDescent="0.25">
      <c r="A106" s="63" t="s">
        <v>90</v>
      </c>
      <c r="B106" s="78">
        <f t="shared" si="0"/>
        <v>98.310907529344405</v>
      </c>
      <c r="C106" s="78">
        <f t="shared" si="0"/>
        <v>98.014340871483725</v>
      </c>
      <c r="D106" s="78">
        <f t="shared" si="0"/>
        <v>98.63095238095238</v>
      </c>
      <c r="E106" s="104"/>
      <c r="F106" s="78">
        <f t="shared" si="1"/>
        <v>99.821428571428569</v>
      </c>
      <c r="G106" s="78">
        <f t="shared" si="1"/>
        <v>99.661016949152554</v>
      </c>
      <c r="H106" s="78">
        <f t="shared" si="1"/>
        <v>100</v>
      </c>
      <c r="I106" s="105"/>
      <c r="J106" s="78">
        <f t="shared" si="2"/>
        <v>96.865203761755481</v>
      </c>
      <c r="K106" s="78">
        <f t="shared" si="2"/>
        <v>96.696696696696691</v>
      </c>
      <c r="L106" s="78">
        <f t="shared" si="2"/>
        <v>97.049180327868854</v>
      </c>
      <c r="M106" s="105"/>
      <c r="N106" s="78">
        <f t="shared" si="3"/>
        <v>98.432055749128921</v>
      </c>
      <c r="O106" s="78">
        <f t="shared" si="3"/>
        <v>97.594501718213053</v>
      </c>
      <c r="P106" s="78">
        <f t="shared" si="3"/>
        <v>99.293286219081267</v>
      </c>
      <c r="Q106" s="105"/>
      <c r="R106" s="78">
        <f t="shared" si="4"/>
        <v>97.457627118644069</v>
      </c>
      <c r="S106" s="78">
        <f t="shared" si="4"/>
        <v>97.305389221556879</v>
      </c>
      <c r="T106" s="78">
        <f t="shared" si="4"/>
        <v>97.65625</v>
      </c>
      <c r="U106" s="105"/>
      <c r="V106" s="78">
        <f t="shared" si="5"/>
        <v>97.610921501706486</v>
      </c>
      <c r="W106" s="78">
        <f t="shared" si="5"/>
        <v>97.359735973597367</v>
      </c>
      <c r="X106" s="78">
        <f t="shared" si="5"/>
        <v>97.879858657243815</v>
      </c>
      <c r="Y106" s="104"/>
      <c r="Z106" s="78">
        <f t="shared" si="6"/>
        <v>100</v>
      </c>
      <c r="AA106" s="78">
        <f t="shared" si="6"/>
        <v>100</v>
      </c>
      <c r="AB106" s="78">
        <f t="shared" si="6"/>
        <v>100</v>
      </c>
    </row>
    <row r="107" spans="1:28" x14ac:dyDescent="0.25">
      <c r="A107" s="63" t="s">
        <v>91</v>
      </c>
      <c r="B107" s="78">
        <f t="shared" si="0"/>
        <v>95.751222216622139</v>
      </c>
      <c r="C107" s="78">
        <f t="shared" si="0"/>
        <v>95.120396253248984</v>
      </c>
      <c r="D107" s="78">
        <f t="shared" si="0"/>
        <v>96.418018765227316</v>
      </c>
      <c r="E107" s="104"/>
      <c r="F107" s="78">
        <f t="shared" si="1"/>
        <v>99.779005524861873</v>
      </c>
      <c r="G107" s="78">
        <f t="shared" si="1"/>
        <v>99.725860493451108</v>
      </c>
      <c r="H107" s="78">
        <f t="shared" si="1"/>
        <v>99.836173001310613</v>
      </c>
      <c r="I107" s="105"/>
      <c r="J107" s="78">
        <f t="shared" si="2"/>
        <v>89.970584115422326</v>
      </c>
      <c r="K107" s="78">
        <f t="shared" si="2"/>
        <v>88.858842617631154</v>
      </c>
      <c r="L107" s="78">
        <f t="shared" si="2"/>
        <v>91.16535890729439</v>
      </c>
      <c r="M107" s="105"/>
      <c r="N107" s="78">
        <f t="shared" si="3"/>
        <v>95.789167997676785</v>
      </c>
      <c r="O107" s="78">
        <f t="shared" si="3"/>
        <v>94.823196605374832</v>
      </c>
      <c r="P107" s="78">
        <f t="shared" si="3"/>
        <v>96.807875894988072</v>
      </c>
      <c r="Q107" s="105"/>
      <c r="R107" s="78">
        <f t="shared" si="4"/>
        <v>94.435952308162641</v>
      </c>
      <c r="S107" s="78">
        <f t="shared" si="4"/>
        <v>93.753735803945006</v>
      </c>
      <c r="T107" s="78">
        <f t="shared" si="4"/>
        <v>95.150187734668336</v>
      </c>
      <c r="U107" s="105"/>
      <c r="V107" s="78">
        <f t="shared" si="5"/>
        <v>96.403535507467225</v>
      </c>
      <c r="W107" s="78">
        <f t="shared" si="5"/>
        <v>95.602752019144475</v>
      </c>
      <c r="X107" s="78">
        <f t="shared" si="5"/>
        <v>97.235166200683437</v>
      </c>
      <c r="Y107" s="104"/>
      <c r="Z107" s="78">
        <f t="shared" si="6"/>
        <v>98.938394724143478</v>
      </c>
      <c r="AA107" s="78">
        <f t="shared" si="6"/>
        <v>98.901443816698048</v>
      </c>
      <c r="AB107" s="78">
        <f t="shared" si="6"/>
        <v>98.977235235895748</v>
      </c>
    </row>
    <row r="108" spans="1:28" x14ac:dyDescent="0.25">
      <c r="A108" s="63" t="s">
        <v>92</v>
      </c>
      <c r="B108" s="78">
        <f t="shared" si="0"/>
        <v>97.24242085244434</v>
      </c>
      <c r="C108" s="78">
        <f t="shared" si="0"/>
        <v>96.776994031470437</v>
      </c>
      <c r="D108" s="78">
        <f t="shared" si="0"/>
        <v>97.737504328754483</v>
      </c>
      <c r="E108" s="104"/>
      <c r="F108" s="78">
        <f t="shared" si="1"/>
        <v>99.481865284974091</v>
      </c>
      <c r="G108" s="78">
        <f t="shared" si="1"/>
        <v>99.400798934753666</v>
      </c>
      <c r="H108" s="78">
        <f t="shared" si="1"/>
        <v>99.569274946159368</v>
      </c>
      <c r="I108" s="105"/>
      <c r="J108" s="78">
        <f t="shared" si="2"/>
        <v>93.439550140581076</v>
      </c>
      <c r="K108" s="78">
        <f t="shared" si="2"/>
        <v>92.467378410438911</v>
      </c>
      <c r="L108" s="78">
        <f t="shared" si="2"/>
        <v>94.521452145214525</v>
      </c>
      <c r="M108" s="105"/>
      <c r="N108" s="78">
        <f t="shared" si="3"/>
        <v>97.742663656884872</v>
      </c>
      <c r="O108" s="78">
        <f t="shared" si="3"/>
        <v>97.714285714285708</v>
      </c>
      <c r="P108" s="78">
        <f t="shared" si="3"/>
        <v>97.771952817824385</v>
      </c>
      <c r="Q108" s="105"/>
      <c r="R108" s="78">
        <f t="shared" si="4"/>
        <v>96.565934065934073</v>
      </c>
      <c r="S108" s="78">
        <f t="shared" si="4"/>
        <v>95.683930942895088</v>
      </c>
      <c r="T108" s="78">
        <f t="shared" si="4"/>
        <v>97.510668563300143</v>
      </c>
      <c r="U108" s="105"/>
      <c r="V108" s="78">
        <f t="shared" si="5"/>
        <v>97.465359918891508</v>
      </c>
      <c r="W108" s="78">
        <f t="shared" si="5"/>
        <v>97.224058162590879</v>
      </c>
      <c r="X108" s="78">
        <f t="shared" si="5"/>
        <v>97.717842323651453</v>
      </c>
      <c r="Y108" s="104"/>
      <c r="Z108" s="78">
        <f t="shared" si="6"/>
        <v>99.181494661921704</v>
      </c>
      <c r="AA108" s="78">
        <f t="shared" si="6"/>
        <v>98.743893928820654</v>
      </c>
      <c r="AB108" s="78">
        <f t="shared" si="6"/>
        <v>99.636891793754529</v>
      </c>
    </row>
    <row r="109" spans="1:28" x14ac:dyDescent="0.25">
      <c r="A109" s="63" t="s">
        <v>93</v>
      </c>
      <c r="B109" s="78">
        <f t="shared" si="0"/>
        <v>95.146287168071225</v>
      </c>
      <c r="C109" s="78">
        <f t="shared" si="0"/>
        <v>94.187032611209617</v>
      </c>
      <c r="D109" s="78">
        <f t="shared" si="0"/>
        <v>96.167418957734924</v>
      </c>
      <c r="E109" s="104"/>
      <c r="F109" s="78">
        <f t="shared" si="1"/>
        <v>98.261071180153024</v>
      </c>
      <c r="G109" s="78">
        <f t="shared" si="1"/>
        <v>97.933513027852655</v>
      </c>
      <c r="H109" s="78">
        <f t="shared" si="1"/>
        <v>98.61044561571633</v>
      </c>
      <c r="I109" s="105"/>
      <c r="J109" s="78">
        <f t="shared" si="2"/>
        <v>88.794604003481297</v>
      </c>
      <c r="K109" s="78">
        <f t="shared" si="2"/>
        <v>86.869101354123927</v>
      </c>
      <c r="L109" s="78">
        <f t="shared" si="2"/>
        <v>90.968040759610929</v>
      </c>
      <c r="M109" s="105"/>
      <c r="N109" s="78">
        <f t="shared" si="3"/>
        <v>94.725688721450439</v>
      </c>
      <c r="O109" s="78">
        <f t="shared" si="3"/>
        <v>93.412085415720128</v>
      </c>
      <c r="P109" s="78">
        <f t="shared" si="3"/>
        <v>96.138807429130011</v>
      </c>
      <c r="Q109" s="105"/>
      <c r="R109" s="78">
        <f t="shared" si="4"/>
        <v>94.52938365981845</v>
      </c>
      <c r="S109" s="78">
        <f t="shared" si="4"/>
        <v>93.889925373134332</v>
      </c>
      <c r="T109" s="78">
        <f t="shared" si="4"/>
        <v>95.200783545543587</v>
      </c>
      <c r="U109" s="105"/>
      <c r="V109" s="78">
        <f t="shared" si="5"/>
        <v>96.753083312358427</v>
      </c>
      <c r="W109" s="78">
        <f t="shared" si="5"/>
        <v>96.125907990314772</v>
      </c>
      <c r="X109" s="78">
        <f t="shared" si="5"/>
        <v>97.431865828092242</v>
      </c>
      <c r="Y109" s="104"/>
      <c r="Z109" s="78">
        <f t="shared" si="6"/>
        <v>98.724290549336118</v>
      </c>
      <c r="AA109" s="78">
        <f t="shared" si="6"/>
        <v>98.314014752370909</v>
      </c>
      <c r="AB109" s="78">
        <f t="shared" si="6"/>
        <v>99.125064333504881</v>
      </c>
    </row>
    <row r="110" spans="1:28" x14ac:dyDescent="0.25">
      <c r="A110" s="63" t="s">
        <v>94</v>
      </c>
      <c r="B110" s="78">
        <f t="shared" si="0"/>
        <v>93.851632047477736</v>
      </c>
      <c r="C110" s="78">
        <f t="shared" si="0"/>
        <v>91.886316754526703</v>
      </c>
      <c r="D110" s="78">
        <f t="shared" si="0"/>
        <v>95.962580009847358</v>
      </c>
      <c r="E110" s="104"/>
      <c r="F110" s="78">
        <f t="shared" si="1"/>
        <v>99.460292983808785</v>
      </c>
      <c r="G110" s="78">
        <f t="shared" si="1"/>
        <v>99.391171993911726</v>
      </c>
      <c r="H110" s="78">
        <f t="shared" si="1"/>
        <v>99.53125</v>
      </c>
      <c r="I110" s="105"/>
      <c r="J110" s="78">
        <f t="shared" si="2"/>
        <v>90.055589870290305</v>
      </c>
      <c r="K110" s="78">
        <f t="shared" si="2"/>
        <v>87.041284403669721</v>
      </c>
      <c r="L110" s="78">
        <f t="shared" si="2"/>
        <v>93.574297188755011</v>
      </c>
      <c r="M110" s="105"/>
      <c r="N110" s="78">
        <f t="shared" si="3"/>
        <v>92.130257801899589</v>
      </c>
      <c r="O110" s="78">
        <f t="shared" si="3"/>
        <v>89.594594594594597</v>
      </c>
      <c r="P110" s="78">
        <f t="shared" si="3"/>
        <v>94.686648501362399</v>
      </c>
      <c r="Q110" s="105"/>
      <c r="R110" s="78">
        <f t="shared" si="4"/>
        <v>90.092658588738416</v>
      </c>
      <c r="S110" s="78">
        <f t="shared" si="4"/>
        <v>87.682119205298008</v>
      </c>
      <c r="T110" s="78">
        <f t="shared" si="4"/>
        <v>92.901234567901241</v>
      </c>
      <c r="U110" s="105"/>
      <c r="V110" s="78">
        <f t="shared" si="5"/>
        <v>95.169430425378508</v>
      </c>
      <c r="W110" s="78">
        <f t="shared" si="5"/>
        <v>93.45930232558139</v>
      </c>
      <c r="X110" s="78">
        <f t="shared" si="5"/>
        <v>96.852646638054367</v>
      </c>
      <c r="Y110" s="104"/>
      <c r="Z110" s="78">
        <f t="shared" si="6"/>
        <v>97.751004016064257</v>
      </c>
      <c r="AA110" s="78">
        <f t="shared" si="6"/>
        <v>96.620583717357917</v>
      </c>
      <c r="AB110" s="78">
        <f t="shared" si="6"/>
        <v>98.98989898989899</v>
      </c>
    </row>
    <row r="111" spans="1:28" x14ac:dyDescent="0.25">
      <c r="A111" s="100" t="s">
        <v>95</v>
      </c>
      <c r="B111" s="78">
        <f t="shared" si="0"/>
        <v>96.607404540050325</v>
      </c>
      <c r="C111" s="78">
        <f t="shared" si="0"/>
        <v>96.114837671049102</v>
      </c>
      <c r="D111" s="78">
        <f t="shared" si="0"/>
        <v>97.130960529317818</v>
      </c>
      <c r="E111" s="104"/>
      <c r="F111" s="78">
        <f t="shared" si="1"/>
        <v>99.929799929799941</v>
      </c>
      <c r="G111" s="78">
        <f t="shared" si="1"/>
        <v>99.899023897677552</v>
      </c>
      <c r="H111" s="78">
        <f t="shared" si="1"/>
        <v>99.963329666299956</v>
      </c>
      <c r="I111" s="105"/>
      <c r="J111" s="78">
        <f t="shared" si="2"/>
        <v>91.323917429768741</v>
      </c>
      <c r="K111" s="78">
        <f t="shared" si="2"/>
        <v>90.086078955179588</v>
      </c>
      <c r="L111" s="78">
        <f t="shared" si="2"/>
        <v>92.680546519193229</v>
      </c>
      <c r="M111" s="105"/>
      <c r="N111" s="78">
        <f t="shared" si="3"/>
        <v>96.541501976284579</v>
      </c>
      <c r="O111" s="78">
        <f t="shared" si="3"/>
        <v>95.916367200261348</v>
      </c>
      <c r="P111" s="78">
        <f t="shared" si="3"/>
        <v>97.177017602125531</v>
      </c>
      <c r="Q111" s="105"/>
      <c r="R111" s="78">
        <f t="shared" si="4"/>
        <v>95.988353283726951</v>
      </c>
      <c r="S111" s="78">
        <f t="shared" si="4"/>
        <v>95.497481108312343</v>
      </c>
      <c r="T111" s="78">
        <f t="shared" si="4"/>
        <v>96.506986027944109</v>
      </c>
      <c r="U111" s="105"/>
      <c r="V111" s="78">
        <f t="shared" si="5"/>
        <v>97.301771229928818</v>
      </c>
      <c r="W111" s="78">
        <f t="shared" si="5"/>
        <v>96.968719767816836</v>
      </c>
      <c r="X111" s="78">
        <f t="shared" si="5"/>
        <v>97.653061224489804</v>
      </c>
      <c r="Y111" s="104"/>
      <c r="Z111" s="78">
        <f t="shared" si="6"/>
        <v>99.249694643168723</v>
      </c>
      <c r="AA111" s="78">
        <f t="shared" si="6"/>
        <v>99.154548528914447</v>
      </c>
      <c r="AB111" s="78">
        <f t="shared" si="6"/>
        <v>99.351117519826957</v>
      </c>
    </row>
    <row r="112" spans="1:28" x14ac:dyDescent="0.25">
      <c r="A112" s="63" t="s">
        <v>96</v>
      </c>
      <c r="B112" s="78">
        <f t="shared" si="0"/>
        <v>91.882702932426682</v>
      </c>
      <c r="C112" s="78">
        <f t="shared" si="0"/>
        <v>92.09643605870022</v>
      </c>
      <c r="D112" s="78">
        <f t="shared" si="0"/>
        <v>91.663076260232657</v>
      </c>
      <c r="E112" s="104"/>
      <c r="F112" s="78">
        <f t="shared" si="1"/>
        <v>98.443843031123137</v>
      </c>
      <c r="G112" s="78">
        <f t="shared" si="1"/>
        <v>98.556430446194227</v>
      </c>
      <c r="H112" s="78">
        <f t="shared" si="1"/>
        <v>98.324022346368707</v>
      </c>
      <c r="I112" s="105"/>
      <c r="J112" s="78">
        <f t="shared" si="2"/>
        <v>85.261303581914277</v>
      </c>
      <c r="K112" s="78">
        <f t="shared" si="2"/>
        <v>84.982537834691513</v>
      </c>
      <c r="L112" s="78">
        <f t="shared" si="2"/>
        <v>85.545023696682463</v>
      </c>
      <c r="M112" s="105"/>
      <c r="N112" s="78">
        <f t="shared" si="3"/>
        <v>91.102985984156007</v>
      </c>
      <c r="O112" s="78">
        <f t="shared" si="3"/>
        <v>91.545893719806756</v>
      </c>
      <c r="P112" s="78">
        <f t="shared" si="3"/>
        <v>90.651906519065193</v>
      </c>
      <c r="Q112" s="105"/>
      <c r="R112" s="78">
        <f t="shared" si="4"/>
        <v>89.963942307692307</v>
      </c>
      <c r="S112" s="78">
        <f t="shared" si="4"/>
        <v>89.596083231334148</v>
      </c>
      <c r="T112" s="78">
        <f t="shared" si="4"/>
        <v>90.318772136953953</v>
      </c>
      <c r="U112" s="105"/>
      <c r="V112" s="78">
        <f t="shared" si="5"/>
        <v>92.622401073105294</v>
      </c>
      <c r="W112" s="78">
        <f t="shared" si="5"/>
        <v>93.359375</v>
      </c>
      <c r="X112" s="78">
        <f t="shared" si="5"/>
        <v>91.839557399723375</v>
      </c>
      <c r="Y112" s="104"/>
      <c r="Z112" s="78">
        <f t="shared" si="6"/>
        <v>95.331010452961678</v>
      </c>
      <c r="AA112" s="78">
        <f t="shared" si="6"/>
        <v>95.78804347826086</v>
      </c>
      <c r="AB112" s="78">
        <f t="shared" si="6"/>
        <v>94.849785407725321</v>
      </c>
    </row>
    <row r="113" spans="1:28" x14ac:dyDescent="0.25">
      <c r="A113" s="63" t="s">
        <v>97</v>
      </c>
      <c r="B113" s="78">
        <f t="shared" si="0"/>
        <v>96.295957842151765</v>
      </c>
      <c r="C113" s="78">
        <f t="shared" si="0"/>
        <v>95.811142361318886</v>
      </c>
      <c r="D113" s="78">
        <f t="shared" si="0"/>
        <v>96.798610249410601</v>
      </c>
      <c r="E113" s="104"/>
      <c r="F113" s="78">
        <f t="shared" si="1"/>
        <v>99.691000386249513</v>
      </c>
      <c r="G113" s="78">
        <f t="shared" si="1"/>
        <v>99.655831739961769</v>
      </c>
      <c r="H113" s="78">
        <f t="shared" si="1"/>
        <v>99.726882559500581</v>
      </c>
      <c r="I113" s="105"/>
      <c r="J113" s="78">
        <f t="shared" si="2"/>
        <v>91.340970350404319</v>
      </c>
      <c r="K113" s="78">
        <f t="shared" si="2"/>
        <v>90.423757090423763</v>
      </c>
      <c r="L113" s="78">
        <f t="shared" si="2"/>
        <v>92.276284450493364</v>
      </c>
      <c r="M113" s="105"/>
      <c r="N113" s="78">
        <f t="shared" si="3"/>
        <v>96.361309197293849</v>
      </c>
      <c r="O113" s="78">
        <f t="shared" si="3"/>
        <v>95.537308104248481</v>
      </c>
      <c r="P113" s="78">
        <f t="shared" si="3"/>
        <v>97.226386806596693</v>
      </c>
      <c r="Q113" s="105"/>
      <c r="R113" s="78">
        <f t="shared" si="4"/>
        <v>95.656209392983101</v>
      </c>
      <c r="S113" s="78">
        <f t="shared" si="4"/>
        <v>95.494186046511629</v>
      </c>
      <c r="T113" s="78">
        <f t="shared" si="4"/>
        <v>95.825426944971539</v>
      </c>
      <c r="U113" s="105"/>
      <c r="V113" s="78">
        <f t="shared" si="5"/>
        <v>96.919387566869588</v>
      </c>
      <c r="W113" s="78">
        <f t="shared" si="5"/>
        <v>96.076313894888415</v>
      </c>
      <c r="X113" s="78">
        <f t="shared" si="5"/>
        <v>97.805524025728346</v>
      </c>
      <c r="Y113" s="104"/>
      <c r="Z113" s="78">
        <f t="shared" si="6"/>
        <v>98.418536226553883</v>
      </c>
      <c r="AA113" s="78">
        <f t="shared" si="6"/>
        <v>98.338150289017349</v>
      </c>
      <c r="AB113" s="78">
        <f t="shared" si="6"/>
        <v>98.50187265917603</v>
      </c>
    </row>
    <row r="114" spans="1:28" x14ac:dyDescent="0.25">
      <c r="A114" s="63" t="s">
        <v>98</v>
      </c>
      <c r="B114" s="78">
        <f t="shared" si="0"/>
        <v>94.481796270455405</v>
      </c>
      <c r="C114" s="78">
        <f t="shared" si="0"/>
        <v>93.612280267392919</v>
      </c>
      <c r="D114" s="78">
        <f t="shared" si="0"/>
        <v>95.395421436004156</v>
      </c>
      <c r="E114" s="104"/>
      <c r="F114" s="78">
        <f t="shared" si="1"/>
        <v>97.899838449111471</v>
      </c>
      <c r="G114" s="78">
        <f t="shared" si="1"/>
        <v>97.730711043872915</v>
      </c>
      <c r="H114" s="78">
        <f t="shared" si="1"/>
        <v>98.093587521663778</v>
      </c>
      <c r="I114" s="105"/>
      <c r="J114" s="78">
        <f t="shared" si="2"/>
        <v>85.847797062750331</v>
      </c>
      <c r="K114" s="78">
        <f t="shared" si="2"/>
        <v>83.801020408163268</v>
      </c>
      <c r="L114" s="78">
        <f t="shared" si="2"/>
        <v>88.095238095238088</v>
      </c>
      <c r="M114" s="105"/>
      <c r="N114" s="78">
        <f t="shared" si="3"/>
        <v>94.656488549618317</v>
      </c>
      <c r="O114" s="78">
        <f t="shared" si="3"/>
        <v>93.171471927162358</v>
      </c>
      <c r="P114" s="78">
        <f t="shared" si="3"/>
        <v>96.159754224270358</v>
      </c>
      <c r="Q114" s="105"/>
      <c r="R114" s="78">
        <f t="shared" si="4"/>
        <v>94.554819720382639</v>
      </c>
      <c r="S114" s="78">
        <f t="shared" si="4"/>
        <v>93.601190476190482</v>
      </c>
      <c r="T114" s="78">
        <f t="shared" si="4"/>
        <v>95.487627365356616</v>
      </c>
      <c r="U114" s="105"/>
      <c r="V114" s="78">
        <f t="shared" si="5"/>
        <v>97.201646090534979</v>
      </c>
      <c r="W114" s="78">
        <f t="shared" si="5"/>
        <v>96.650717703349287</v>
      </c>
      <c r="X114" s="78">
        <f t="shared" si="5"/>
        <v>97.789115646258509</v>
      </c>
      <c r="Y114" s="104"/>
      <c r="Z114" s="78">
        <f t="shared" si="6"/>
        <v>98.495645288994467</v>
      </c>
      <c r="AA114" s="78">
        <f t="shared" si="6"/>
        <v>98.899371069182379</v>
      </c>
      <c r="AB114" s="78">
        <f t="shared" si="6"/>
        <v>98.086124401913878</v>
      </c>
    </row>
    <row r="115" spans="1:28" x14ac:dyDescent="0.25">
      <c r="A115" s="63" t="s">
        <v>99</v>
      </c>
      <c r="B115" s="78">
        <f t="shared" si="0"/>
        <v>95.639368403828854</v>
      </c>
      <c r="C115" s="78">
        <f t="shared" si="0"/>
        <v>94.592865141577349</v>
      </c>
      <c r="D115" s="78">
        <f t="shared" si="0"/>
        <v>96.734762223710646</v>
      </c>
      <c r="E115" s="104"/>
      <c r="F115" s="78">
        <f t="shared" si="1"/>
        <v>99.947970863683665</v>
      </c>
      <c r="G115" s="78">
        <f t="shared" si="1"/>
        <v>99.9</v>
      </c>
      <c r="H115" s="78">
        <f t="shared" si="1"/>
        <v>100</v>
      </c>
      <c r="I115" s="105"/>
      <c r="J115" s="78">
        <f t="shared" si="2"/>
        <v>89.10227780259045</v>
      </c>
      <c r="K115" s="78">
        <f t="shared" si="2"/>
        <v>87.5</v>
      </c>
      <c r="L115" s="78">
        <f t="shared" si="2"/>
        <v>90.874882408278452</v>
      </c>
      <c r="M115" s="105"/>
      <c r="N115" s="78">
        <f t="shared" si="3"/>
        <v>95.479452054794521</v>
      </c>
      <c r="O115" s="78">
        <f t="shared" si="3"/>
        <v>94.708994708994709</v>
      </c>
      <c r="P115" s="78">
        <f t="shared" si="3"/>
        <v>96.306818181818173</v>
      </c>
      <c r="Q115" s="105"/>
      <c r="R115" s="78">
        <f t="shared" si="4"/>
        <v>95.615275813295625</v>
      </c>
      <c r="S115" s="78">
        <f t="shared" si="4"/>
        <v>94.3050193050193</v>
      </c>
      <c r="T115" s="78">
        <f t="shared" si="4"/>
        <v>96.866359447004612</v>
      </c>
      <c r="U115" s="105"/>
      <c r="V115" s="78">
        <f t="shared" si="5"/>
        <v>96.075353218210353</v>
      </c>
      <c r="W115" s="78">
        <f t="shared" si="5"/>
        <v>94.427558257345495</v>
      </c>
      <c r="X115" s="78">
        <f t="shared" si="5"/>
        <v>97.835497835497833</v>
      </c>
      <c r="Y115" s="104"/>
      <c r="Z115" s="78">
        <f t="shared" si="6"/>
        <v>98.858695652173907</v>
      </c>
      <c r="AA115" s="78">
        <f t="shared" si="6"/>
        <v>98.257080610021788</v>
      </c>
      <c r="AB115" s="78">
        <f t="shared" si="6"/>
        <v>99.457700650759222</v>
      </c>
    </row>
    <row r="116" spans="1:28" x14ac:dyDescent="0.25">
      <c r="A116" s="63" t="s">
        <v>100</v>
      </c>
      <c r="B116" s="78">
        <f t="shared" ref="B116:D126" si="7">+B29/(B29+B72)*100</f>
        <v>97.39167616875713</v>
      </c>
      <c r="C116" s="78">
        <f t="shared" si="7"/>
        <v>96.879240162822256</v>
      </c>
      <c r="D116" s="78">
        <f t="shared" si="7"/>
        <v>97.958570999699788</v>
      </c>
      <c r="E116" s="104"/>
      <c r="F116" s="78">
        <f t="shared" ref="F116:H126" si="8">+F29/(F29+F72)*100</f>
        <v>99.456521739130437</v>
      </c>
      <c r="G116" s="78">
        <f t="shared" si="8"/>
        <v>99.292035398230084</v>
      </c>
      <c r="H116" s="78">
        <f t="shared" si="8"/>
        <v>99.62894248608535</v>
      </c>
      <c r="I116" s="105"/>
      <c r="J116" s="78">
        <f t="shared" ref="J116:L126" si="9">+J29/(J29+J72)*100</f>
        <v>95.238095238095227</v>
      </c>
      <c r="K116" s="78">
        <f t="shared" si="9"/>
        <v>93.934911242603548</v>
      </c>
      <c r="L116" s="78">
        <f t="shared" si="9"/>
        <v>96.802841918294845</v>
      </c>
      <c r="M116" s="105"/>
      <c r="N116" s="78">
        <f t="shared" ref="N116:P126" si="10">+N29/(N29+N72)*100</f>
        <v>97.349397590361448</v>
      </c>
      <c r="O116" s="78">
        <f t="shared" si="10"/>
        <v>97.314375987361771</v>
      </c>
      <c r="P116" s="78">
        <f t="shared" si="10"/>
        <v>97.385620915032675</v>
      </c>
      <c r="Q116" s="105"/>
      <c r="R116" s="78">
        <f t="shared" ref="R116:T126" si="11">+R29/(R29+R72)*100</f>
        <v>96.93520140105079</v>
      </c>
      <c r="S116" s="78">
        <f t="shared" si="11"/>
        <v>95.68106312292359</v>
      </c>
      <c r="T116" s="78">
        <f t="shared" si="11"/>
        <v>98.333333333333329</v>
      </c>
      <c r="U116" s="105"/>
      <c r="V116" s="78">
        <f t="shared" ref="V116:X126" si="12">+V29/(V29+V72)*100</f>
        <v>96.880415944540729</v>
      </c>
      <c r="W116" s="78">
        <f t="shared" si="12"/>
        <v>97.235772357723576</v>
      </c>
      <c r="X116" s="78">
        <f t="shared" si="12"/>
        <v>96.474953617810769</v>
      </c>
      <c r="Y116" s="104"/>
      <c r="Z116" s="78">
        <f t="shared" ref="Z116:AB126" si="13">+Z29/(Z29+Z72)*100</f>
        <v>98.763250883392232</v>
      </c>
      <c r="AA116" s="78">
        <f t="shared" si="13"/>
        <v>98.316498316498311</v>
      </c>
      <c r="AB116" s="78">
        <f t="shared" si="13"/>
        <v>99.25650557620817</v>
      </c>
    </row>
    <row r="117" spans="1:28" x14ac:dyDescent="0.25">
      <c r="A117" s="63" t="s">
        <v>101</v>
      </c>
      <c r="B117" s="78">
        <f t="shared" si="7"/>
        <v>95.646245251777543</v>
      </c>
      <c r="C117" s="78">
        <f t="shared" si="7"/>
        <v>94.742750233863433</v>
      </c>
      <c r="D117" s="78">
        <f t="shared" si="7"/>
        <v>96.627387240958967</v>
      </c>
      <c r="E117" s="104"/>
      <c r="F117" s="78">
        <f t="shared" si="8"/>
        <v>97.969230769230762</v>
      </c>
      <c r="G117" s="78">
        <f t="shared" si="8"/>
        <v>97.818181818181813</v>
      </c>
      <c r="H117" s="78">
        <f t="shared" si="8"/>
        <v>98.125</v>
      </c>
      <c r="I117" s="105"/>
      <c r="J117" s="78">
        <f t="shared" si="9"/>
        <v>90.448851774530269</v>
      </c>
      <c r="K117" s="78">
        <f t="shared" si="9"/>
        <v>88.868101028999064</v>
      </c>
      <c r="L117" s="78">
        <f t="shared" si="9"/>
        <v>92.443919716646988</v>
      </c>
      <c r="M117" s="105"/>
      <c r="N117" s="78">
        <f t="shared" si="10"/>
        <v>95.496979681493684</v>
      </c>
      <c r="O117" s="78">
        <f t="shared" si="10"/>
        <v>94.396551724137936</v>
      </c>
      <c r="P117" s="78">
        <f t="shared" si="10"/>
        <v>96.640537513997756</v>
      </c>
      <c r="Q117" s="105"/>
      <c r="R117" s="78">
        <f t="shared" si="11"/>
        <v>95.845190665907793</v>
      </c>
      <c r="S117" s="78">
        <f t="shared" si="11"/>
        <v>94.835164835164832</v>
      </c>
      <c r="T117" s="78">
        <f t="shared" si="11"/>
        <v>96.930342384887837</v>
      </c>
      <c r="U117" s="105"/>
      <c r="V117" s="78">
        <f t="shared" si="12"/>
        <v>96.863468634686342</v>
      </c>
      <c r="W117" s="78">
        <f t="shared" si="12"/>
        <v>96.576151121605676</v>
      </c>
      <c r="X117" s="78">
        <f t="shared" si="12"/>
        <v>97.175866495507051</v>
      </c>
      <c r="Y117" s="104"/>
      <c r="Z117" s="78">
        <f t="shared" si="13"/>
        <v>98.357424441524316</v>
      </c>
      <c r="AA117" s="78">
        <f t="shared" si="13"/>
        <v>97.911227154046998</v>
      </c>
      <c r="AB117" s="78">
        <f t="shared" si="13"/>
        <v>98.80952380952381</v>
      </c>
    </row>
    <row r="118" spans="1:28" x14ac:dyDescent="0.25">
      <c r="A118" s="63" t="s">
        <v>102</v>
      </c>
      <c r="B118" s="78">
        <f t="shared" si="7"/>
        <v>96.38876504681231</v>
      </c>
      <c r="C118" s="78">
        <f t="shared" si="7"/>
        <v>95.849914724275152</v>
      </c>
      <c r="D118" s="78">
        <f t="shared" si="7"/>
        <v>96.979134226097784</v>
      </c>
      <c r="E118" s="104"/>
      <c r="F118" s="78">
        <f t="shared" si="8"/>
        <v>99.067164179104466</v>
      </c>
      <c r="G118" s="78">
        <f t="shared" si="8"/>
        <v>99.115044247787608</v>
      </c>
      <c r="H118" s="78">
        <f t="shared" si="8"/>
        <v>99.013806706114394</v>
      </c>
      <c r="I118" s="105"/>
      <c r="J118" s="78">
        <f t="shared" si="9"/>
        <v>90.976821192052981</v>
      </c>
      <c r="K118" s="78">
        <f t="shared" si="9"/>
        <v>89.337641357027465</v>
      </c>
      <c r="L118" s="78">
        <f t="shared" si="9"/>
        <v>92.699490662139212</v>
      </c>
      <c r="M118" s="105"/>
      <c r="N118" s="78">
        <f t="shared" si="10"/>
        <v>94.841930116472554</v>
      </c>
      <c r="O118" s="78">
        <f t="shared" si="10"/>
        <v>94.032258064516128</v>
      </c>
      <c r="P118" s="78">
        <f t="shared" si="10"/>
        <v>95.704467353951898</v>
      </c>
      <c r="Q118" s="105"/>
      <c r="R118" s="78">
        <f t="shared" si="11"/>
        <v>96.56419529837251</v>
      </c>
      <c r="S118" s="78">
        <f t="shared" si="11"/>
        <v>96.206896551724142</v>
      </c>
      <c r="T118" s="78">
        <f t="shared" si="11"/>
        <v>96.958174904942965</v>
      </c>
      <c r="U118" s="105"/>
      <c r="V118" s="78">
        <f t="shared" si="12"/>
        <v>98.455949137148053</v>
      </c>
      <c r="W118" s="78">
        <f t="shared" si="12"/>
        <v>98.30795262267344</v>
      </c>
      <c r="X118" s="78">
        <f t="shared" si="12"/>
        <v>98.627450980392155</v>
      </c>
      <c r="Y118" s="104"/>
      <c r="Z118" s="78">
        <f t="shared" si="13"/>
        <v>99.32692307692308</v>
      </c>
      <c r="AA118" s="78">
        <f t="shared" si="13"/>
        <v>98.895027624309392</v>
      </c>
      <c r="AB118" s="78">
        <f t="shared" si="13"/>
        <v>99.798792756539228</v>
      </c>
    </row>
    <row r="119" spans="1:28" x14ac:dyDescent="0.25">
      <c r="A119" s="63" t="s">
        <v>103</v>
      </c>
      <c r="B119" s="78">
        <f t="shared" si="7"/>
        <v>95.153417015341702</v>
      </c>
      <c r="C119" s="78">
        <f t="shared" si="7"/>
        <v>94.474686989657059</v>
      </c>
      <c r="D119" s="78">
        <f t="shared" si="7"/>
        <v>95.866704805491992</v>
      </c>
      <c r="E119" s="104"/>
      <c r="F119" s="78">
        <f t="shared" si="8"/>
        <v>98.401826484018258</v>
      </c>
      <c r="G119" s="78">
        <f t="shared" si="8"/>
        <v>98.328935795954266</v>
      </c>
      <c r="H119" s="78">
        <f t="shared" si="8"/>
        <v>98.480531813865142</v>
      </c>
      <c r="I119" s="105"/>
      <c r="J119" s="78">
        <f t="shared" si="9"/>
        <v>87.328130806391684</v>
      </c>
      <c r="K119" s="78">
        <f t="shared" si="9"/>
        <v>85.818713450292393</v>
      </c>
      <c r="L119" s="78">
        <f t="shared" si="9"/>
        <v>88.888888888888886</v>
      </c>
      <c r="M119" s="105"/>
      <c r="N119" s="78">
        <f t="shared" si="10"/>
        <v>95.947510613662672</v>
      </c>
      <c r="O119" s="78">
        <f t="shared" si="10"/>
        <v>94.962406015037587</v>
      </c>
      <c r="P119" s="78">
        <f t="shared" si="10"/>
        <v>96.986518636003169</v>
      </c>
      <c r="Q119" s="105"/>
      <c r="R119" s="78">
        <f t="shared" si="11"/>
        <v>95.223621363438994</v>
      </c>
      <c r="S119" s="78">
        <f t="shared" si="11"/>
        <v>94.449116904962153</v>
      </c>
      <c r="T119" s="78">
        <f t="shared" si="11"/>
        <v>96.050269299820471</v>
      </c>
      <c r="U119" s="105"/>
      <c r="V119" s="78">
        <f t="shared" si="12"/>
        <v>96.767147225862828</v>
      </c>
      <c r="W119" s="78">
        <f t="shared" si="12"/>
        <v>96.467619848612273</v>
      </c>
      <c r="X119" s="78">
        <f t="shared" si="12"/>
        <v>97.090909090909093</v>
      </c>
      <c r="Y119" s="104"/>
      <c r="Z119" s="78">
        <f t="shared" si="13"/>
        <v>98.68189806678383</v>
      </c>
      <c r="AA119" s="78">
        <f t="shared" si="13"/>
        <v>98.41409691629957</v>
      </c>
      <c r="AB119" s="78">
        <f t="shared" si="13"/>
        <v>98.948290972830861</v>
      </c>
    </row>
    <row r="120" spans="1:28" x14ac:dyDescent="0.25">
      <c r="A120" s="63" t="s">
        <v>104</v>
      </c>
      <c r="B120" s="78">
        <f t="shared" si="7"/>
        <v>93.489418547423185</v>
      </c>
      <c r="C120" s="78">
        <f t="shared" si="7"/>
        <v>92.181519956260246</v>
      </c>
      <c r="D120" s="78">
        <f t="shared" si="7"/>
        <v>94.874764731431881</v>
      </c>
      <c r="E120" s="104"/>
      <c r="F120" s="78">
        <f t="shared" si="8"/>
        <v>97.66803840877914</v>
      </c>
      <c r="G120" s="78">
        <f t="shared" si="8"/>
        <v>96.985357450473728</v>
      </c>
      <c r="H120" s="78">
        <f t="shared" si="8"/>
        <v>98.44054580896686</v>
      </c>
      <c r="I120" s="105"/>
      <c r="J120" s="78">
        <f t="shared" si="9"/>
        <v>85.011441647597252</v>
      </c>
      <c r="K120" s="78">
        <f t="shared" si="9"/>
        <v>82.574114244396242</v>
      </c>
      <c r="L120" s="78">
        <f t="shared" si="9"/>
        <v>87.732041969330112</v>
      </c>
      <c r="M120" s="105"/>
      <c r="N120" s="78">
        <f t="shared" si="10"/>
        <v>92.678936605316977</v>
      </c>
      <c r="O120" s="78">
        <f t="shared" si="10"/>
        <v>91.646390916463901</v>
      </c>
      <c r="P120" s="78">
        <f t="shared" si="10"/>
        <v>93.729372937293732</v>
      </c>
      <c r="Q120" s="105"/>
      <c r="R120" s="78">
        <f t="shared" si="11"/>
        <v>92.575307594399661</v>
      </c>
      <c r="S120" s="78">
        <f t="shared" si="11"/>
        <v>90.894568690095838</v>
      </c>
      <c r="T120" s="78">
        <f t="shared" si="11"/>
        <v>94.479638009049765</v>
      </c>
      <c r="U120" s="105"/>
      <c r="V120" s="78">
        <f t="shared" si="12"/>
        <v>96.208530805687204</v>
      </c>
      <c r="W120" s="78">
        <f t="shared" si="12"/>
        <v>95.36128456735058</v>
      </c>
      <c r="X120" s="78">
        <f t="shared" si="12"/>
        <v>97</v>
      </c>
      <c r="Y120" s="104"/>
      <c r="Z120" s="78">
        <f t="shared" si="13"/>
        <v>98.254037538192932</v>
      </c>
      <c r="AA120" s="78">
        <f t="shared" si="13"/>
        <v>97.684391080617488</v>
      </c>
      <c r="AB120" s="78">
        <f t="shared" si="13"/>
        <v>98.844444444444449</v>
      </c>
    </row>
    <row r="121" spans="1:28" x14ac:dyDescent="0.25">
      <c r="A121" s="63" t="s">
        <v>105</v>
      </c>
      <c r="B121" s="78">
        <f t="shared" si="7"/>
        <v>93.590915024148273</v>
      </c>
      <c r="C121" s="78">
        <f t="shared" si="7"/>
        <v>92.751812046988263</v>
      </c>
      <c r="D121" s="78">
        <f t="shared" si="7"/>
        <v>94.508196721311478</v>
      </c>
      <c r="E121" s="104"/>
      <c r="F121" s="78">
        <f t="shared" si="8"/>
        <v>99.268292682926827</v>
      </c>
      <c r="G121" s="78">
        <f t="shared" si="8"/>
        <v>99.066874027993777</v>
      </c>
      <c r="H121" s="78">
        <f t="shared" si="8"/>
        <v>99.488926746166953</v>
      </c>
      <c r="I121" s="105"/>
      <c r="J121" s="78">
        <f t="shared" si="9"/>
        <v>83.609820836098208</v>
      </c>
      <c r="K121" s="78">
        <f t="shared" si="9"/>
        <v>82.188295165394393</v>
      </c>
      <c r="L121" s="78">
        <f t="shared" si="9"/>
        <v>85.159500693481277</v>
      </c>
      <c r="M121" s="105"/>
      <c r="N121" s="78">
        <f t="shared" si="10"/>
        <v>93.193717277486911</v>
      </c>
      <c r="O121" s="78">
        <f t="shared" si="10"/>
        <v>92.936288088642655</v>
      </c>
      <c r="P121" s="78">
        <f t="shared" si="10"/>
        <v>93.495934959349597</v>
      </c>
      <c r="Q121" s="105"/>
      <c r="R121" s="78">
        <f t="shared" si="11"/>
        <v>93.151750972762642</v>
      </c>
      <c r="S121" s="78">
        <f t="shared" si="11"/>
        <v>91.87592319054653</v>
      </c>
      <c r="T121" s="78">
        <f t="shared" si="11"/>
        <v>94.57236842105263</v>
      </c>
      <c r="U121" s="105"/>
      <c r="V121" s="78">
        <f t="shared" si="12"/>
        <v>96.404682274247492</v>
      </c>
      <c r="W121" s="78">
        <f t="shared" si="12"/>
        <v>95.28619528619528</v>
      </c>
      <c r="X121" s="78">
        <f t="shared" si="12"/>
        <v>97.50830564784053</v>
      </c>
      <c r="Y121" s="104"/>
      <c r="Z121" s="78">
        <f t="shared" si="13"/>
        <v>98.824593128390589</v>
      </c>
      <c r="AA121" s="78">
        <f t="shared" si="13"/>
        <v>98.272884283246981</v>
      </c>
      <c r="AB121" s="78">
        <f t="shared" si="13"/>
        <v>99.430740037950656</v>
      </c>
    </row>
    <row r="122" spans="1:28" x14ac:dyDescent="0.25">
      <c r="A122" s="63" t="s">
        <v>106</v>
      </c>
      <c r="B122" s="78">
        <f t="shared" si="7"/>
        <v>95.087967882866934</v>
      </c>
      <c r="C122" s="78">
        <f t="shared" si="7"/>
        <v>94.06299569453887</v>
      </c>
      <c r="D122" s="78">
        <f t="shared" si="7"/>
        <v>96.203155818540438</v>
      </c>
      <c r="E122" s="104"/>
      <c r="F122" s="78">
        <f t="shared" si="8"/>
        <v>99.490167516387473</v>
      </c>
      <c r="G122" s="78">
        <f t="shared" si="8"/>
        <v>99.436619718309856</v>
      </c>
      <c r="H122" s="78">
        <f t="shared" si="8"/>
        <v>99.547511312217196</v>
      </c>
      <c r="I122" s="105"/>
      <c r="J122" s="78">
        <f t="shared" si="9"/>
        <v>89.235668789808926</v>
      </c>
      <c r="K122" s="78">
        <f t="shared" si="9"/>
        <v>86.956521739130437</v>
      </c>
      <c r="L122" s="78">
        <f t="shared" si="9"/>
        <v>91.77897574123989</v>
      </c>
      <c r="M122" s="105"/>
      <c r="N122" s="78">
        <f t="shared" si="10"/>
        <v>94.510907811400429</v>
      </c>
      <c r="O122" s="78">
        <f t="shared" si="10"/>
        <v>93.605442176870753</v>
      </c>
      <c r="P122" s="78">
        <f t="shared" si="10"/>
        <v>95.481049562682216</v>
      </c>
      <c r="Q122" s="105"/>
      <c r="R122" s="78">
        <f t="shared" si="11"/>
        <v>93.044712562100784</v>
      </c>
      <c r="S122" s="78">
        <f t="shared" si="11"/>
        <v>91.847826086956516</v>
      </c>
      <c r="T122" s="78">
        <f t="shared" si="11"/>
        <v>94.35364041604754</v>
      </c>
      <c r="U122" s="105"/>
      <c r="V122" s="78">
        <f t="shared" si="12"/>
        <v>96.376811594202891</v>
      </c>
      <c r="W122" s="78">
        <f t="shared" si="12"/>
        <v>95</v>
      </c>
      <c r="X122" s="78">
        <f t="shared" si="12"/>
        <v>97.878787878787875</v>
      </c>
      <c r="Y122" s="104"/>
      <c r="Z122" s="78">
        <f t="shared" si="13"/>
        <v>98.936170212765958</v>
      </c>
      <c r="AA122" s="78">
        <f t="shared" si="13"/>
        <v>98.976608187134502</v>
      </c>
      <c r="AB122" s="78">
        <f t="shared" si="13"/>
        <v>98.89240506329115</v>
      </c>
    </row>
    <row r="123" spans="1:28" x14ac:dyDescent="0.25">
      <c r="A123" s="63" t="s">
        <v>107</v>
      </c>
      <c r="B123" s="78">
        <f t="shared" si="7"/>
        <v>94.90790899241604</v>
      </c>
      <c r="C123" s="78">
        <f t="shared" si="7"/>
        <v>94.526034712950604</v>
      </c>
      <c r="D123" s="78">
        <f t="shared" si="7"/>
        <v>95.357985837922897</v>
      </c>
      <c r="E123" s="104"/>
      <c r="F123" s="78">
        <f t="shared" si="8"/>
        <v>99.455040871934614</v>
      </c>
      <c r="G123" s="78">
        <f t="shared" si="8"/>
        <v>98.918918918918919</v>
      </c>
      <c r="H123" s="78">
        <f t="shared" si="8"/>
        <v>100</v>
      </c>
      <c r="I123" s="105"/>
      <c r="J123" s="78">
        <f t="shared" si="9"/>
        <v>87.163561076604552</v>
      </c>
      <c r="K123" s="78">
        <f t="shared" si="9"/>
        <v>86.328125</v>
      </c>
      <c r="L123" s="78">
        <f t="shared" si="9"/>
        <v>88.105726872246692</v>
      </c>
      <c r="M123" s="105"/>
      <c r="N123" s="78">
        <f t="shared" si="10"/>
        <v>96.91119691119691</v>
      </c>
      <c r="O123" s="78">
        <f t="shared" si="10"/>
        <v>97.173144876325097</v>
      </c>
      <c r="P123" s="78">
        <f t="shared" si="10"/>
        <v>96.595744680851055</v>
      </c>
      <c r="Q123" s="105"/>
      <c r="R123" s="78">
        <f t="shared" si="11"/>
        <v>93.787575150300611</v>
      </c>
      <c r="S123" s="78">
        <f t="shared" si="11"/>
        <v>92.64705882352942</v>
      </c>
      <c r="T123" s="78">
        <f t="shared" si="11"/>
        <v>95.154185022026425</v>
      </c>
      <c r="U123" s="105"/>
      <c r="V123" s="78">
        <f t="shared" si="12"/>
        <v>96.839729119638832</v>
      </c>
      <c r="W123" s="78">
        <f t="shared" si="12"/>
        <v>96.734693877551024</v>
      </c>
      <c r="X123" s="78">
        <f t="shared" si="12"/>
        <v>96.969696969696969</v>
      </c>
      <c r="Y123" s="104"/>
      <c r="Z123" s="78">
        <f t="shared" si="13"/>
        <v>96.514161220043576</v>
      </c>
      <c r="AA123" s="78">
        <f t="shared" si="13"/>
        <v>96.498054474708169</v>
      </c>
      <c r="AB123" s="78">
        <f t="shared" si="13"/>
        <v>96.534653465346537</v>
      </c>
    </row>
    <row r="124" spans="1:28" x14ac:dyDescent="0.25">
      <c r="A124" s="63" t="s">
        <v>108</v>
      </c>
      <c r="B124" s="78">
        <f t="shared" si="7"/>
        <v>95.875670053604296</v>
      </c>
      <c r="C124" s="78">
        <f t="shared" si="7"/>
        <v>94.992969848461172</v>
      </c>
      <c r="D124" s="78">
        <f t="shared" si="7"/>
        <v>96.802230239422755</v>
      </c>
      <c r="E124" s="104"/>
      <c r="F124" s="78">
        <f t="shared" si="8"/>
        <v>99.273000752068185</v>
      </c>
      <c r="G124" s="78">
        <f t="shared" si="8"/>
        <v>98.973105134474324</v>
      </c>
      <c r="H124" s="78">
        <f t="shared" si="8"/>
        <v>99.588477366255148</v>
      </c>
      <c r="I124" s="105"/>
      <c r="J124" s="78">
        <f t="shared" si="9"/>
        <v>92.005271249725453</v>
      </c>
      <c r="K124" s="78">
        <f t="shared" si="9"/>
        <v>91.405588484335311</v>
      </c>
      <c r="L124" s="78">
        <f t="shared" si="9"/>
        <v>92.651757188498408</v>
      </c>
      <c r="M124" s="105"/>
      <c r="N124" s="78">
        <f t="shared" si="10"/>
        <v>95.284962233920794</v>
      </c>
      <c r="O124" s="78">
        <f t="shared" si="10"/>
        <v>94.285714285714278</v>
      </c>
      <c r="P124" s="78">
        <f t="shared" si="10"/>
        <v>96.406022340942215</v>
      </c>
      <c r="Q124" s="105"/>
      <c r="R124" s="78">
        <f t="shared" si="11"/>
        <v>95.115010671093188</v>
      </c>
      <c r="S124" s="78">
        <f t="shared" si="11"/>
        <v>93.781902552204173</v>
      </c>
      <c r="T124" s="78">
        <f t="shared" si="11"/>
        <v>96.5082444228904</v>
      </c>
      <c r="U124" s="105"/>
      <c r="V124" s="78">
        <f t="shared" si="12"/>
        <v>95.770770770770781</v>
      </c>
      <c r="W124" s="78">
        <f t="shared" si="12"/>
        <v>94.430754066042383</v>
      </c>
      <c r="X124" s="78">
        <f t="shared" si="12"/>
        <v>97.15302491103202</v>
      </c>
      <c r="Y124" s="104"/>
      <c r="Z124" s="78">
        <f t="shared" si="13"/>
        <v>98.528652555498198</v>
      </c>
      <c r="AA124" s="78">
        <f t="shared" si="13"/>
        <v>98.001052077853757</v>
      </c>
      <c r="AB124" s="78">
        <f t="shared" si="13"/>
        <v>99.036999493157623</v>
      </c>
    </row>
    <row r="125" spans="1:28" x14ac:dyDescent="0.25">
      <c r="A125" s="106" t="s">
        <v>109</v>
      </c>
      <c r="B125" s="78">
        <f t="shared" si="7"/>
        <v>95.425679698352852</v>
      </c>
      <c r="C125" s="78">
        <f t="shared" si="7"/>
        <v>94.519757715604271</v>
      </c>
      <c r="D125" s="78">
        <f t="shared" si="7"/>
        <v>96.391594054331108</v>
      </c>
      <c r="E125" s="104"/>
      <c r="F125" s="78">
        <f t="shared" si="8"/>
        <v>98.757199151257964</v>
      </c>
      <c r="G125" s="78">
        <f t="shared" si="8"/>
        <v>98.471487360376258</v>
      </c>
      <c r="H125" s="78">
        <f t="shared" si="8"/>
        <v>99.061326658322898</v>
      </c>
      <c r="I125" s="105"/>
      <c r="J125" s="78">
        <f t="shared" si="9"/>
        <v>90.736607142857139</v>
      </c>
      <c r="K125" s="78">
        <f t="shared" si="9"/>
        <v>89.124668435013263</v>
      </c>
      <c r="L125" s="78">
        <f t="shared" si="9"/>
        <v>92.525014714537974</v>
      </c>
      <c r="M125" s="105"/>
      <c r="N125" s="78">
        <f t="shared" si="10"/>
        <v>95.227142035652676</v>
      </c>
      <c r="O125" s="78">
        <f t="shared" si="10"/>
        <v>94.314381270903013</v>
      </c>
      <c r="P125" s="78">
        <f t="shared" si="10"/>
        <v>96.199524940617579</v>
      </c>
      <c r="Q125" s="105"/>
      <c r="R125" s="78">
        <f t="shared" si="11"/>
        <v>93.781167497799942</v>
      </c>
      <c r="S125" s="78">
        <f t="shared" si="11"/>
        <v>92.490118577075094</v>
      </c>
      <c r="T125" s="78">
        <f t="shared" si="11"/>
        <v>95.177045177045173</v>
      </c>
      <c r="U125" s="105"/>
      <c r="V125" s="78">
        <f t="shared" si="12"/>
        <v>95.916429249762587</v>
      </c>
      <c r="W125" s="78">
        <f t="shared" si="12"/>
        <v>95.380774032459428</v>
      </c>
      <c r="X125" s="78">
        <f t="shared" si="12"/>
        <v>96.467565831727683</v>
      </c>
      <c r="Y125" s="104"/>
      <c r="Z125" s="78">
        <f t="shared" si="13"/>
        <v>98.698481561822121</v>
      </c>
      <c r="AA125" s="78">
        <f t="shared" si="13"/>
        <v>98.179611650485427</v>
      </c>
      <c r="AB125" s="78">
        <f t="shared" si="13"/>
        <v>99.240025332488912</v>
      </c>
    </row>
    <row r="126" spans="1:28" ht="13.5" thickBot="1" x14ac:dyDescent="0.3">
      <c r="A126" s="101" t="s">
        <v>110</v>
      </c>
      <c r="B126" s="84">
        <f t="shared" si="7"/>
        <v>88.468578401464299</v>
      </c>
      <c r="C126" s="84">
        <f t="shared" si="7"/>
        <v>87.829139847864241</v>
      </c>
      <c r="D126" s="84">
        <f t="shared" si="7"/>
        <v>89.165073295092412</v>
      </c>
      <c r="E126" s="107"/>
      <c r="F126" s="84">
        <f t="shared" si="8"/>
        <v>96.441947565543074</v>
      </c>
      <c r="G126" s="84">
        <f t="shared" si="8"/>
        <v>95.970695970695971</v>
      </c>
      <c r="H126" s="84">
        <f t="shared" si="8"/>
        <v>96.934865900383144</v>
      </c>
      <c r="I126" s="101"/>
      <c r="J126" s="84">
        <f t="shared" si="9"/>
        <v>83.800623052959494</v>
      </c>
      <c r="K126" s="84">
        <f t="shared" si="9"/>
        <v>82.608695652173907</v>
      </c>
      <c r="L126" s="84">
        <f t="shared" si="9"/>
        <v>85.18518518518519</v>
      </c>
      <c r="M126" s="101"/>
      <c r="N126" s="84">
        <f t="shared" si="10"/>
        <v>85.268630849220102</v>
      </c>
      <c r="O126" s="84">
        <f t="shared" si="10"/>
        <v>87.412587412587413</v>
      </c>
      <c r="P126" s="84">
        <f t="shared" si="10"/>
        <v>83.161512027491412</v>
      </c>
      <c r="Q126" s="101"/>
      <c r="R126" s="84">
        <f t="shared" si="11"/>
        <v>86.36363636363636</v>
      </c>
      <c r="S126" s="84">
        <f t="shared" si="11"/>
        <v>83.870967741935488</v>
      </c>
      <c r="T126" s="84">
        <f t="shared" si="11"/>
        <v>89.312977099236647</v>
      </c>
      <c r="U126" s="101"/>
      <c r="V126" s="84">
        <f t="shared" si="12"/>
        <v>88.270377733598409</v>
      </c>
      <c r="W126" s="84">
        <f t="shared" si="12"/>
        <v>87.550200803212846</v>
      </c>
      <c r="X126" s="84">
        <f t="shared" si="12"/>
        <v>88.976377952755897</v>
      </c>
      <c r="Y126" s="107"/>
      <c r="Z126" s="84">
        <f t="shared" si="13"/>
        <v>92.666666666666657</v>
      </c>
      <c r="AA126" s="84">
        <f t="shared" si="13"/>
        <v>91.869918699186996</v>
      </c>
      <c r="AB126" s="84">
        <f t="shared" si="13"/>
        <v>93.627450980392155</v>
      </c>
    </row>
    <row r="127" spans="1:28" x14ac:dyDescent="0.25">
      <c r="A127" s="222" t="s">
        <v>76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</row>
    <row r="128" spans="1:28" x14ac:dyDescent="0.25">
      <c r="A128" s="223" t="s">
        <v>14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</row>
    <row r="129" spans="1:32" x14ac:dyDescent="0.25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</row>
    <row r="132" spans="1:32" s="50" customFormat="1" ht="15" x14ac:dyDescent="0.25">
      <c r="A132" s="224" t="s">
        <v>119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9"/>
      <c r="AD132" s="215" t="s">
        <v>222</v>
      </c>
      <c r="AE132" s="215"/>
      <c r="AF132" s="9"/>
    </row>
    <row r="133" spans="1:32" s="50" customFormat="1" ht="15" x14ac:dyDescent="0.25">
      <c r="A133" s="225" t="s">
        <v>115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9"/>
      <c r="AD133" s="215"/>
      <c r="AE133" s="215"/>
      <c r="AF133"/>
    </row>
    <row r="134" spans="1:32" s="50" customFormat="1" ht="15" x14ac:dyDescent="0.25">
      <c r="A134" s="224" t="s">
        <v>64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25" t="s">
        <v>80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</row>
    <row r="136" spans="1:32" s="50" customFormat="1" ht="15" x14ac:dyDescent="0.25">
      <c r="A136" s="224" t="s">
        <v>81</v>
      </c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</row>
    <row r="137" spans="1:32" s="50" customFormat="1" ht="15" x14ac:dyDescent="0.25">
      <c r="A137" s="225" t="s">
        <v>389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</row>
    <row r="138" spans="1:32" s="50" customFormat="1" ht="15.75" thickBot="1" x14ac:dyDescent="0.3">
      <c r="A138" s="53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32" s="50" customFormat="1" ht="15" customHeight="1" x14ac:dyDescent="0.25">
      <c r="A139" s="229" t="s">
        <v>82</v>
      </c>
      <c r="B139" s="54" t="s">
        <v>21</v>
      </c>
      <c r="C139" s="54"/>
      <c r="D139" s="54"/>
      <c r="E139" s="55"/>
      <c r="F139" s="54" t="s">
        <v>23</v>
      </c>
      <c r="G139" s="54"/>
      <c r="H139" s="54"/>
      <c r="I139" s="55"/>
      <c r="J139" s="54" t="s">
        <v>24</v>
      </c>
      <c r="K139" s="54"/>
      <c r="L139" s="54"/>
      <c r="M139" s="55"/>
      <c r="N139" s="54" t="s">
        <v>25</v>
      </c>
      <c r="O139" s="54"/>
      <c r="P139" s="54"/>
      <c r="Q139" s="55"/>
      <c r="R139" s="54" t="s">
        <v>27</v>
      </c>
      <c r="S139" s="54"/>
      <c r="T139" s="54"/>
      <c r="U139" s="55"/>
      <c r="V139" s="54" t="s">
        <v>28</v>
      </c>
      <c r="W139" s="54"/>
      <c r="X139" s="54"/>
      <c r="Y139" s="55"/>
      <c r="Z139" s="54" t="s">
        <v>29</v>
      </c>
      <c r="AA139" s="54"/>
      <c r="AB139" s="54"/>
    </row>
    <row r="140" spans="1:32" s="50" customFormat="1" ht="15.75" thickBot="1" x14ac:dyDescent="0.3">
      <c r="A140" s="230"/>
      <c r="B140" s="56" t="s">
        <v>68</v>
      </c>
      <c r="C140" s="56" t="s">
        <v>69</v>
      </c>
      <c r="D140" s="56" t="s">
        <v>70</v>
      </c>
      <c r="E140" s="57"/>
      <c r="F140" s="56" t="s">
        <v>68</v>
      </c>
      <c r="G140" s="56" t="s">
        <v>69</v>
      </c>
      <c r="H140" s="56" t="s">
        <v>70</v>
      </c>
      <c r="I140" s="57"/>
      <c r="J140" s="56" t="s">
        <v>68</v>
      </c>
      <c r="K140" s="56" t="s">
        <v>69</v>
      </c>
      <c r="L140" s="56" t="s">
        <v>70</v>
      </c>
      <c r="M140" s="57"/>
      <c r="N140" s="56" t="s">
        <v>68</v>
      </c>
      <c r="O140" s="56" t="s">
        <v>69</v>
      </c>
      <c r="P140" s="56" t="s">
        <v>70</v>
      </c>
      <c r="Q140" s="57"/>
      <c r="R140" s="56" t="s">
        <v>68</v>
      </c>
      <c r="S140" s="56" t="s">
        <v>69</v>
      </c>
      <c r="T140" s="56" t="s">
        <v>70</v>
      </c>
      <c r="U140" s="57"/>
      <c r="V140" s="56" t="s">
        <v>68</v>
      </c>
      <c r="W140" s="56" t="s">
        <v>69</v>
      </c>
      <c r="X140" s="56" t="s">
        <v>70</v>
      </c>
      <c r="Y140" s="57"/>
      <c r="Z140" s="56" t="s">
        <v>68</v>
      </c>
      <c r="AA140" s="56" t="s">
        <v>69</v>
      </c>
      <c r="AB140" s="56" t="s">
        <v>70</v>
      </c>
    </row>
    <row r="141" spans="1:32" x14ac:dyDescent="0.25">
      <c r="A141" s="89"/>
      <c r="B141" s="90"/>
      <c r="C141" s="90"/>
      <c r="D141" s="90"/>
      <c r="E141" s="91"/>
      <c r="F141" s="90"/>
      <c r="G141" s="90"/>
      <c r="H141" s="90"/>
      <c r="I141" s="91"/>
      <c r="J141" s="90"/>
      <c r="K141" s="90"/>
      <c r="L141" s="90"/>
      <c r="M141" s="91"/>
      <c r="N141" s="90"/>
      <c r="O141" s="90"/>
      <c r="P141" s="90"/>
      <c r="Q141" s="91"/>
      <c r="R141" s="90"/>
      <c r="S141" s="90"/>
      <c r="T141" s="90"/>
      <c r="U141" s="91"/>
      <c r="V141" s="90"/>
      <c r="W141" s="90"/>
      <c r="X141" s="90"/>
      <c r="Y141" s="91"/>
      <c r="Z141" s="90"/>
      <c r="AA141" s="90"/>
      <c r="AB141" s="90"/>
    </row>
    <row r="142" spans="1:32" ht="13.5" x14ac:dyDescent="0.25">
      <c r="A142" s="93" t="s">
        <v>83</v>
      </c>
      <c r="B142" s="78">
        <f>+B54/(B54+B11)*100</f>
        <v>4.4238924335164196</v>
      </c>
      <c r="C142" s="78">
        <f>+C54/(C54+C11)*100</f>
        <v>5.158013144142708</v>
      </c>
      <c r="D142" s="78">
        <f>+D54/(D54+D11)*100</f>
        <v>3.6475189096784764</v>
      </c>
      <c r="E142" s="104"/>
      <c r="F142" s="78">
        <f>+F54/(F54+F11)*100</f>
        <v>0.93898049481426682</v>
      </c>
      <c r="G142" s="78">
        <f>+G54/(G54+G11)*100</f>
        <v>1.0865057642863067</v>
      </c>
      <c r="H142" s="78">
        <f>+H54/(H54+H11)*100</f>
        <v>0.78257811126091792</v>
      </c>
      <c r="I142" s="104"/>
      <c r="J142" s="78">
        <f>+J54/(J54+J11)*100</f>
        <v>9.8032568709430361</v>
      </c>
      <c r="K142" s="78">
        <f>+K54/(K54+K11)*100</f>
        <v>11.191474998794542</v>
      </c>
      <c r="L142" s="78">
        <f>+L54/(L54+L11)*100</f>
        <v>8.2946894076344666</v>
      </c>
      <c r="M142" s="104"/>
      <c r="N142" s="78">
        <f>+N54/(N54+N11)*100</f>
        <v>4.551580171229257</v>
      </c>
      <c r="O142" s="78">
        <f>+O54/(O54+O11)*100</f>
        <v>5.244755244755245</v>
      </c>
      <c r="P142" s="78">
        <f>+P54/(P54+P11)*100</f>
        <v>3.8187649489019351</v>
      </c>
      <c r="Q142" s="104"/>
      <c r="R142" s="78">
        <f>+R54/(R54+R11)*100</f>
        <v>5.3542836983364541</v>
      </c>
      <c r="S142" s="78">
        <f>+S54/(S54+S11)*100</f>
        <v>6.3755205313373047</v>
      </c>
      <c r="T142" s="78">
        <f>+T54/(T54+T11)*100</f>
        <v>4.2706119252712833</v>
      </c>
      <c r="U142" s="104"/>
      <c r="V142" s="78">
        <f>+V54/(V54+V11)*100</f>
        <v>3.6711689552910092</v>
      </c>
      <c r="W142" s="78">
        <f>+W54/(W54+W11)*100</f>
        <v>4.3139950508660982</v>
      </c>
      <c r="X142" s="78">
        <f>+X54/(X54+X11)*100</f>
        <v>2.9989361396244858</v>
      </c>
      <c r="Y142" s="104"/>
      <c r="Z142" s="78">
        <f>+Z54/(Z54+Z11)*100</f>
        <v>1.400185916802231</v>
      </c>
      <c r="AA142" s="78">
        <f>+AA54/(AA54+AA11)*100</f>
        <v>1.6711019543880732</v>
      </c>
      <c r="AB142" s="78">
        <f>+AB54/(AB54+AB11)*100</f>
        <v>1.1209108875844369</v>
      </c>
    </row>
    <row r="143" spans="1:32" x14ac:dyDescent="0.25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32" x14ac:dyDescent="0.25">
      <c r="A144" s="63" t="s">
        <v>84</v>
      </c>
      <c r="B144" s="78">
        <f t="shared" ref="B144:D159" si="14">+B56/(B56+B13)*100</f>
        <v>5.4375561545372868</v>
      </c>
      <c r="C144" s="78">
        <f t="shared" si="14"/>
        <v>6.2119196022130403</v>
      </c>
      <c r="D144" s="78">
        <f t="shared" si="14"/>
        <v>4.6212904178355236</v>
      </c>
      <c r="E144" s="104"/>
      <c r="F144" s="78">
        <f t="shared" ref="F144:H159" si="15">+F56/(F56+F13)*100</f>
        <v>2.0026408450704225</v>
      </c>
      <c r="G144" s="78">
        <f t="shared" si="15"/>
        <v>2.0886615515771525</v>
      </c>
      <c r="H144" s="78">
        <f t="shared" si="15"/>
        <v>1.910828025477707</v>
      </c>
      <c r="I144" s="105"/>
      <c r="J144" s="78">
        <f t="shared" ref="J144:L159" si="16">+J56/(J56+J13)*100</f>
        <v>11.531638083973981</v>
      </c>
      <c r="K144" s="78">
        <f t="shared" si="16"/>
        <v>13.180076628352491</v>
      </c>
      <c r="L144" s="78">
        <f t="shared" si="16"/>
        <v>9.7848152659358512</v>
      </c>
      <c r="M144" s="105"/>
      <c r="N144" s="78">
        <f t="shared" ref="N144:P159" si="17">+N56/(N56+N13)*100</f>
        <v>4.4559585492227978</v>
      </c>
      <c r="O144" s="78">
        <f t="shared" si="17"/>
        <v>5.134376253509827</v>
      </c>
      <c r="P144" s="78">
        <f t="shared" si="17"/>
        <v>3.7307032590051454</v>
      </c>
      <c r="Q144" s="105"/>
      <c r="R144" s="78">
        <f t="shared" ref="R144:T159" si="18">+R56/(R56+R13)*100</f>
        <v>7.3626140462550396</v>
      </c>
      <c r="S144" s="78">
        <f t="shared" si="18"/>
        <v>8.5063085063085069</v>
      </c>
      <c r="T144" s="78">
        <f t="shared" si="18"/>
        <v>6.1170212765957448</v>
      </c>
      <c r="U144" s="105"/>
      <c r="V144" s="78">
        <f t="shared" ref="V144:X159" si="19">+V56/(V56+V13)*100</f>
        <v>4.5090409704737926</v>
      </c>
      <c r="W144" s="78">
        <f t="shared" si="19"/>
        <v>4.8935206162211147</v>
      </c>
      <c r="X144" s="78">
        <f t="shared" si="19"/>
        <v>4.1165587419056431</v>
      </c>
      <c r="Y144" s="104"/>
      <c r="Z144" s="78">
        <f t="shared" ref="Z144:AB159" si="20">+Z56/(Z56+Z13)*100</f>
        <v>1.813531736805394</v>
      </c>
      <c r="AA144" s="78">
        <f t="shared" si="20"/>
        <v>2.2622345337026775</v>
      </c>
      <c r="AB144" s="78">
        <f t="shared" si="20"/>
        <v>1.3583138173302109</v>
      </c>
    </row>
    <row r="145" spans="1:28" x14ac:dyDescent="0.25">
      <c r="A145" s="63" t="s">
        <v>85</v>
      </c>
      <c r="B145" s="78">
        <f t="shared" si="14"/>
        <v>3.8088315464292206</v>
      </c>
      <c r="C145" s="78">
        <f t="shared" si="14"/>
        <v>4.5315718445912356</v>
      </c>
      <c r="D145" s="78">
        <f t="shared" si="14"/>
        <v>3.0515034236379872</v>
      </c>
      <c r="E145" s="104"/>
      <c r="F145" s="78">
        <f t="shared" si="15"/>
        <v>0.58810223931237271</v>
      </c>
      <c r="G145" s="78">
        <f t="shared" si="15"/>
        <v>0.61538461538461542</v>
      </c>
      <c r="H145" s="78">
        <f t="shared" si="15"/>
        <v>0.55917986952469712</v>
      </c>
      <c r="I145" s="105"/>
      <c r="J145" s="78">
        <f t="shared" si="16"/>
        <v>7.3242392444910802</v>
      </c>
      <c r="K145" s="78">
        <f t="shared" si="16"/>
        <v>9.1096455070074196</v>
      </c>
      <c r="L145" s="78">
        <f t="shared" si="16"/>
        <v>5.4724241128687474</v>
      </c>
      <c r="M145" s="105"/>
      <c r="N145" s="78">
        <f t="shared" si="17"/>
        <v>4.5473773265651438</v>
      </c>
      <c r="O145" s="78">
        <f t="shared" si="17"/>
        <v>5.0347932869422838</v>
      </c>
      <c r="P145" s="78">
        <f t="shared" si="17"/>
        <v>4.0262582056892784</v>
      </c>
      <c r="Q145" s="105"/>
      <c r="R145" s="78">
        <f t="shared" si="18"/>
        <v>5.0565393641988479</v>
      </c>
      <c r="S145" s="78">
        <f t="shared" si="18"/>
        <v>6.3776573572321809</v>
      </c>
      <c r="T145" s="78">
        <f t="shared" si="18"/>
        <v>3.6713286713286712</v>
      </c>
      <c r="U145" s="105"/>
      <c r="V145" s="78">
        <f t="shared" si="19"/>
        <v>3.3838716765546035</v>
      </c>
      <c r="W145" s="78">
        <f t="shared" si="19"/>
        <v>3.902229845626072</v>
      </c>
      <c r="X145" s="78">
        <f t="shared" si="19"/>
        <v>2.8391167192429023</v>
      </c>
      <c r="Y145" s="104"/>
      <c r="Z145" s="78">
        <f t="shared" si="20"/>
        <v>1.5356406142562455</v>
      </c>
      <c r="AA145" s="78">
        <f t="shared" si="20"/>
        <v>1.6333938294010888</v>
      </c>
      <c r="AB145" s="78">
        <f t="shared" si="20"/>
        <v>1.4358499305233905</v>
      </c>
    </row>
    <row r="146" spans="1:28" x14ac:dyDescent="0.25">
      <c r="A146" s="63" t="s">
        <v>86</v>
      </c>
      <c r="B146" s="78">
        <f t="shared" si="14"/>
        <v>5.3504701679464546</v>
      </c>
      <c r="C146" s="78">
        <f t="shared" si="14"/>
        <v>6.1988493639089217</v>
      </c>
      <c r="D146" s="78">
        <f t="shared" si="14"/>
        <v>4.4788544788544788</v>
      </c>
      <c r="E146" s="104"/>
      <c r="F146" s="78">
        <f t="shared" si="15"/>
        <v>0.25113008538422904</v>
      </c>
      <c r="G146" s="78">
        <f t="shared" si="15"/>
        <v>0.29865604778496768</v>
      </c>
      <c r="H146" s="78">
        <f t="shared" si="15"/>
        <v>0.20273694880892043</v>
      </c>
      <c r="I146" s="105"/>
      <c r="J146" s="78">
        <f t="shared" si="16"/>
        <v>11.881408827463218</v>
      </c>
      <c r="K146" s="78">
        <f t="shared" si="16"/>
        <v>13.279592702588037</v>
      </c>
      <c r="L146" s="78">
        <f t="shared" si="16"/>
        <v>10.333489901362142</v>
      </c>
      <c r="M146" s="105"/>
      <c r="N146" s="78">
        <f t="shared" si="17"/>
        <v>5.0154504397432849</v>
      </c>
      <c r="O146" s="78">
        <f t="shared" si="17"/>
        <v>5.1404093288910042</v>
      </c>
      <c r="P146" s="78">
        <f t="shared" si="17"/>
        <v>4.8907882241215574</v>
      </c>
      <c r="Q146" s="105"/>
      <c r="R146" s="78">
        <f t="shared" si="18"/>
        <v>6.179634726044533</v>
      </c>
      <c r="S146" s="78">
        <f t="shared" si="18"/>
        <v>8.4194977843426884</v>
      </c>
      <c r="T146" s="78">
        <f t="shared" si="18"/>
        <v>3.8657171922685656</v>
      </c>
      <c r="U146" s="105"/>
      <c r="V146" s="78">
        <f t="shared" si="19"/>
        <v>6.3383838383838391</v>
      </c>
      <c r="W146" s="78">
        <f t="shared" si="19"/>
        <v>6.8702290076335881</v>
      </c>
      <c r="X146" s="78">
        <f t="shared" si="19"/>
        <v>5.8145363408521309</v>
      </c>
      <c r="Y146" s="104"/>
      <c r="Z146" s="78">
        <f t="shared" si="20"/>
        <v>1.3705993012631015</v>
      </c>
      <c r="AA146" s="78">
        <f t="shared" si="20"/>
        <v>1.703940362087327</v>
      </c>
      <c r="AB146" s="78">
        <f t="shared" si="20"/>
        <v>1.0309278350515463</v>
      </c>
    </row>
    <row r="147" spans="1:28" x14ac:dyDescent="0.25">
      <c r="A147" s="63" t="s">
        <v>87</v>
      </c>
      <c r="B147" s="78">
        <f t="shared" si="14"/>
        <v>3.5110683349374403</v>
      </c>
      <c r="C147" s="78">
        <f t="shared" si="14"/>
        <v>4.0519246642155027</v>
      </c>
      <c r="D147" s="78">
        <f t="shared" si="14"/>
        <v>2.9411764705882351</v>
      </c>
      <c r="E147" s="104"/>
      <c r="F147" s="78">
        <f t="shared" si="15"/>
        <v>1.9494584837545126</v>
      </c>
      <c r="G147" s="78">
        <f t="shared" si="15"/>
        <v>2.2857142857142856</v>
      </c>
      <c r="H147" s="78">
        <f t="shared" si="15"/>
        <v>1.6058394160583942</v>
      </c>
      <c r="I147" s="105"/>
      <c r="J147" s="78">
        <f t="shared" si="16"/>
        <v>7.0175438596491224</v>
      </c>
      <c r="K147" s="78">
        <f t="shared" si="16"/>
        <v>7.8224101479915431</v>
      </c>
      <c r="L147" s="78">
        <f t="shared" si="16"/>
        <v>6.1722912966252226</v>
      </c>
      <c r="M147" s="105"/>
      <c r="N147" s="78">
        <f t="shared" si="17"/>
        <v>3.5649819494584838</v>
      </c>
      <c r="O147" s="78">
        <f t="shared" si="17"/>
        <v>3.6942675159235669</v>
      </c>
      <c r="P147" s="78">
        <f t="shared" si="17"/>
        <v>3.4183919114106884</v>
      </c>
      <c r="Q147" s="105"/>
      <c r="R147" s="78">
        <f t="shared" si="18"/>
        <v>4.4053868979685005</v>
      </c>
      <c r="S147" s="78">
        <f t="shared" si="18"/>
        <v>5.3787539220080678</v>
      </c>
      <c r="T147" s="78">
        <f t="shared" si="18"/>
        <v>3.3953488372093021</v>
      </c>
      <c r="U147" s="105"/>
      <c r="V147" s="78">
        <f t="shared" si="19"/>
        <v>2.7791087685673217</v>
      </c>
      <c r="W147" s="78">
        <f t="shared" si="19"/>
        <v>3.5845588235294117</v>
      </c>
      <c r="X147" s="78">
        <f t="shared" si="19"/>
        <v>1.9019019019019021</v>
      </c>
      <c r="Y147" s="104"/>
      <c r="Z147" s="78">
        <f t="shared" si="20"/>
        <v>0.94876660341555974</v>
      </c>
      <c r="AA147" s="78">
        <f t="shared" si="20"/>
        <v>1.0476190476190477</v>
      </c>
      <c r="AB147" s="78">
        <f t="shared" si="20"/>
        <v>0.85066162570888471</v>
      </c>
    </row>
    <row r="148" spans="1:28" x14ac:dyDescent="0.25">
      <c r="A148" s="63" t="s">
        <v>88</v>
      </c>
      <c r="B148" s="78">
        <f t="shared" si="14"/>
        <v>3.4528773978315259</v>
      </c>
      <c r="C148" s="78">
        <f t="shared" si="14"/>
        <v>4.2667509481668775</v>
      </c>
      <c r="D148" s="78">
        <f t="shared" si="14"/>
        <v>2.5432709290003532</v>
      </c>
      <c r="E148" s="104"/>
      <c r="F148" s="78">
        <f t="shared" si="15"/>
        <v>1.6632016632016633</v>
      </c>
      <c r="G148" s="78">
        <f t="shared" si="15"/>
        <v>1.7441860465116279</v>
      </c>
      <c r="H148" s="78">
        <f t="shared" si="15"/>
        <v>1.5695067264573992</v>
      </c>
      <c r="I148" s="105"/>
      <c r="J148" s="78">
        <f t="shared" si="16"/>
        <v>6.3768115942028984</v>
      </c>
      <c r="K148" s="78">
        <f t="shared" si="16"/>
        <v>7.8571428571428568</v>
      </c>
      <c r="L148" s="78">
        <f t="shared" si="16"/>
        <v>4.6315789473684212</v>
      </c>
      <c r="M148" s="105"/>
      <c r="N148" s="78">
        <f t="shared" si="17"/>
        <v>3.1775700934579438</v>
      </c>
      <c r="O148" s="78">
        <f t="shared" si="17"/>
        <v>3.7168141592920354</v>
      </c>
      <c r="P148" s="78">
        <f t="shared" si="17"/>
        <v>2.5742574257425743</v>
      </c>
      <c r="Q148" s="105"/>
      <c r="R148" s="78">
        <f t="shared" si="18"/>
        <v>3.722334004024145</v>
      </c>
      <c r="S148" s="78">
        <f t="shared" si="18"/>
        <v>4.2884990253411299</v>
      </c>
      <c r="T148" s="78">
        <f t="shared" si="18"/>
        <v>3.1185031185031189</v>
      </c>
      <c r="U148" s="105"/>
      <c r="V148" s="78">
        <f t="shared" si="19"/>
        <v>3.3673469387755102</v>
      </c>
      <c r="W148" s="78">
        <f t="shared" si="19"/>
        <v>5.2941176470588234</v>
      </c>
      <c r="X148" s="78">
        <f t="shared" si="19"/>
        <v>1.2765957446808509</v>
      </c>
      <c r="Y148" s="104"/>
      <c r="Z148" s="78">
        <f t="shared" si="20"/>
        <v>2.2012578616352201</v>
      </c>
      <c r="AA148" s="78">
        <f t="shared" si="20"/>
        <v>2.4</v>
      </c>
      <c r="AB148" s="78">
        <f t="shared" si="20"/>
        <v>1.9823788546255507</v>
      </c>
    </row>
    <row r="149" spans="1:28" x14ac:dyDescent="0.25">
      <c r="A149" s="63" t="s">
        <v>89</v>
      </c>
      <c r="B149" s="78">
        <f t="shared" si="14"/>
        <v>2.9242569511025889</v>
      </c>
      <c r="C149" s="78">
        <f t="shared" si="14"/>
        <v>3.7201779215527697</v>
      </c>
      <c r="D149" s="78">
        <f t="shared" si="14"/>
        <v>2.102185716274537</v>
      </c>
      <c r="E149" s="104"/>
      <c r="F149" s="78">
        <f t="shared" si="15"/>
        <v>0.5126014523707817</v>
      </c>
      <c r="G149" s="78">
        <f t="shared" si="15"/>
        <v>0.69991251093613305</v>
      </c>
      <c r="H149" s="78">
        <f t="shared" si="15"/>
        <v>0.333889816360601</v>
      </c>
      <c r="I149" s="105"/>
      <c r="J149" s="78">
        <f t="shared" si="16"/>
        <v>7.034795763993948</v>
      </c>
      <c r="K149" s="78">
        <f t="shared" si="16"/>
        <v>8.4548104956268215</v>
      </c>
      <c r="L149" s="78">
        <f t="shared" si="16"/>
        <v>5.5031446540880502</v>
      </c>
      <c r="M149" s="105"/>
      <c r="N149" s="78">
        <f t="shared" si="17"/>
        <v>3.0932030932030932</v>
      </c>
      <c r="O149" s="78">
        <f t="shared" si="17"/>
        <v>3.870967741935484</v>
      </c>
      <c r="P149" s="78">
        <f t="shared" si="17"/>
        <v>2.3007395234182417</v>
      </c>
      <c r="Q149" s="105"/>
      <c r="R149" s="78">
        <f t="shared" si="18"/>
        <v>3.0903328050713155</v>
      </c>
      <c r="S149" s="78">
        <f t="shared" si="18"/>
        <v>4.2456406368460957</v>
      </c>
      <c r="T149" s="78">
        <f t="shared" si="18"/>
        <v>1.8257261410788383</v>
      </c>
      <c r="U149" s="105"/>
      <c r="V149" s="78">
        <f t="shared" si="19"/>
        <v>2.5406080799666806</v>
      </c>
      <c r="W149" s="78">
        <f t="shared" si="19"/>
        <v>3.1535269709543567</v>
      </c>
      <c r="X149" s="78">
        <f t="shared" si="19"/>
        <v>1.9230769230769231</v>
      </c>
      <c r="Y149" s="104"/>
      <c r="Z149" s="78">
        <f t="shared" si="20"/>
        <v>0.62639821029082776</v>
      </c>
      <c r="AA149" s="78">
        <f t="shared" si="20"/>
        <v>0.8771929824561403</v>
      </c>
      <c r="AB149" s="78">
        <f t="shared" si="20"/>
        <v>0.36529680365296802</v>
      </c>
    </row>
    <row r="150" spans="1:28" x14ac:dyDescent="0.25">
      <c r="A150" s="63" t="s">
        <v>90</v>
      </c>
      <c r="B150" s="78">
        <f t="shared" si="14"/>
        <v>1.6890924706555968</v>
      </c>
      <c r="C150" s="78">
        <f t="shared" si="14"/>
        <v>1.9856591285162712</v>
      </c>
      <c r="D150" s="78">
        <f t="shared" si="14"/>
        <v>1.3690476190476191</v>
      </c>
      <c r="E150" s="104"/>
      <c r="F150" s="78">
        <f t="shared" si="15"/>
        <v>0.17857142857142858</v>
      </c>
      <c r="G150" s="78">
        <f t="shared" si="15"/>
        <v>0.33898305084745761</v>
      </c>
      <c r="H150" s="78">
        <f t="shared" si="15"/>
        <v>0</v>
      </c>
      <c r="I150" s="105"/>
      <c r="J150" s="78">
        <f t="shared" si="16"/>
        <v>3.1347962382445136</v>
      </c>
      <c r="K150" s="78">
        <f t="shared" si="16"/>
        <v>3.303303303303303</v>
      </c>
      <c r="L150" s="78">
        <f t="shared" si="16"/>
        <v>2.9508196721311477</v>
      </c>
      <c r="M150" s="105"/>
      <c r="N150" s="78">
        <f t="shared" si="17"/>
        <v>1.5679442508710801</v>
      </c>
      <c r="O150" s="78">
        <f t="shared" si="17"/>
        <v>2.4054982817869419</v>
      </c>
      <c r="P150" s="78">
        <f t="shared" si="17"/>
        <v>0.70671378091872794</v>
      </c>
      <c r="Q150" s="105"/>
      <c r="R150" s="78">
        <f t="shared" si="18"/>
        <v>2.5423728813559325</v>
      </c>
      <c r="S150" s="78">
        <f t="shared" si="18"/>
        <v>2.6946107784431139</v>
      </c>
      <c r="T150" s="78">
        <f t="shared" si="18"/>
        <v>2.34375</v>
      </c>
      <c r="U150" s="105"/>
      <c r="V150" s="78">
        <f t="shared" si="19"/>
        <v>2.3890784982935154</v>
      </c>
      <c r="W150" s="78">
        <f t="shared" si="19"/>
        <v>2.6402640264026402</v>
      </c>
      <c r="X150" s="78">
        <f t="shared" si="19"/>
        <v>2.1201413427561837</v>
      </c>
      <c r="Y150" s="104"/>
      <c r="Z150" s="78">
        <f t="shared" si="20"/>
        <v>0</v>
      </c>
      <c r="AA150" s="78">
        <f t="shared" si="20"/>
        <v>0</v>
      </c>
      <c r="AB150" s="78">
        <f t="shared" si="20"/>
        <v>0</v>
      </c>
    </row>
    <row r="151" spans="1:28" x14ac:dyDescent="0.25">
      <c r="A151" s="63" t="s">
        <v>91</v>
      </c>
      <c r="B151" s="78">
        <f t="shared" si="14"/>
        <v>4.2487777833778537</v>
      </c>
      <c r="C151" s="78">
        <f t="shared" si="14"/>
        <v>4.8796037467510178</v>
      </c>
      <c r="D151" s="78">
        <f t="shared" si="14"/>
        <v>3.5819812347726918</v>
      </c>
      <c r="E151" s="104"/>
      <c r="F151" s="78">
        <f t="shared" si="15"/>
        <v>0.22099447513812157</v>
      </c>
      <c r="G151" s="78">
        <f t="shared" si="15"/>
        <v>0.27413950654888825</v>
      </c>
      <c r="H151" s="78">
        <f t="shared" si="15"/>
        <v>0.163826998689384</v>
      </c>
      <c r="I151" s="105"/>
      <c r="J151" s="78">
        <f t="shared" si="16"/>
        <v>10.029415884577672</v>
      </c>
      <c r="K151" s="78">
        <f t="shared" si="16"/>
        <v>11.141157382368847</v>
      </c>
      <c r="L151" s="78">
        <f t="shared" si="16"/>
        <v>8.834641092705608</v>
      </c>
      <c r="M151" s="105"/>
      <c r="N151" s="78">
        <f t="shared" si="17"/>
        <v>4.210832002323218</v>
      </c>
      <c r="O151" s="78">
        <f t="shared" si="17"/>
        <v>5.1768033946251766</v>
      </c>
      <c r="P151" s="78">
        <f t="shared" si="17"/>
        <v>3.1921241050119327</v>
      </c>
      <c r="Q151" s="105"/>
      <c r="R151" s="78">
        <f t="shared" si="18"/>
        <v>5.5640476918373585</v>
      </c>
      <c r="S151" s="78">
        <f t="shared" si="18"/>
        <v>6.2462641960549909</v>
      </c>
      <c r="T151" s="78">
        <f t="shared" si="18"/>
        <v>4.8498122653316651</v>
      </c>
      <c r="U151" s="105"/>
      <c r="V151" s="78">
        <f t="shared" si="19"/>
        <v>3.5964644925327645</v>
      </c>
      <c r="W151" s="78">
        <f t="shared" si="19"/>
        <v>4.3972479808555187</v>
      </c>
      <c r="X151" s="78">
        <f t="shared" si="19"/>
        <v>2.7648337993165581</v>
      </c>
      <c r="Y151" s="104"/>
      <c r="Z151" s="78">
        <f t="shared" si="20"/>
        <v>1.0616052758565224</v>
      </c>
      <c r="AA151" s="78">
        <f t="shared" si="20"/>
        <v>1.0985561833019459</v>
      </c>
      <c r="AB151" s="78">
        <f t="shared" si="20"/>
        <v>1.0227647641042561</v>
      </c>
    </row>
    <row r="152" spans="1:28" x14ac:dyDescent="0.25">
      <c r="A152" s="63" t="s">
        <v>92</v>
      </c>
      <c r="B152" s="78">
        <f t="shared" si="14"/>
        <v>2.757579147555655</v>
      </c>
      <c r="C152" s="78">
        <f t="shared" si="14"/>
        <v>3.2230059685295713</v>
      </c>
      <c r="D152" s="78">
        <f t="shared" si="14"/>
        <v>2.2624956712455271</v>
      </c>
      <c r="E152" s="104"/>
      <c r="F152" s="78">
        <f t="shared" si="15"/>
        <v>0.5181347150259068</v>
      </c>
      <c r="G152" s="78">
        <f t="shared" si="15"/>
        <v>0.5992010652463382</v>
      </c>
      <c r="H152" s="78">
        <f t="shared" si="15"/>
        <v>0.4307250538406317</v>
      </c>
      <c r="I152" s="105"/>
      <c r="J152" s="78">
        <f t="shared" si="16"/>
        <v>6.5604498594189318</v>
      </c>
      <c r="K152" s="78">
        <f t="shared" si="16"/>
        <v>7.5326215895610904</v>
      </c>
      <c r="L152" s="78">
        <f t="shared" si="16"/>
        <v>5.4785478547854787</v>
      </c>
      <c r="M152" s="105"/>
      <c r="N152" s="78">
        <f t="shared" si="17"/>
        <v>2.2573363431151243</v>
      </c>
      <c r="O152" s="78">
        <f t="shared" si="17"/>
        <v>2.2857142857142856</v>
      </c>
      <c r="P152" s="78">
        <f t="shared" si="17"/>
        <v>2.2280471821756227</v>
      </c>
      <c r="Q152" s="105"/>
      <c r="R152" s="78">
        <f t="shared" si="18"/>
        <v>3.4340659340659343</v>
      </c>
      <c r="S152" s="78">
        <f t="shared" si="18"/>
        <v>4.3160690571049143</v>
      </c>
      <c r="T152" s="78">
        <f t="shared" si="18"/>
        <v>2.4893314366998576</v>
      </c>
      <c r="U152" s="105"/>
      <c r="V152" s="78">
        <f t="shared" si="19"/>
        <v>2.5346400811084826</v>
      </c>
      <c r="W152" s="78">
        <f t="shared" si="19"/>
        <v>2.7759418374091211</v>
      </c>
      <c r="X152" s="78">
        <f t="shared" si="19"/>
        <v>2.2821576763485476</v>
      </c>
      <c r="Y152" s="104"/>
      <c r="Z152" s="78">
        <f t="shared" si="20"/>
        <v>0.81850533807829184</v>
      </c>
      <c r="AA152" s="78">
        <f t="shared" si="20"/>
        <v>1.2561060711793441</v>
      </c>
      <c r="AB152" s="78">
        <f t="shared" si="20"/>
        <v>0.36310820624546114</v>
      </c>
    </row>
    <row r="153" spans="1:28" x14ac:dyDescent="0.25">
      <c r="A153" s="63" t="s">
        <v>93</v>
      </c>
      <c r="B153" s="78">
        <f t="shared" si="14"/>
        <v>4.8537128319287648</v>
      </c>
      <c r="C153" s="78">
        <f t="shared" si="14"/>
        <v>5.8129673887903781</v>
      </c>
      <c r="D153" s="78">
        <f t="shared" si="14"/>
        <v>3.8325810422650797</v>
      </c>
      <c r="E153" s="104"/>
      <c r="F153" s="78">
        <f t="shared" si="15"/>
        <v>1.7389288198469743</v>
      </c>
      <c r="G153" s="78">
        <f t="shared" si="15"/>
        <v>2.0664869721473496</v>
      </c>
      <c r="H153" s="78">
        <f t="shared" si="15"/>
        <v>1.3895543842836608</v>
      </c>
      <c r="I153" s="105"/>
      <c r="J153" s="78">
        <f t="shared" si="16"/>
        <v>11.205395996518712</v>
      </c>
      <c r="K153" s="78">
        <f t="shared" si="16"/>
        <v>13.130898645876076</v>
      </c>
      <c r="L153" s="78">
        <f t="shared" si="16"/>
        <v>9.0319592403890692</v>
      </c>
      <c r="M153" s="105"/>
      <c r="N153" s="78">
        <f t="shared" si="17"/>
        <v>5.2743112785495638</v>
      </c>
      <c r="O153" s="78">
        <f t="shared" si="17"/>
        <v>6.587914584279873</v>
      </c>
      <c r="P153" s="78">
        <f t="shared" si="17"/>
        <v>3.8611925708699903</v>
      </c>
      <c r="Q153" s="105"/>
      <c r="R153" s="78">
        <f t="shared" si="18"/>
        <v>5.4706163401815573</v>
      </c>
      <c r="S153" s="78">
        <f t="shared" si="18"/>
        <v>6.1100746268656723</v>
      </c>
      <c r="T153" s="78">
        <f t="shared" si="18"/>
        <v>4.7992164544564151</v>
      </c>
      <c r="U153" s="105"/>
      <c r="V153" s="78">
        <f t="shared" si="19"/>
        <v>3.2469166876415807</v>
      </c>
      <c r="W153" s="78">
        <f t="shared" si="19"/>
        <v>3.87409200968523</v>
      </c>
      <c r="X153" s="78">
        <f t="shared" si="19"/>
        <v>2.5681341719077566</v>
      </c>
      <c r="Y153" s="104"/>
      <c r="Z153" s="78">
        <f t="shared" si="20"/>
        <v>1.2757094506638895</v>
      </c>
      <c r="AA153" s="78">
        <f t="shared" si="20"/>
        <v>1.6859852476290831</v>
      </c>
      <c r="AB153" s="78">
        <f t="shared" si="20"/>
        <v>0.87493566649511056</v>
      </c>
    </row>
    <row r="154" spans="1:28" x14ac:dyDescent="0.25">
      <c r="A154" s="63" t="s">
        <v>94</v>
      </c>
      <c r="B154" s="78">
        <f t="shared" si="14"/>
        <v>6.1483679525222552</v>
      </c>
      <c r="C154" s="78">
        <f t="shared" si="14"/>
        <v>8.1136832454732986</v>
      </c>
      <c r="D154" s="78">
        <f t="shared" si="14"/>
        <v>4.0374199901526335</v>
      </c>
      <c r="E154" s="104"/>
      <c r="F154" s="78">
        <f t="shared" si="15"/>
        <v>0.53970701619121042</v>
      </c>
      <c r="G154" s="78">
        <f t="shared" si="15"/>
        <v>0.60882800608828003</v>
      </c>
      <c r="H154" s="78">
        <f t="shared" si="15"/>
        <v>0.46875</v>
      </c>
      <c r="I154" s="105"/>
      <c r="J154" s="78">
        <f t="shared" si="16"/>
        <v>9.9444101297096985</v>
      </c>
      <c r="K154" s="78">
        <f t="shared" si="16"/>
        <v>12.958715596330276</v>
      </c>
      <c r="L154" s="78">
        <f t="shared" si="16"/>
        <v>6.425702811244979</v>
      </c>
      <c r="M154" s="105"/>
      <c r="N154" s="78">
        <f t="shared" si="17"/>
        <v>7.8697421981004076</v>
      </c>
      <c r="O154" s="78">
        <f t="shared" si="17"/>
        <v>10.405405405405405</v>
      </c>
      <c r="P154" s="78">
        <f t="shared" si="17"/>
        <v>5.3133514986376023</v>
      </c>
      <c r="Q154" s="105"/>
      <c r="R154" s="78">
        <f t="shared" si="18"/>
        <v>9.9073414112615819</v>
      </c>
      <c r="S154" s="78">
        <f t="shared" si="18"/>
        <v>12.317880794701987</v>
      </c>
      <c r="T154" s="78">
        <f t="shared" si="18"/>
        <v>7.098765432098765</v>
      </c>
      <c r="U154" s="105"/>
      <c r="V154" s="78">
        <f t="shared" si="19"/>
        <v>4.8305695746214852</v>
      </c>
      <c r="W154" s="78">
        <f t="shared" si="19"/>
        <v>6.5406976744186052</v>
      </c>
      <c r="X154" s="78">
        <f t="shared" si="19"/>
        <v>3.1473533619456364</v>
      </c>
      <c r="Y154" s="104"/>
      <c r="Z154" s="78">
        <f t="shared" si="20"/>
        <v>2.248995983935743</v>
      </c>
      <c r="AA154" s="78">
        <f t="shared" si="20"/>
        <v>3.3794162826420893</v>
      </c>
      <c r="AB154" s="78">
        <f t="shared" si="20"/>
        <v>1.0101010101010102</v>
      </c>
    </row>
    <row r="155" spans="1:28" x14ac:dyDescent="0.25">
      <c r="A155" s="100" t="s">
        <v>95</v>
      </c>
      <c r="B155" s="78">
        <f t="shared" si="14"/>
        <v>3.3925954599496779</v>
      </c>
      <c r="C155" s="78">
        <f t="shared" si="14"/>
        <v>3.8851623289508987</v>
      </c>
      <c r="D155" s="78">
        <f t="shared" si="14"/>
        <v>2.8690394706821811</v>
      </c>
      <c r="E155" s="104"/>
      <c r="F155" s="78">
        <f t="shared" si="15"/>
        <v>7.02000702000702E-2</v>
      </c>
      <c r="G155" s="78">
        <f t="shared" si="15"/>
        <v>0.10097610232245036</v>
      </c>
      <c r="H155" s="78">
        <f t="shared" si="15"/>
        <v>3.6670333700036667E-2</v>
      </c>
      <c r="I155" s="105"/>
      <c r="J155" s="78">
        <f t="shared" si="16"/>
        <v>8.6760825702312587</v>
      </c>
      <c r="K155" s="78">
        <f t="shared" si="16"/>
        <v>9.9139210448204214</v>
      </c>
      <c r="L155" s="78">
        <f t="shared" si="16"/>
        <v>7.3194534808067662</v>
      </c>
      <c r="M155" s="105"/>
      <c r="N155" s="78">
        <f t="shared" si="17"/>
        <v>3.458498023715415</v>
      </c>
      <c r="O155" s="78">
        <f t="shared" si="17"/>
        <v>4.0836327997386475</v>
      </c>
      <c r="P155" s="78">
        <f t="shared" si="17"/>
        <v>2.8229823978744606</v>
      </c>
      <c r="Q155" s="105"/>
      <c r="R155" s="78">
        <f t="shared" si="18"/>
        <v>4.0116467162730505</v>
      </c>
      <c r="S155" s="78">
        <f t="shared" si="18"/>
        <v>4.5025188916876573</v>
      </c>
      <c r="T155" s="78">
        <f t="shared" si="18"/>
        <v>3.4930139720558881</v>
      </c>
      <c r="U155" s="105"/>
      <c r="V155" s="78">
        <f t="shared" si="19"/>
        <v>2.69822877007118</v>
      </c>
      <c r="W155" s="78">
        <f t="shared" si="19"/>
        <v>3.0312802321831667</v>
      </c>
      <c r="X155" s="78">
        <f t="shared" si="19"/>
        <v>2.3469387755102042</v>
      </c>
      <c r="Y155" s="104"/>
      <c r="Z155" s="78">
        <f t="shared" si="20"/>
        <v>0.75030535683126853</v>
      </c>
      <c r="AA155" s="78">
        <f t="shared" si="20"/>
        <v>0.84545147108555962</v>
      </c>
      <c r="AB155" s="78">
        <f t="shared" si="20"/>
        <v>0.64888248017303529</v>
      </c>
    </row>
    <row r="156" spans="1:28" x14ac:dyDescent="0.25">
      <c r="A156" s="63" t="s">
        <v>96</v>
      </c>
      <c r="B156" s="78">
        <f t="shared" si="14"/>
        <v>8.1172970675733112</v>
      </c>
      <c r="C156" s="78">
        <f t="shared" si="14"/>
        <v>7.9035639412997902</v>
      </c>
      <c r="D156" s="78">
        <f t="shared" si="14"/>
        <v>8.3369237397673412</v>
      </c>
      <c r="E156" s="104"/>
      <c r="F156" s="78">
        <f t="shared" si="15"/>
        <v>1.5561569688768606</v>
      </c>
      <c r="G156" s="78">
        <f t="shared" si="15"/>
        <v>1.4435695538057742</v>
      </c>
      <c r="H156" s="78">
        <f t="shared" si="15"/>
        <v>1.6759776536312849</v>
      </c>
      <c r="I156" s="105"/>
      <c r="J156" s="78">
        <f t="shared" si="16"/>
        <v>14.73869641808573</v>
      </c>
      <c r="K156" s="78">
        <f t="shared" si="16"/>
        <v>15.017462165308498</v>
      </c>
      <c r="L156" s="78">
        <f t="shared" si="16"/>
        <v>14.454976303317535</v>
      </c>
      <c r="M156" s="105"/>
      <c r="N156" s="78">
        <f t="shared" si="17"/>
        <v>8.8970140158439968</v>
      </c>
      <c r="O156" s="78">
        <f t="shared" si="17"/>
        <v>8.454106280193237</v>
      </c>
      <c r="P156" s="78">
        <f t="shared" si="17"/>
        <v>9.3480934809348089</v>
      </c>
      <c r="Q156" s="105"/>
      <c r="R156" s="78">
        <f t="shared" si="18"/>
        <v>10.036057692307693</v>
      </c>
      <c r="S156" s="78">
        <f t="shared" si="18"/>
        <v>10.403916768665852</v>
      </c>
      <c r="T156" s="78">
        <f t="shared" si="18"/>
        <v>9.6812278630460451</v>
      </c>
      <c r="U156" s="105"/>
      <c r="V156" s="78">
        <f t="shared" si="19"/>
        <v>7.3775989268947022</v>
      </c>
      <c r="W156" s="78">
        <f t="shared" si="19"/>
        <v>6.640625</v>
      </c>
      <c r="X156" s="78">
        <f t="shared" si="19"/>
        <v>8.1604426002766246</v>
      </c>
      <c r="Y156" s="104"/>
      <c r="Z156" s="78">
        <f t="shared" si="20"/>
        <v>4.6689895470383274</v>
      </c>
      <c r="AA156" s="78">
        <f t="shared" si="20"/>
        <v>4.2119565217391308</v>
      </c>
      <c r="AB156" s="78">
        <f t="shared" si="20"/>
        <v>5.1502145922746783</v>
      </c>
    </row>
    <row r="157" spans="1:28" x14ac:dyDescent="0.25">
      <c r="A157" s="63" t="s">
        <v>97</v>
      </c>
      <c r="B157" s="78">
        <f t="shared" si="14"/>
        <v>3.7040421578482441</v>
      </c>
      <c r="C157" s="78">
        <f t="shared" si="14"/>
        <v>4.1888576386811076</v>
      </c>
      <c r="D157" s="78">
        <f t="shared" si="14"/>
        <v>3.2013897505894033</v>
      </c>
      <c r="E157" s="104"/>
      <c r="F157" s="78">
        <f t="shared" si="15"/>
        <v>0.30899961375048279</v>
      </c>
      <c r="G157" s="78">
        <f t="shared" si="15"/>
        <v>0.34416826003824091</v>
      </c>
      <c r="H157" s="78">
        <f t="shared" si="15"/>
        <v>0.27311744049941472</v>
      </c>
      <c r="I157" s="105"/>
      <c r="J157" s="78">
        <f t="shared" si="16"/>
        <v>8.6590296495956878</v>
      </c>
      <c r="K157" s="78">
        <f t="shared" si="16"/>
        <v>9.5762429095762442</v>
      </c>
      <c r="L157" s="78">
        <f t="shared" si="16"/>
        <v>7.7237155495066352</v>
      </c>
      <c r="M157" s="105"/>
      <c r="N157" s="78">
        <f t="shared" si="17"/>
        <v>3.638690802706162</v>
      </c>
      <c r="O157" s="78">
        <f t="shared" si="17"/>
        <v>4.4626918957515169</v>
      </c>
      <c r="P157" s="78">
        <f t="shared" si="17"/>
        <v>2.7736131934032984</v>
      </c>
      <c r="Q157" s="105"/>
      <c r="R157" s="78">
        <f t="shared" si="18"/>
        <v>4.3437906070168921</v>
      </c>
      <c r="S157" s="78">
        <f t="shared" si="18"/>
        <v>4.5058139534883717</v>
      </c>
      <c r="T157" s="78">
        <f t="shared" si="18"/>
        <v>4.1745730550284632</v>
      </c>
      <c r="U157" s="105"/>
      <c r="V157" s="78">
        <f t="shared" si="19"/>
        <v>3.0806124331304185</v>
      </c>
      <c r="W157" s="78">
        <f t="shared" si="19"/>
        <v>3.923686105111591</v>
      </c>
      <c r="X157" s="78">
        <f t="shared" si="19"/>
        <v>2.1944759742716613</v>
      </c>
      <c r="Y157" s="104"/>
      <c r="Z157" s="78">
        <f t="shared" si="20"/>
        <v>1.5814637734461199</v>
      </c>
      <c r="AA157" s="78">
        <f t="shared" si="20"/>
        <v>1.6618497109826589</v>
      </c>
      <c r="AB157" s="78">
        <f t="shared" si="20"/>
        <v>1.4981273408239701</v>
      </c>
    </row>
    <row r="158" spans="1:28" x14ac:dyDescent="0.25">
      <c r="A158" s="63" t="s">
        <v>98</v>
      </c>
      <c r="B158" s="78">
        <f t="shared" si="14"/>
        <v>5.5182037295445889</v>
      </c>
      <c r="C158" s="78">
        <f t="shared" si="14"/>
        <v>6.3877197326070805</v>
      </c>
      <c r="D158" s="78">
        <f t="shared" si="14"/>
        <v>4.6045785639958376</v>
      </c>
      <c r="E158" s="104"/>
      <c r="F158" s="78">
        <f t="shared" si="15"/>
        <v>2.1001615508885298</v>
      </c>
      <c r="G158" s="78">
        <f t="shared" si="15"/>
        <v>2.2692889561270801</v>
      </c>
      <c r="H158" s="78">
        <f t="shared" si="15"/>
        <v>1.9064124783362217</v>
      </c>
      <c r="I158" s="105"/>
      <c r="J158" s="78">
        <f t="shared" si="16"/>
        <v>14.152202937249667</v>
      </c>
      <c r="K158" s="78">
        <f t="shared" si="16"/>
        <v>16.198979591836736</v>
      </c>
      <c r="L158" s="78">
        <f t="shared" si="16"/>
        <v>11.904761904761903</v>
      </c>
      <c r="M158" s="105"/>
      <c r="N158" s="78">
        <f t="shared" si="17"/>
        <v>5.343511450381679</v>
      </c>
      <c r="O158" s="78">
        <f t="shared" si="17"/>
        <v>6.8285280728376323</v>
      </c>
      <c r="P158" s="78">
        <f t="shared" si="17"/>
        <v>3.8402457757296471</v>
      </c>
      <c r="Q158" s="105"/>
      <c r="R158" s="78">
        <f t="shared" si="18"/>
        <v>5.4451802796173654</v>
      </c>
      <c r="S158" s="78">
        <f t="shared" si="18"/>
        <v>6.3988095238095237</v>
      </c>
      <c r="T158" s="78">
        <f t="shared" si="18"/>
        <v>4.512372634643377</v>
      </c>
      <c r="U158" s="105"/>
      <c r="V158" s="78">
        <f t="shared" si="19"/>
        <v>2.7983539094650207</v>
      </c>
      <c r="W158" s="78">
        <f t="shared" si="19"/>
        <v>3.3492822966507179</v>
      </c>
      <c r="X158" s="78">
        <f t="shared" si="19"/>
        <v>2.2108843537414966</v>
      </c>
      <c r="Y158" s="104"/>
      <c r="Z158" s="78">
        <f t="shared" si="20"/>
        <v>1.5043547110055424</v>
      </c>
      <c r="AA158" s="78">
        <f t="shared" si="20"/>
        <v>1.10062893081761</v>
      </c>
      <c r="AB158" s="78">
        <f t="shared" si="20"/>
        <v>1.9138755980861244</v>
      </c>
    </row>
    <row r="159" spans="1:28" x14ac:dyDescent="0.25">
      <c r="A159" s="63" t="s">
        <v>99</v>
      </c>
      <c r="B159" s="78">
        <f t="shared" si="14"/>
        <v>4.360631596171153</v>
      </c>
      <c r="C159" s="78">
        <f t="shared" si="14"/>
        <v>5.4071348584226531</v>
      </c>
      <c r="D159" s="78">
        <f t="shared" si="14"/>
        <v>3.2652377762893501</v>
      </c>
      <c r="E159" s="104"/>
      <c r="F159" s="78">
        <f t="shared" si="15"/>
        <v>5.2029136316337155E-2</v>
      </c>
      <c r="G159" s="78">
        <f t="shared" si="15"/>
        <v>0.1</v>
      </c>
      <c r="H159" s="78">
        <f t="shared" si="15"/>
        <v>0</v>
      </c>
      <c r="I159" s="105"/>
      <c r="J159" s="78">
        <f t="shared" si="16"/>
        <v>10.897722197409559</v>
      </c>
      <c r="K159" s="78">
        <f t="shared" si="16"/>
        <v>12.5</v>
      </c>
      <c r="L159" s="78">
        <f t="shared" si="16"/>
        <v>9.1251175917215441</v>
      </c>
      <c r="M159" s="105"/>
      <c r="N159" s="78">
        <f t="shared" si="17"/>
        <v>4.5205479452054798</v>
      </c>
      <c r="O159" s="78">
        <f t="shared" si="17"/>
        <v>5.2910052910052912</v>
      </c>
      <c r="P159" s="78">
        <f t="shared" si="17"/>
        <v>3.6931818181818183</v>
      </c>
      <c r="Q159" s="105"/>
      <c r="R159" s="78">
        <f t="shared" si="18"/>
        <v>4.3847241867043847</v>
      </c>
      <c r="S159" s="78">
        <f t="shared" si="18"/>
        <v>5.6949806949806945</v>
      </c>
      <c r="T159" s="78">
        <f t="shared" si="18"/>
        <v>3.1336405529953919</v>
      </c>
      <c r="U159" s="105"/>
      <c r="V159" s="78">
        <f t="shared" si="19"/>
        <v>3.9246467817896389</v>
      </c>
      <c r="W159" s="78">
        <f t="shared" si="19"/>
        <v>5.572441742654509</v>
      </c>
      <c r="X159" s="78">
        <f t="shared" si="19"/>
        <v>2.1645021645021645</v>
      </c>
      <c r="Y159" s="104"/>
      <c r="Z159" s="78">
        <f t="shared" si="20"/>
        <v>1.1413043478260869</v>
      </c>
      <c r="AA159" s="78">
        <f t="shared" si="20"/>
        <v>1.7429193899782136</v>
      </c>
      <c r="AB159" s="78">
        <f t="shared" si="20"/>
        <v>0.54229934924078094</v>
      </c>
    </row>
    <row r="160" spans="1:28" x14ac:dyDescent="0.25">
      <c r="A160" s="63" t="s">
        <v>100</v>
      </c>
      <c r="B160" s="78">
        <f t="shared" ref="B160:D170" si="21">+B72/(B72+B29)*100</f>
        <v>2.6083238312428736</v>
      </c>
      <c r="C160" s="78">
        <f t="shared" si="21"/>
        <v>3.1207598371777476</v>
      </c>
      <c r="D160" s="78">
        <f t="shared" si="21"/>
        <v>2.04142900030021</v>
      </c>
      <c r="E160" s="104"/>
      <c r="F160" s="78">
        <f t="shared" ref="F160:H170" si="22">+F72/(F72+F29)*100</f>
        <v>0.54347826086956519</v>
      </c>
      <c r="G160" s="78">
        <f t="shared" si="22"/>
        <v>0.70796460176991149</v>
      </c>
      <c r="H160" s="78">
        <f t="shared" si="22"/>
        <v>0.3710575139146568</v>
      </c>
      <c r="I160" s="105"/>
      <c r="J160" s="78">
        <f t="shared" ref="J160:L170" si="23">+J72/(J72+J29)*100</f>
        <v>4.7619047619047619</v>
      </c>
      <c r="K160" s="78">
        <f t="shared" si="23"/>
        <v>6.0650887573964498</v>
      </c>
      <c r="L160" s="78">
        <f t="shared" si="23"/>
        <v>3.197158081705151</v>
      </c>
      <c r="M160" s="105"/>
      <c r="N160" s="78">
        <f t="shared" ref="N160:P170" si="24">+N72/(N72+N29)*100</f>
        <v>2.6506024096385543</v>
      </c>
      <c r="O160" s="78">
        <f t="shared" si="24"/>
        <v>2.6856240126382307</v>
      </c>
      <c r="P160" s="78">
        <f t="shared" si="24"/>
        <v>2.6143790849673203</v>
      </c>
      <c r="Q160" s="105"/>
      <c r="R160" s="78">
        <f t="shared" ref="R160:T170" si="25">+R72/(R72+R29)*100</f>
        <v>3.0647985989492121</v>
      </c>
      <c r="S160" s="78">
        <f t="shared" si="25"/>
        <v>4.3189368770764114</v>
      </c>
      <c r="T160" s="78">
        <f t="shared" si="25"/>
        <v>1.6666666666666667</v>
      </c>
      <c r="U160" s="105"/>
      <c r="V160" s="78">
        <f t="shared" ref="V160:X170" si="26">+V72/(V72+V29)*100</f>
        <v>3.119584055459272</v>
      </c>
      <c r="W160" s="78">
        <f t="shared" si="26"/>
        <v>2.7642276422764227</v>
      </c>
      <c r="X160" s="78">
        <f t="shared" si="26"/>
        <v>3.525046382189239</v>
      </c>
      <c r="Y160" s="104"/>
      <c r="Z160" s="78">
        <f t="shared" ref="Z160:AB170" si="27">+Z72/(Z72+Z29)*100</f>
        <v>1.2367491166077738</v>
      </c>
      <c r="AA160" s="78">
        <f t="shared" si="27"/>
        <v>1.6835016835016834</v>
      </c>
      <c r="AB160" s="78">
        <f t="shared" si="27"/>
        <v>0.74349442379182151</v>
      </c>
    </row>
    <row r="161" spans="1:28" x14ac:dyDescent="0.25">
      <c r="A161" s="63" t="s">
        <v>101</v>
      </c>
      <c r="B161" s="78">
        <f t="shared" si="21"/>
        <v>4.3537547482224603</v>
      </c>
      <c r="C161" s="78">
        <f t="shared" si="21"/>
        <v>5.2572497661365762</v>
      </c>
      <c r="D161" s="78">
        <f t="shared" si="21"/>
        <v>3.3726127590410404</v>
      </c>
      <c r="E161" s="104"/>
      <c r="F161" s="78">
        <f t="shared" si="22"/>
        <v>2.0307692307692307</v>
      </c>
      <c r="G161" s="78">
        <f t="shared" si="22"/>
        <v>2.1818181818181821</v>
      </c>
      <c r="H161" s="78">
        <f t="shared" si="22"/>
        <v>1.875</v>
      </c>
      <c r="I161" s="105"/>
      <c r="J161" s="78">
        <f t="shared" si="23"/>
        <v>9.5511482254697277</v>
      </c>
      <c r="K161" s="78">
        <f t="shared" si="23"/>
        <v>11.131898971000934</v>
      </c>
      <c r="L161" s="78">
        <f t="shared" si="23"/>
        <v>7.5560802833530101</v>
      </c>
      <c r="M161" s="105"/>
      <c r="N161" s="78">
        <f t="shared" si="24"/>
        <v>4.5030203185063149</v>
      </c>
      <c r="O161" s="78">
        <f t="shared" si="24"/>
        <v>5.6034482758620694</v>
      </c>
      <c r="P161" s="78">
        <f t="shared" si="24"/>
        <v>3.3594624860022395</v>
      </c>
      <c r="Q161" s="105"/>
      <c r="R161" s="78">
        <f t="shared" si="25"/>
        <v>4.154809334092203</v>
      </c>
      <c r="S161" s="78">
        <f t="shared" si="25"/>
        <v>5.1648351648351642</v>
      </c>
      <c r="T161" s="78">
        <f t="shared" si="25"/>
        <v>3.0696576151121606</v>
      </c>
      <c r="U161" s="105"/>
      <c r="V161" s="78">
        <f t="shared" si="26"/>
        <v>3.1365313653136528</v>
      </c>
      <c r="W161" s="78">
        <f t="shared" si="26"/>
        <v>3.4238488783943333</v>
      </c>
      <c r="X161" s="78">
        <f t="shared" si="26"/>
        <v>2.8241335044929397</v>
      </c>
      <c r="Y161" s="104"/>
      <c r="Z161" s="78">
        <f t="shared" si="27"/>
        <v>1.64257555847569</v>
      </c>
      <c r="AA161" s="78">
        <f t="shared" si="27"/>
        <v>2.0887728459530028</v>
      </c>
      <c r="AB161" s="78">
        <f t="shared" si="27"/>
        <v>1.1904761904761905</v>
      </c>
    </row>
    <row r="162" spans="1:28" x14ac:dyDescent="0.25">
      <c r="A162" s="63" t="s">
        <v>102</v>
      </c>
      <c r="B162" s="78">
        <f t="shared" si="21"/>
        <v>3.6112349531876946</v>
      </c>
      <c r="C162" s="78">
        <f t="shared" si="21"/>
        <v>4.1500852757248436</v>
      </c>
      <c r="D162" s="78">
        <f t="shared" si="21"/>
        <v>3.0208657739022109</v>
      </c>
      <c r="E162" s="104"/>
      <c r="F162" s="78">
        <f t="shared" si="22"/>
        <v>0.93283582089552231</v>
      </c>
      <c r="G162" s="78">
        <f t="shared" si="22"/>
        <v>0.88495575221238942</v>
      </c>
      <c r="H162" s="78">
        <f t="shared" si="22"/>
        <v>0.98619329388560162</v>
      </c>
      <c r="I162" s="105"/>
      <c r="J162" s="78">
        <f t="shared" si="23"/>
        <v>9.023178807947021</v>
      </c>
      <c r="K162" s="78">
        <f t="shared" si="23"/>
        <v>10.662358642972535</v>
      </c>
      <c r="L162" s="78">
        <f t="shared" si="23"/>
        <v>7.3005093378607802</v>
      </c>
      <c r="M162" s="105"/>
      <c r="N162" s="78">
        <f t="shared" si="24"/>
        <v>5.1580698835274541</v>
      </c>
      <c r="O162" s="78">
        <f t="shared" si="24"/>
        <v>5.967741935483871</v>
      </c>
      <c r="P162" s="78">
        <f t="shared" si="24"/>
        <v>4.2955326460481098</v>
      </c>
      <c r="Q162" s="105"/>
      <c r="R162" s="78">
        <f t="shared" si="25"/>
        <v>3.4358047016274864</v>
      </c>
      <c r="S162" s="78">
        <f t="shared" si="25"/>
        <v>3.7931034482758621</v>
      </c>
      <c r="T162" s="78">
        <f t="shared" si="25"/>
        <v>3.041825095057034</v>
      </c>
      <c r="U162" s="105"/>
      <c r="V162" s="78">
        <f t="shared" si="26"/>
        <v>1.5440508628519529</v>
      </c>
      <c r="W162" s="78">
        <f t="shared" si="26"/>
        <v>1.6920473773265652</v>
      </c>
      <c r="X162" s="78">
        <f t="shared" si="26"/>
        <v>1.3725490196078431</v>
      </c>
      <c r="Y162" s="104"/>
      <c r="Z162" s="78">
        <f t="shared" si="27"/>
        <v>0.67307692307692313</v>
      </c>
      <c r="AA162" s="78">
        <f t="shared" si="27"/>
        <v>1.1049723756906076</v>
      </c>
      <c r="AB162" s="78">
        <f t="shared" si="27"/>
        <v>0.2012072434607646</v>
      </c>
    </row>
    <row r="163" spans="1:28" x14ac:dyDescent="0.25">
      <c r="A163" s="63" t="s">
        <v>103</v>
      </c>
      <c r="B163" s="78">
        <f t="shared" si="21"/>
        <v>4.8465829846582986</v>
      </c>
      <c r="C163" s="78">
        <f t="shared" si="21"/>
        <v>5.5253130103429502</v>
      </c>
      <c r="D163" s="78">
        <f t="shared" si="21"/>
        <v>4.1332951945080092</v>
      </c>
      <c r="E163" s="104"/>
      <c r="F163" s="78">
        <f t="shared" si="22"/>
        <v>1.5981735159817352</v>
      </c>
      <c r="G163" s="78">
        <f t="shared" si="22"/>
        <v>1.6710642040457344</v>
      </c>
      <c r="H163" s="78">
        <f t="shared" si="22"/>
        <v>1.5194681861348529</v>
      </c>
      <c r="I163" s="105"/>
      <c r="J163" s="78">
        <f t="shared" si="23"/>
        <v>12.671869193608323</v>
      </c>
      <c r="K163" s="78">
        <f t="shared" si="23"/>
        <v>14.181286549707602</v>
      </c>
      <c r="L163" s="78">
        <f t="shared" si="23"/>
        <v>11.111111111111111</v>
      </c>
      <c r="M163" s="105"/>
      <c r="N163" s="78">
        <f t="shared" si="24"/>
        <v>4.0524893863373208</v>
      </c>
      <c r="O163" s="78">
        <f t="shared" si="24"/>
        <v>5.0375939849624061</v>
      </c>
      <c r="P163" s="78">
        <f t="shared" si="24"/>
        <v>3.0134813639968279</v>
      </c>
      <c r="Q163" s="105"/>
      <c r="R163" s="78">
        <f t="shared" si="25"/>
        <v>4.7763786365610077</v>
      </c>
      <c r="S163" s="78">
        <f t="shared" si="25"/>
        <v>5.5508830950378476</v>
      </c>
      <c r="T163" s="78">
        <f t="shared" si="25"/>
        <v>3.9497307001795332</v>
      </c>
      <c r="U163" s="105"/>
      <c r="V163" s="78">
        <f t="shared" si="26"/>
        <v>3.2328527741371778</v>
      </c>
      <c r="W163" s="78">
        <f t="shared" si="26"/>
        <v>3.5323801513877209</v>
      </c>
      <c r="X163" s="78">
        <f t="shared" si="26"/>
        <v>2.9090909090909092</v>
      </c>
      <c r="Y163" s="104"/>
      <c r="Z163" s="78">
        <f t="shared" si="27"/>
        <v>1.3181019332161688</v>
      </c>
      <c r="AA163" s="78">
        <f t="shared" si="27"/>
        <v>1.5859030837004406</v>
      </c>
      <c r="AB163" s="78">
        <f t="shared" si="27"/>
        <v>1.0517090271691498</v>
      </c>
    </row>
    <row r="164" spans="1:28" x14ac:dyDescent="0.25">
      <c r="A164" s="63" t="s">
        <v>104</v>
      </c>
      <c r="B164" s="78">
        <f t="shared" si="21"/>
        <v>6.5105814525768118</v>
      </c>
      <c r="C164" s="78">
        <f t="shared" si="21"/>
        <v>7.8184800437397479</v>
      </c>
      <c r="D164" s="78">
        <f t="shared" si="21"/>
        <v>5.1252352685681197</v>
      </c>
      <c r="E164" s="104"/>
      <c r="F164" s="78">
        <f t="shared" si="22"/>
        <v>2.3319615912208507</v>
      </c>
      <c r="G164" s="78">
        <f t="shared" si="22"/>
        <v>3.0146425495262705</v>
      </c>
      <c r="H164" s="78">
        <f t="shared" si="22"/>
        <v>1.5594541910331383</v>
      </c>
      <c r="I164" s="105"/>
      <c r="J164" s="78">
        <f t="shared" si="23"/>
        <v>14.988558352402745</v>
      </c>
      <c r="K164" s="78">
        <f t="shared" si="23"/>
        <v>17.425885755603758</v>
      </c>
      <c r="L164" s="78">
        <f t="shared" si="23"/>
        <v>12.267958030669895</v>
      </c>
      <c r="M164" s="105"/>
      <c r="N164" s="78">
        <f t="shared" si="24"/>
        <v>7.3210633946830264</v>
      </c>
      <c r="O164" s="78">
        <f t="shared" si="24"/>
        <v>8.3536090835360906</v>
      </c>
      <c r="P164" s="78">
        <f t="shared" si="24"/>
        <v>6.2706270627062706</v>
      </c>
      <c r="Q164" s="105"/>
      <c r="R164" s="78">
        <f t="shared" si="25"/>
        <v>7.4246924056003385</v>
      </c>
      <c r="S164" s="78">
        <f t="shared" si="25"/>
        <v>9.1054313099041533</v>
      </c>
      <c r="T164" s="78">
        <f t="shared" si="25"/>
        <v>5.5203619909502262</v>
      </c>
      <c r="U164" s="105"/>
      <c r="V164" s="78">
        <f t="shared" si="26"/>
        <v>3.7914691943127963</v>
      </c>
      <c r="W164" s="78">
        <f t="shared" si="26"/>
        <v>4.6387154326494198</v>
      </c>
      <c r="X164" s="78">
        <f t="shared" si="26"/>
        <v>3</v>
      </c>
      <c r="Y164" s="104"/>
      <c r="Z164" s="78">
        <f t="shared" si="27"/>
        <v>1.7459624618070713</v>
      </c>
      <c r="AA164" s="78">
        <f t="shared" si="27"/>
        <v>2.3156089193825045</v>
      </c>
      <c r="AB164" s="78">
        <f t="shared" si="27"/>
        <v>1.1555555555555554</v>
      </c>
    </row>
    <row r="165" spans="1:28" x14ac:dyDescent="0.25">
      <c r="A165" s="63" t="s">
        <v>105</v>
      </c>
      <c r="B165" s="78">
        <f t="shared" si="21"/>
        <v>6.4090849758517168</v>
      </c>
      <c r="C165" s="78">
        <f t="shared" si="21"/>
        <v>7.2481879530117475</v>
      </c>
      <c r="D165" s="78">
        <f t="shared" si="21"/>
        <v>5.4918032786885247</v>
      </c>
      <c r="E165" s="104"/>
      <c r="F165" s="78">
        <f t="shared" si="22"/>
        <v>0.73170731707317083</v>
      </c>
      <c r="G165" s="78">
        <f t="shared" si="22"/>
        <v>0.93312597200622094</v>
      </c>
      <c r="H165" s="78">
        <f t="shared" si="22"/>
        <v>0.51107325383304936</v>
      </c>
      <c r="I165" s="105"/>
      <c r="J165" s="78">
        <f t="shared" si="23"/>
        <v>16.390179163901792</v>
      </c>
      <c r="K165" s="78">
        <f t="shared" si="23"/>
        <v>17.8117048346056</v>
      </c>
      <c r="L165" s="78">
        <f t="shared" si="23"/>
        <v>14.840499306518723</v>
      </c>
      <c r="M165" s="105"/>
      <c r="N165" s="78">
        <f t="shared" si="24"/>
        <v>6.8062827225130889</v>
      </c>
      <c r="O165" s="78">
        <f t="shared" si="24"/>
        <v>7.0637119113573412</v>
      </c>
      <c r="P165" s="78">
        <f t="shared" si="24"/>
        <v>6.5040650406504072</v>
      </c>
      <c r="Q165" s="105"/>
      <c r="R165" s="78">
        <f t="shared" si="25"/>
        <v>6.8482490272373546</v>
      </c>
      <c r="S165" s="78">
        <f t="shared" si="25"/>
        <v>8.1240768094534719</v>
      </c>
      <c r="T165" s="78">
        <f t="shared" si="25"/>
        <v>5.427631578947369</v>
      </c>
      <c r="U165" s="105"/>
      <c r="V165" s="78">
        <f t="shared" si="26"/>
        <v>3.595317725752508</v>
      </c>
      <c r="W165" s="78">
        <f t="shared" si="26"/>
        <v>4.7138047138047137</v>
      </c>
      <c r="X165" s="78">
        <f t="shared" si="26"/>
        <v>2.4916943521594686</v>
      </c>
      <c r="Y165" s="104"/>
      <c r="Z165" s="78">
        <f t="shared" si="27"/>
        <v>1.1754068716094033</v>
      </c>
      <c r="AA165" s="78">
        <f t="shared" si="27"/>
        <v>1.7271157167530224</v>
      </c>
      <c r="AB165" s="78">
        <f t="shared" si="27"/>
        <v>0.56925996204933582</v>
      </c>
    </row>
    <row r="166" spans="1:28" x14ac:dyDescent="0.25">
      <c r="A166" s="63" t="s">
        <v>106</v>
      </c>
      <c r="B166" s="78">
        <f t="shared" si="21"/>
        <v>4.9120321171330739</v>
      </c>
      <c r="C166" s="78">
        <f t="shared" si="21"/>
        <v>5.9370043054611372</v>
      </c>
      <c r="D166" s="78">
        <f t="shared" si="21"/>
        <v>3.7968441814595661</v>
      </c>
      <c r="E166" s="104"/>
      <c r="F166" s="78">
        <f t="shared" si="22"/>
        <v>0.50983248361252731</v>
      </c>
      <c r="G166" s="78">
        <f t="shared" si="22"/>
        <v>0.56338028169014087</v>
      </c>
      <c r="H166" s="78">
        <f t="shared" si="22"/>
        <v>0.45248868778280549</v>
      </c>
      <c r="I166" s="105"/>
      <c r="J166" s="78">
        <f t="shared" si="23"/>
        <v>10.764331210191083</v>
      </c>
      <c r="K166" s="78">
        <f t="shared" si="23"/>
        <v>13.043478260869565</v>
      </c>
      <c r="L166" s="78">
        <f t="shared" si="23"/>
        <v>8.2210242587601083</v>
      </c>
      <c r="M166" s="105"/>
      <c r="N166" s="78">
        <f t="shared" si="24"/>
        <v>5.489092188599578</v>
      </c>
      <c r="O166" s="78">
        <f t="shared" si="24"/>
        <v>6.3945578231292517</v>
      </c>
      <c r="P166" s="78">
        <f t="shared" si="24"/>
        <v>4.518950437317784</v>
      </c>
      <c r="Q166" s="105"/>
      <c r="R166" s="78">
        <f t="shared" si="25"/>
        <v>6.9552874378992202</v>
      </c>
      <c r="S166" s="78">
        <f t="shared" si="25"/>
        <v>8.1521739130434785</v>
      </c>
      <c r="T166" s="78">
        <f t="shared" si="25"/>
        <v>5.6463595839524521</v>
      </c>
      <c r="U166" s="105"/>
      <c r="V166" s="78">
        <f t="shared" si="26"/>
        <v>3.6231884057971016</v>
      </c>
      <c r="W166" s="78">
        <f t="shared" si="26"/>
        <v>5</v>
      </c>
      <c r="X166" s="78">
        <f t="shared" si="26"/>
        <v>2.1212121212121215</v>
      </c>
      <c r="Y166" s="104"/>
      <c r="Z166" s="78">
        <f t="shared" si="27"/>
        <v>1.0638297872340425</v>
      </c>
      <c r="AA166" s="78">
        <f t="shared" si="27"/>
        <v>1.0233918128654971</v>
      </c>
      <c r="AB166" s="78">
        <f t="shared" si="27"/>
        <v>1.1075949367088607</v>
      </c>
    </row>
    <row r="167" spans="1:28" x14ac:dyDescent="0.25">
      <c r="A167" s="63" t="s">
        <v>107</v>
      </c>
      <c r="B167" s="78">
        <f t="shared" si="21"/>
        <v>5.0920910075839654</v>
      </c>
      <c r="C167" s="78">
        <f t="shared" si="21"/>
        <v>5.4739652870493991</v>
      </c>
      <c r="D167" s="78">
        <f t="shared" si="21"/>
        <v>4.6420141620771043</v>
      </c>
      <c r="E167" s="104"/>
      <c r="F167" s="78">
        <f t="shared" si="22"/>
        <v>0.54495912806539504</v>
      </c>
      <c r="G167" s="78">
        <f t="shared" si="22"/>
        <v>1.0810810810810811</v>
      </c>
      <c r="H167" s="78">
        <f t="shared" si="22"/>
        <v>0</v>
      </c>
      <c r="I167" s="105"/>
      <c r="J167" s="78">
        <f t="shared" si="23"/>
        <v>12.836438923395447</v>
      </c>
      <c r="K167" s="78">
        <f t="shared" si="23"/>
        <v>13.671875</v>
      </c>
      <c r="L167" s="78">
        <f t="shared" si="23"/>
        <v>11.894273127753303</v>
      </c>
      <c r="M167" s="105"/>
      <c r="N167" s="78">
        <f t="shared" si="24"/>
        <v>3.0888030888030888</v>
      </c>
      <c r="O167" s="78">
        <f t="shared" si="24"/>
        <v>2.8268551236749118</v>
      </c>
      <c r="P167" s="78">
        <f t="shared" si="24"/>
        <v>3.4042553191489362</v>
      </c>
      <c r="Q167" s="105"/>
      <c r="R167" s="78">
        <f t="shared" si="25"/>
        <v>6.2124248496993983</v>
      </c>
      <c r="S167" s="78">
        <f t="shared" si="25"/>
        <v>7.3529411764705888</v>
      </c>
      <c r="T167" s="78">
        <f t="shared" si="25"/>
        <v>4.8458149779735686</v>
      </c>
      <c r="U167" s="105"/>
      <c r="V167" s="78">
        <f t="shared" si="26"/>
        <v>3.1602708803611739</v>
      </c>
      <c r="W167" s="78">
        <f t="shared" si="26"/>
        <v>3.2653061224489797</v>
      </c>
      <c r="X167" s="78">
        <f t="shared" si="26"/>
        <v>3.0303030303030303</v>
      </c>
      <c r="Y167" s="104"/>
      <c r="Z167" s="78">
        <f t="shared" si="27"/>
        <v>3.4858387799564272</v>
      </c>
      <c r="AA167" s="78">
        <f t="shared" si="27"/>
        <v>3.5019455252918288</v>
      </c>
      <c r="AB167" s="78">
        <f t="shared" si="27"/>
        <v>3.4653465346534658</v>
      </c>
    </row>
    <row r="168" spans="1:28" x14ac:dyDescent="0.25">
      <c r="A168" s="63" t="s">
        <v>108</v>
      </c>
      <c r="B168" s="78">
        <f t="shared" si="21"/>
        <v>4.1243299463957124</v>
      </c>
      <c r="C168" s="78">
        <f t="shared" si="21"/>
        <v>5.0070301515388227</v>
      </c>
      <c r="D168" s="78">
        <f t="shared" si="21"/>
        <v>3.1977697605772382</v>
      </c>
      <c r="E168" s="104"/>
      <c r="F168" s="78">
        <f t="shared" si="22"/>
        <v>0.72699924793181248</v>
      </c>
      <c r="G168" s="78">
        <f t="shared" si="22"/>
        <v>1.0268948655256724</v>
      </c>
      <c r="H168" s="78">
        <f t="shared" si="22"/>
        <v>0.41152263374485598</v>
      </c>
      <c r="I168" s="105"/>
      <c r="J168" s="78">
        <f t="shared" si="23"/>
        <v>7.994728750274545</v>
      </c>
      <c r="K168" s="78">
        <f t="shared" si="23"/>
        <v>8.5944115156646905</v>
      </c>
      <c r="L168" s="78">
        <f t="shared" si="23"/>
        <v>7.3482428115015974</v>
      </c>
      <c r="M168" s="105"/>
      <c r="N168" s="78">
        <f t="shared" si="24"/>
        <v>4.7150377660791944</v>
      </c>
      <c r="O168" s="78">
        <f t="shared" si="24"/>
        <v>5.7142857142857144</v>
      </c>
      <c r="P168" s="78">
        <f t="shared" si="24"/>
        <v>3.5939776590577948</v>
      </c>
      <c r="Q168" s="105"/>
      <c r="R168" s="78">
        <f t="shared" si="25"/>
        <v>4.8849893289068058</v>
      </c>
      <c r="S168" s="78">
        <f t="shared" si="25"/>
        <v>6.2180974477958237</v>
      </c>
      <c r="T168" s="78">
        <f t="shared" si="25"/>
        <v>3.4917555771096023</v>
      </c>
      <c r="U168" s="105"/>
      <c r="V168" s="78">
        <f t="shared" si="26"/>
        <v>4.2292292292292286</v>
      </c>
      <c r="W168" s="78">
        <f t="shared" si="26"/>
        <v>5.5692459339576148</v>
      </c>
      <c r="X168" s="78">
        <f t="shared" si="26"/>
        <v>2.8469750889679712</v>
      </c>
      <c r="Y168" s="104"/>
      <c r="Z168" s="78">
        <f t="shared" si="27"/>
        <v>1.4713474445018071</v>
      </c>
      <c r="AA168" s="78">
        <f t="shared" si="27"/>
        <v>1.9989479221462387</v>
      </c>
      <c r="AB168" s="78">
        <f t="shared" si="27"/>
        <v>0.96300050684237204</v>
      </c>
    </row>
    <row r="169" spans="1:28" x14ac:dyDescent="0.25">
      <c r="A169" s="106" t="s">
        <v>109</v>
      </c>
      <c r="B169" s="78">
        <f t="shared" si="21"/>
        <v>4.5743203016471519</v>
      </c>
      <c r="C169" s="78">
        <f t="shared" si="21"/>
        <v>5.4802422843957306</v>
      </c>
      <c r="D169" s="78">
        <f t="shared" si="21"/>
        <v>3.6084059456688875</v>
      </c>
      <c r="E169" s="104"/>
      <c r="F169" s="78">
        <f t="shared" si="22"/>
        <v>1.2428008487420432</v>
      </c>
      <c r="G169" s="78">
        <f t="shared" si="22"/>
        <v>1.5285126396237507</v>
      </c>
      <c r="H169" s="78">
        <f t="shared" si="22"/>
        <v>0.93867334167709648</v>
      </c>
      <c r="I169" s="105"/>
      <c r="J169" s="78">
        <f t="shared" si="23"/>
        <v>9.2633928571428577</v>
      </c>
      <c r="K169" s="78">
        <f t="shared" si="23"/>
        <v>10.875331564986737</v>
      </c>
      <c r="L169" s="78">
        <f t="shared" si="23"/>
        <v>7.4749852854620364</v>
      </c>
      <c r="M169" s="105"/>
      <c r="N169" s="78">
        <f t="shared" si="24"/>
        <v>4.7728579643473257</v>
      </c>
      <c r="O169" s="78">
        <f t="shared" si="24"/>
        <v>5.6856187290969897</v>
      </c>
      <c r="P169" s="78">
        <f t="shared" si="24"/>
        <v>3.800475059382423</v>
      </c>
      <c r="Q169" s="105"/>
      <c r="R169" s="78">
        <f t="shared" si="25"/>
        <v>6.2188325022000583</v>
      </c>
      <c r="S169" s="78">
        <f t="shared" si="25"/>
        <v>7.5098814229249005</v>
      </c>
      <c r="T169" s="78">
        <f t="shared" si="25"/>
        <v>4.8229548229548236</v>
      </c>
      <c r="U169" s="105"/>
      <c r="V169" s="78">
        <f t="shared" si="26"/>
        <v>4.083570750237417</v>
      </c>
      <c r="W169" s="78">
        <f t="shared" si="26"/>
        <v>4.619225967540574</v>
      </c>
      <c r="X169" s="78">
        <f t="shared" si="26"/>
        <v>3.5324341682723186</v>
      </c>
      <c r="Y169" s="104"/>
      <c r="Z169" s="78">
        <f t="shared" si="27"/>
        <v>1.3015184381778742</v>
      </c>
      <c r="AA169" s="78">
        <f t="shared" si="27"/>
        <v>1.820388349514563</v>
      </c>
      <c r="AB169" s="78">
        <f t="shared" si="27"/>
        <v>0.75997466751108289</v>
      </c>
    </row>
    <row r="170" spans="1:28" ht="13.5" thickBot="1" x14ac:dyDescent="0.3">
      <c r="A170" s="101" t="s">
        <v>110</v>
      </c>
      <c r="B170" s="84">
        <f t="shared" si="21"/>
        <v>11.531421598535692</v>
      </c>
      <c r="C170" s="84">
        <f t="shared" si="21"/>
        <v>12.17086015213575</v>
      </c>
      <c r="D170" s="84">
        <f t="shared" si="21"/>
        <v>10.834926704907584</v>
      </c>
      <c r="E170" s="107"/>
      <c r="F170" s="84">
        <f t="shared" si="22"/>
        <v>3.5580524344569286</v>
      </c>
      <c r="G170" s="84">
        <f t="shared" si="22"/>
        <v>4.0293040293040292</v>
      </c>
      <c r="H170" s="84">
        <f t="shared" si="22"/>
        <v>3.0651340996168579</v>
      </c>
      <c r="I170" s="101"/>
      <c r="J170" s="84">
        <f t="shared" si="23"/>
        <v>16.199376947040498</v>
      </c>
      <c r="K170" s="84">
        <f t="shared" si="23"/>
        <v>17.391304347826086</v>
      </c>
      <c r="L170" s="84">
        <f t="shared" si="23"/>
        <v>14.814814814814813</v>
      </c>
      <c r="M170" s="101"/>
      <c r="N170" s="84">
        <f t="shared" si="24"/>
        <v>14.731369150779896</v>
      </c>
      <c r="O170" s="84">
        <f t="shared" si="24"/>
        <v>12.587412587412588</v>
      </c>
      <c r="P170" s="84">
        <f t="shared" si="24"/>
        <v>16.838487972508592</v>
      </c>
      <c r="Q170" s="101"/>
      <c r="R170" s="84">
        <f t="shared" si="25"/>
        <v>13.636363636363635</v>
      </c>
      <c r="S170" s="84">
        <f t="shared" si="25"/>
        <v>16.129032258064516</v>
      </c>
      <c r="T170" s="84">
        <f t="shared" si="25"/>
        <v>10.687022900763358</v>
      </c>
      <c r="U170" s="101"/>
      <c r="V170" s="84">
        <f t="shared" si="26"/>
        <v>11.72962226640159</v>
      </c>
      <c r="W170" s="84">
        <f t="shared" si="26"/>
        <v>12.449799196787147</v>
      </c>
      <c r="X170" s="84">
        <f t="shared" si="26"/>
        <v>11.023622047244094</v>
      </c>
      <c r="Y170" s="107"/>
      <c r="Z170" s="84">
        <f t="shared" si="27"/>
        <v>7.333333333333333</v>
      </c>
      <c r="AA170" s="84">
        <f t="shared" si="27"/>
        <v>8.1300813008130071</v>
      </c>
      <c r="AB170" s="84">
        <f t="shared" si="27"/>
        <v>6.3725490196078427</v>
      </c>
    </row>
    <row r="171" spans="1:28" x14ac:dyDescent="0.25">
      <c r="A171" s="222" t="s">
        <v>76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</row>
    <row r="172" spans="1:28" x14ac:dyDescent="0.25">
      <c r="A172" s="223" t="s">
        <v>14</v>
      </c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2" max="16383" man="1"/>
    <brk id="87" max="16383" man="1"/>
    <brk id="13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4"/>
  <sheetViews>
    <sheetView topLeftCell="A115" zoomScaleNormal="100" zoomScaleSheetLayoutView="100" workbookViewId="0">
      <selection activeCell="AD132" sqref="AD132:AE133"/>
    </sheetView>
  </sheetViews>
  <sheetFormatPr baseColWidth="10" defaultRowHeight="12.75" x14ac:dyDescent="0.25"/>
  <cols>
    <col min="1" max="1" width="14.5703125" style="63" customWidth="1"/>
    <col min="2" max="4" width="6.7109375" style="64" customWidth="1"/>
    <col min="5" max="5" width="1.42578125" style="64" customWidth="1"/>
    <col min="6" max="8" width="6" style="64" customWidth="1"/>
    <col min="9" max="9" width="1.42578125" style="64" customWidth="1"/>
    <col min="10" max="12" width="6" style="64" customWidth="1"/>
    <col min="13" max="13" width="1.42578125" style="64" customWidth="1"/>
    <col min="14" max="16" width="6" style="64" customWidth="1"/>
    <col min="17" max="17" width="1.42578125" style="64" customWidth="1"/>
    <col min="18" max="20" width="6" style="64" customWidth="1"/>
    <col min="21" max="21" width="1.42578125" style="64" customWidth="1"/>
    <col min="22" max="24" width="6" style="64" customWidth="1"/>
    <col min="25" max="25" width="1.42578125" style="64" customWidth="1"/>
    <col min="26" max="28" width="6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7.28515625" style="64" bestFit="1" customWidth="1"/>
    <col min="259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5.71093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7.28515625" style="64" bestFit="1" customWidth="1"/>
    <col min="515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5.71093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7.28515625" style="64" bestFit="1" customWidth="1"/>
    <col min="771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5.71093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7.28515625" style="64" bestFit="1" customWidth="1"/>
    <col min="1027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5.71093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7.28515625" style="64" bestFit="1" customWidth="1"/>
    <col min="1283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5.71093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7.28515625" style="64" bestFit="1" customWidth="1"/>
    <col min="1539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5.71093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7.28515625" style="64" bestFit="1" customWidth="1"/>
    <col min="1795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5.71093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7.28515625" style="64" bestFit="1" customWidth="1"/>
    <col min="2051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5.71093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7.28515625" style="64" bestFit="1" customWidth="1"/>
    <col min="2307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5.71093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7.28515625" style="64" bestFit="1" customWidth="1"/>
    <col min="2563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5.71093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7.28515625" style="64" bestFit="1" customWidth="1"/>
    <col min="2819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5.71093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7.28515625" style="64" bestFit="1" customWidth="1"/>
    <col min="3075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5.71093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7.28515625" style="64" bestFit="1" customWidth="1"/>
    <col min="3331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5.71093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7.28515625" style="64" bestFit="1" customWidth="1"/>
    <col min="3587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5.71093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7.28515625" style="64" bestFit="1" customWidth="1"/>
    <col min="3843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5.71093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7.28515625" style="64" bestFit="1" customWidth="1"/>
    <col min="4099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5.71093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7.28515625" style="64" bestFit="1" customWidth="1"/>
    <col min="4355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5.71093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7.28515625" style="64" bestFit="1" customWidth="1"/>
    <col min="4611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5.71093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7.28515625" style="64" bestFit="1" customWidth="1"/>
    <col min="4867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5.71093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7.28515625" style="64" bestFit="1" customWidth="1"/>
    <col min="5123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5.71093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7.28515625" style="64" bestFit="1" customWidth="1"/>
    <col min="5379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5.71093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7.28515625" style="64" bestFit="1" customWidth="1"/>
    <col min="5635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5.71093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7.28515625" style="64" bestFit="1" customWidth="1"/>
    <col min="5891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5.71093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7.28515625" style="64" bestFit="1" customWidth="1"/>
    <col min="6147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5.71093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7.28515625" style="64" bestFit="1" customWidth="1"/>
    <col min="6403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5.71093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7.28515625" style="64" bestFit="1" customWidth="1"/>
    <col min="6659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5.71093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7.28515625" style="64" bestFit="1" customWidth="1"/>
    <col min="6915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5.71093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7.28515625" style="64" bestFit="1" customWidth="1"/>
    <col min="7171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5.71093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7.28515625" style="64" bestFit="1" customWidth="1"/>
    <col min="7427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5.71093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7.28515625" style="64" bestFit="1" customWidth="1"/>
    <col min="7683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5.71093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7.28515625" style="64" bestFit="1" customWidth="1"/>
    <col min="7939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5.71093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7.28515625" style="64" bestFit="1" customWidth="1"/>
    <col min="8195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5.71093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7.28515625" style="64" bestFit="1" customWidth="1"/>
    <col min="8451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5.71093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7.28515625" style="64" bestFit="1" customWidth="1"/>
    <col min="8707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5.71093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7.28515625" style="64" bestFit="1" customWidth="1"/>
    <col min="8963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5.71093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7.28515625" style="64" bestFit="1" customWidth="1"/>
    <col min="9219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5.71093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7.28515625" style="64" bestFit="1" customWidth="1"/>
    <col min="9475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5.71093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7.28515625" style="64" bestFit="1" customWidth="1"/>
    <col min="9731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5.71093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7.28515625" style="64" bestFit="1" customWidth="1"/>
    <col min="9987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5.71093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7.28515625" style="64" bestFit="1" customWidth="1"/>
    <col min="10243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5.71093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7.28515625" style="64" bestFit="1" customWidth="1"/>
    <col min="10499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5.71093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7.28515625" style="64" bestFit="1" customWidth="1"/>
    <col min="10755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5.71093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7.28515625" style="64" bestFit="1" customWidth="1"/>
    <col min="11011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5.71093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7.28515625" style="64" bestFit="1" customWidth="1"/>
    <col min="11267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5.71093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7.28515625" style="64" bestFit="1" customWidth="1"/>
    <col min="11523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5.71093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7.28515625" style="64" bestFit="1" customWidth="1"/>
    <col min="11779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5.71093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7.28515625" style="64" bestFit="1" customWidth="1"/>
    <col min="12035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5.71093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7.28515625" style="64" bestFit="1" customWidth="1"/>
    <col min="12291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5.71093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7.28515625" style="64" bestFit="1" customWidth="1"/>
    <col min="12547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5.71093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7.28515625" style="64" bestFit="1" customWidth="1"/>
    <col min="12803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5.71093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7.28515625" style="64" bestFit="1" customWidth="1"/>
    <col min="13059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5.71093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7.28515625" style="64" bestFit="1" customWidth="1"/>
    <col min="13315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5.71093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7.28515625" style="64" bestFit="1" customWidth="1"/>
    <col min="13571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5.71093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7.28515625" style="64" bestFit="1" customWidth="1"/>
    <col min="13827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5.71093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7.28515625" style="64" bestFit="1" customWidth="1"/>
    <col min="14083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5.71093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7.28515625" style="64" bestFit="1" customWidth="1"/>
    <col min="14339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5.71093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7.28515625" style="64" bestFit="1" customWidth="1"/>
    <col min="14595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5.71093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7.28515625" style="64" bestFit="1" customWidth="1"/>
    <col min="14851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5.71093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7.28515625" style="64" bestFit="1" customWidth="1"/>
    <col min="15107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5.71093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7.28515625" style="64" bestFit="1" customWidth="1"/>
    <col min="15363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5.71093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7.28515625" style="64" bestFit="1" customWidth="1"/>
    <col min="15619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5.71093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7.28515625" style="64" bestFit="1" customWidth="1"/>
    <col min="15875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5.71093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7.28515625" style="64" bestFit="1" customWidth="1"/>
    <col min="16131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5.71093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118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117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23</v>
      </c>
      <c r="G8" s="54"/>
      <c r="H8" s="54"/>
      <c r="I8" s="55"/>
      <c r="J8" s="54" t="s">
        <v>24</v>
      </c>
      <c r="K8" s="54"/>
      <c r="L8" s="54"/>
      <c r="M8" s="55"/>
      <c r="N8" s="54" t="s">
        <v>25</v>
      </c>
      <c r="O8" s="54"/>
      <c r="P8" s="54"/>
      <c r="Q8" s="55"/>
      <c r="R8" s="54" t="s">
        <v>27</v>
      </c>
      <c r="S8" s="54"/>
      <c r="T8" s="54"/>
      <c r="U8" s="55"/>
      <c r="V8" s="54" t="s">
        <v>28</v>
      </c>
      <c r="W8" s="54"/>
      <c r="X8" s="54"/>
      <c r="Y8" s="55"/>
      <c r="Z8" s="54" t="s">
        <v>29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94">
        <f>SUM(B13:B39)</f>
        <v>378421</v>
      </c>
      <c r="C11" s="94">
        <f>SUM(C13:C39)</f>
        <v>193078</v>
      </c>
      <c r="D11" s="94">
        <f>SUM(D13:D39)</f>
        <v>185343</v>
      </c>
      <c r="E11" s="94"/>
      <c r="F11" s="94">
        <f>SUM(F13:F39)</f>
        <v>62579</v>
      </c>
      <c r="G11" s="94">
        <f>SUM(G13:G39)</f>
        <v>32222</v>
      </c>
      <c r="H11" s="94">
        <f>SUM(H13:H39)</f>
        <v>30357</v>
      </c>
      <c r="I11" s="94"/>
      <c r="J11" s="94">
        <f>SUM(J13:J39)</f>
        <v>64518</v>
      </c>
      <c r="K11" s="94">
        <f>SUM(K13:K39)</f>
        <v>33083</v>
      </c>
      <c r="L11" s="94">
        <f>SUM(L13:L39)</f>
        <v>31435</v>
      </c>
      <c r="M11" s="94"/>
      <c r="N11" s="94">
        <f>SUM(N13:N39)</f>
        <v>65082</v>
      </c>
      <c r="O11" s="94">
        <f>SUM(O13:O39)</f>
        <v>33216</v>
      </c>
      <c r="P11" s="94">
        <f>SUM(P13:P39)</f>
        <v>31866</v>
      </c>
      <c r="Q11" s="94"/>
      <c r="R11" s="94">
        <f>SUM(R13:R39)</f>
        <v>63057</v>
      </c>
      <c r="S11" s="94">
        <f>SUM(S13:S39)</f>
        <v>32107</v>
      </c>
      <c r="T11" s="94">
        <f>SUM(T13:T39)</f>
        <v>30950</v>
      </c>
      <c r="U11" s="94"/>
      <c r="V11" s="94">
        <f>SUM(V13:V39)</f>
        <v>61900</v>
      </c>
      <c r="W11" s="94">
        <f>SUM(W13:W39)</f>
        <v>31414</v>
      </c>
      <c r="X11" s="94">
        <f>SUM(X13:X39)</f>
        <v>30486</v>
      </c>
      <c r="Y11" s="94"/>
      <c r="Z11" s="94">
        <f>SUM(Z13:Z39)</f>
        <v>61285</v>
      </c>
      <c r="AA11" s="94">
        <f>SUM(AA13:AA39)</f>
        <v>31036</v>
      </c>
      <c r="AB11" s="94">
        <f>SUM(AB13:AB39)</f>
        <v>30249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21653</v>
      </c>
      <c r="C13" s="74">
        <v>11007</v>
      </c>
      <c r="D13" s="74">
        <v>10646</v>
      </c>
      <c r="E13" s="74"/>
      <c r="F13" s="74">
        <v>3636</v>
      </c>
      <c r="G13" s="74">
        <v>1905</v>
      </c>
      <c r="H13" s="74">
        <v>1731</v>
      </c>
      <c r="I13" s="74"/>
      <c r="J13" s="74">
        <v>3717</v>
      </c>
      <c r="K13" s="74">
        <v>1872</v>
      </c>
      <c r="L13" s="74">
        <v>1845</v>
      </c>
      <c r="M13" s="74"/>
      <c r="N13" s="74">
        <v>3797</v>
      </c>
      <c r="O13" s="74">
        <v>1931</v>
      </c>
      <c r="P13" s="74">
        <v>1866</v>
      </c>
      <c r="Q13" s="74"/>
      <c r="R13" s="74">
        <v>3615</v>
      </c>
      <c r="S13" s="74">
        <v>1854</v>
      </c>
      <c r="T13" s="74">
        <v>1761</v>
      </c>
      <c r="U13" s="74"/>
      <c r="V13" s="74">
        <v>3430</v>
      </c>
      <c r="W13" s="74">
        <v>1712</v>
      </c>
      <c r="X13" s="74">
        <v>1718</v>
      </c>
      <c r="Y13" s="74"/>
      <c r="Z13" s="74">
        <v>3458</v>
      </c>
      <c r="AA13" s="74">
        <v>1733</v>
      </c>
      <c r="AB13" s="74">
        <v>1725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18442</v>
      </c>
      <c r="C14" s="74">
        <v>9353</v>
      </c>
      <c r="D14" s="74">
        <v>9089</v>
      </c>
      <c r="E14" s="74"/>
      <c r="F14" s="74">
        <v>3098</v>
      </c>
      <c r="G14" s="74">
        <v>1586</v>
      </c>
      <c r="H14" s="74">
        <v>1512</v>
      </c>
      <c r="I14" s="74"/>
      <c r="J14" s="74">
        <v>3059</v>
      </c>
      <c r="K14" s="74">
        <v>1535</v>
      </c>
      <c r="L14" s="74">
        <v>1524</v>
      </c>
      <c r="M14" s="74"/>
      <c r="N14" s="74">
        <v>3150</v>
      </c>
      <c r="O14" s="74">
        <v>1608</v>
      </c>
      <c r="P14" s="74">
        <v>1542</v>
      </c>
      <c r="Q14" s="74"/>
      <c r="R14" s="74">
        <v>3128</v>
      </c>
      <c r="S14" s="74">
        <v>1582</v>
      </c>
      <c r="T14" s="74">
        <v>1546</v>
      </c>
      <c r="U14" s="74"/>
      <c r="V14" s="74">
        <v>3057</v>
      </c>
      <c r="W14" s="74">
        <v>1555</v>
      </c>
      <c r="X14" s="74">
        <v>1502</v>
      </c>
      <c r="Y14" s="74"/>
      <c r="Z14" s="74">
        <v>2950</v>
      </c>
      <c r="AA14" s="74">
        <v>1487</v>
      </c>
      <c r="AB14" s="74">
        <v>1463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17714</v>
      </c>
      <c r="C15" s="74">
        <v>8892</v>
      </c>
      <c r="D15" s="74">
        <v>8822</v>
      </c>
      <c r="E15" s="74"/>
      <c r="F15" s="74">
        <v>3077</v>
      </c>
      <c r="G15" s="74">
        <v>1551</v>
      </c>
      <c r="H15" s="74">
        <v>1526</v>
      </c>
      <c r="I15" s="74"/>
      <c r="J15" s="74">
        <v>3053</v>
      </c>
      <c r="K15" s="74">
        <v>1583</v>
      </c>
      <c r="L15" s="74">
        <v>1470</v>
      </c>
      <c r="M15" s="74"/>
      <c r="N15" s="74">
        <v>3057</v>
      </c>
      <c r="O15" s="74">
        <v>1527</v>
      </c>
      <c r="P15" s="74">
        <v>1530</v>
      </c>
      <c r="Q15" s="74"/>
      <c r="R15" s="74">
        <v>2899</v>
      </c>
      <c r="S15" s="74">
        <v>1442</v>
      </c>
      <c r="T15" s="74">
        <v>1457</v>
      </c>
      <c r="U15" s="74"/>
      <c r="V15" s="74">
        <v>2819</v>
      </c>
      <c r="W15" s="74">
        <v>1377</v>
      </c>
      <c r="X15" s="74">
        <v>1442</v>
      </c>
      <c r="Y15" s="74"/>
      <c r="Z15" s="74">
        <v>2809</v>
      </c>
      <c r="AA15" s="74">
        <v>1412</v>
      </c>
      <c r="AB15" s="74">
        <v>1397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23365</v>
      </c>
      <c r="C16" s="74">
        <v>11910</v>
      </c>
      <c r="D16" s="74">
        <v>11455</v>
      </c>
      <c r="E16" s="74"/>
      <c r="F16" s="74">
        <v>3774</v>
      </c>
      <c r="G16" s="74">
        <v>1909</v>
      </c>
      <c r="H16" s="74">
        <v>1865</v>
      </c>
      <c r="I16" s="74"/>
      <c r="J16" s="74">
        <v>4008</v>
      </c>
      <c r="K16" s="74">
        <v>2029</v>
      </c>
      <c r="L16" s="74">
        <v>1979</v>
      </c>
      <c r="M16" s="74"/>
      <c r="N16" s="74">
        <v>3988</v>
      </c>
      <c r="O16" s="74">
        <v>2121</v>
      </c>
      <c r="P16" s="74">
        <v>1867</v>
      </c>
      <c r="Q16" s="74"/>
      <c r="R16" s="74">
        <v>3918</v>
      </c>
      <c r="S16" s="74">
        <v>1971</v>
      </c>
      <c r="T16" s="74">
        <v>1947</v>
      </c>
      <c r="U16" s="74"/>
      <c r="V16" s="74">
        <v>3758</v>
      </c>
      <c r="W16" s="74">
        <v>1941</v>
      </c>
      <c r="X16" s="74">
        <v>1817</v>
      </c>
      <c r="Y16" s="74"/>
      <c r="Z16" s="74">
        <v>3919</v>
      </c>
      <c r="AA16" s="74">
        <v>1939</v>
      </c>
      <c r="AB16" s="74">
        <v>1980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5580</v>
      </c>
      <c r="C17" s="74">
        <v>2923</v>
      </c>
      <c r="D17" s="74">
        <v>2657</v>
      </c>
      <c r="E17" s="74"/>
      <c r="F17" s="74">
        <v>908</v>
      </c>
      <c r="G17" s="74">
        <v>491</v>
      </c>
      <c r="H17" s="74">
        <v>417</v>
      </c>
      <c r="I17" s="74"/>
      <c r="J17" s="74">
        <v>920</v>
      </c>
      <c r="K17" s="74">
        <v>490</v>
      </c>
      <c r="L17" s="74">
        <v>430</v>
      </c>
      <c r="M17" s="74"/>
      <c r="N17" s="74">
        <v>988</v>
      </c>
      <c r="O17" s="74">
        <v>518</v>
      </c>
      <c r="P17" s="74">
        <v>470</v>
      </c>
      <c r="Q17" s="74"/>
      <c r="R17" s="74">
        <v>927</v>
      </c>
      <c r="S17" s="74">
        <v>473</v>
      </c>
      <c r="T17" s="74">
        <v>454</v>
      </c>
      <c r="U17" s="74"/>
      <c r="V17" s="74">
        <v>922</v>
      </c>
      <c r="W17" s="74">
        <v>469</v>
      </c>
      <c r="X17" s="74">
        <v>453</v>
      </c>
      <c r="Y17" s="74"/>
      <c r="Z17" s="74">
        <v>915</v>
      </c>
      <c r="AA17" s="74">
        <v>482</v>
      </c>
      <c r="AB17" s="74">
        <v>433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13700</v>
      </c>
      <c r="C18" s="74">
        <v>6904</v>
      </c>
      <c r="D18" s="74">
        <v>6796</v>
      </c>
      <c r="E18" s="74"/>
      <c r="F18" s="74">
        <v>2246</v>
      </c>
      <c r="G18" s="74">
        <v>1089</v>
      </c>
      <c r="H18" s="74">
        <v>1157</v>
      </c>
      <c r="I18" s="74"/>
      <c r="J18" s="74">
        <v>2348</v>
      </c>
      <c r="K18" s="74">
        <v>1202</v>
      </c>
      <c r="L18" s="74">
        <v>1146</v>
      </c>
      <c r="M18" s="74"/>
      <c r="N18" s="74">
        <v>2310</v>
      </c>
      <c r="O18" s="74">
        <v>1154</v>
      </c>
      <c r="P18" s="74">
        <v>1156</v>
      </c>
      <c r="Q18" s="74"/>
      <c r="R18" s="74">
        <v>2375</v>
      </c>
      <c r="S18" s="74">
        <v>1226</v>
      </c>
      <c r="T18" s="74">
        <v>1149</v>
      </c>
      <c r="U18" s="74"/>
      <c r="V18" s="74">
        <v>2266</v>
      </c>
      <c r="W18" s="74">
        <v>1130</v>
      </c>
      <c r="X18" s="74">
        <v>1136</v>
      </c>
      <c r="Y18" s="74"/>
      <c r="Z18" s="74">
        <v>2155</v>
      </c>
      <c r="AA18" s="74">
        <v>1103</v>
      </c>
      <c r="AB18" s="74">
        <v>1052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3434</v>
      </c>
      <c r="C19" s="74">
        <v>1777</v>
      </c>
      <c r="D19" s="74">
        <v>1657</v>
      </c>
      <c r="E19" s="74"/>
      <c r="F19" s="74">
        <v>559</v>
      </c>
      <c r="G19" s="74">
        <v>294</v>
      </c>
      <c r="H19" s="74">
        <v>265</v>
      </c>
      <c r="I19" s="74"/>
      <c r="J19" s="74">
        <v>618</v>
      </c>
      <c r="K19" s="74">
        <v>322</v>
      </c>
      <c r="L19" s="74">
        <v>296</v>
      </c>
      <c r="M19" s="74"/>
      <c r="N19" s="74">
        <v>565</v>
      </c>
      <c r="O19" s="74">
        <v>284</v>
      </c>
      <c r="P19" s="74">
        <v>281</v>
      </c>
      <c r="Q19" s="74"/>
      <c r="R19" s="74">
        <v>575</v>
      </c>
      <c r="S19" s="74">
        <v>325</v>
      </c>
      <c r="T19" s="74">
        <v>250</v>
      </c>
      <c r="U19" s="74"/>
      <c r="V19" s="74">
        <v>572</v>
      </c>
      <c r="W19" s="74">
        <v>295</v>
      </c>
      <c r="X19" s="74">
        <v>277</v>
      </c>
      <c r="Y19" s="74"/>
      <c r="Z19" s="74">
        <v>545</v>
      </c>
      <c r="AA19" s="74">
        <v>257</v>
      </c>
      <c r="AB19" s="74">
        <v>288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33811</v>
      </c>
      <c r="C20" s="74">
        <v>17279</v>
      </c>
      <c r="D20" s="74">
        <v>16532</v>
      </c>
      <c r="E20" s="74"/>
      <c r="F20" s="74">
        <v>5609</v>
      </c>
      <c r="G20" s="74">
        <v>2916</v>
      </c>
      <c r="H20" s="74">
        <v>2693</v>
      </c>
      <c r="I20" s="74"/>
      <c r="J20" s="74">
        <v>5677</v>
      </c>
      <c r="K20" s="74">
        <v>2897</v>
      </c>
      <c r="L20" s="74">
        <v>2780</v>
      </c>
      <c r="M20" s="74"/>
      <c r="N20" s="74">
        <v>5884</v>
      </c>
      <c r="O20" s="74">
        <v>2994</v>
      </c>
      <c r="P20" s="74">
        <v>2890</v>
      </c>
      <c r="Q20" s="74"/>
      <c r="R20" s="74">
        <v>5512</v>
      </c>
      <c r="S20" s="74">
        <v>2814</v>
      </c>
      <c r="T20" s="74">
        <v>2698</v>
      </c>
      <c r="U20" s="74"/>
      <c r="V20" s="74">
        <v>5664</v>
      </c>
      <c r="W20" s="74">
        <v>2866</v>
      </c>
      <c r="X20" s="74">
        <v>2798</v>
      </c>
      <c r="Y20" s="74"/>
      <c r="Z20" s="74">
        <v>5465</v>
      </c>
      <c r="AA20" s="74">
        <v>2792</v>
      </c>
      <c r="AB20" s="74">
        <v>2673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16311</v>
      </c>
      <c r="C21" s="74">
        <v>8378</v>
      </c>
      <c r="D21" s="74">
        <v>7933</v>
      </c>
      <c r="E21" s="74"/>
      <c r="F21" s="74">
        <v>2675</v>
      </c>
      <c r="G21" s="74">
        <v>1386</v>
      </c>
      <c r="H21" s="74">
        <v>1289</v>
      </c>
      <c r="I21" s="74"/>
      <c r="J21" s="74">
        <v>2808</v>
      </c>
      <c r="K21" s="74">
        <v>1466</v>
      </c>
      <c r="L21" s="74">
        <v>1342</v>
      </c>
      <c r="M21" s="74"/>
      <c r="N21" s="74">
        <v>2834</v>
      </c>
      <c r="O21" s="74">
        <v>1443</v>
      </c>
      <c r="P21" s="74">
        <v>1391</v>
      </c>
      <c r="Q21" s="74"/>
      <c r="R21" s="74">
        <v>2639</v>
      </c>
      <c r="S21" s="74">
        <v>1352</v>
      </c>
      <c r="T21" s="74">
        <v>1287</v>
      </c>
      <c r="U21" s="74"/>
      <c r="V21" s="74">
        <v>2742</v>
      </c>
      <c r="W21" s="74">
        <v>1403</v>
      </c>
      <c r="X21" s="74">
        <v>1339</v>
      </c>
      <c r="Y21" s="74"/>
      <c r="Z21" s="74">
        <v>2613</v>
      </c>
      <c r="AA21" s="74">
        <v>1328</v>
      </c>
      <c r="AB21" s="74">
        <v>1285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23056</v>
      </c>
      <c r="C22" s="74">
        <v>11785</v>
      </c>
      <c r="D22" s="74">
        <v>11271</v>
      </c>
      <c r="E22" s="74"/>
      <c r="F22" s="74">
        <v>4074</v>
      </c>
      <c r="G22" s="74">
        <v>2093</v>
      </c>
      <c r="H22" s="74">
        <v>1981</v>
      </c>
      <c r="I22" s="74"/>
      <c r="J22" s="74">
        <v>3943</v>
      </c>
      <c r="K22" s="74">
        <v>2050</v>
      </c>
      <c r="L22" s="74">
        <v>1893</v>
      </c>
      <c r="M22" s="74"/>
      <c r="N22" s="74">
        <v>3873</v>
      </c>
      <c r="O22" s="74">
        <v>1982</v>
      </c>
      <c r="P22" s="74">
        <v>1891</v>
      </c>
      <c r="Q22" s="74"/>
      <c r="R22" s="74">
        <v>3791</v>
      </c>
      <c r="S22" s="74">
        <v>1930</v>
      </c>
      <c r="T22" s="74">
        <v>1861</v>
      </c>
      <c r="U22" s="74"/>
      <c r="V22" s="74">
        <v>3708</v>
      </c>
      <c r="W22" s="74">
        <v>1920</v>
      </c>
      <c r="X22" s="74">
        <v>1788</v>
      </c>
      <c r="Y22" s="74"/>
      <c r="Z22" s="74">
        <v>3667</v>
      </c>
      <c r="AA22" s="74">
        <v>1810</v>
      </c>
      <c r="AB22" s="74">
        <v>1857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7907</v>
      </c>
      <c r="C23" s="74">
        <v>4009</v>
      </c>
      <c r="D23" s="74">
        <v>3898</v>
      </c>
      <c r="E23" s="74"/>
      <c r="F23" s="74">
        <v>1290</v>
      </c>
      <c r="G23" s="74">
        <v>653</v>
      </c>
      <c r="H23" s="74">
        <v>637</v>
      </c>
      <c r="I23" s="74"/>
      <c r="J23" s="74">
        <v>1458</v>
      </c>
      <c r="K23" s="74">
        <v>759</v>
      </c>
      <c r="L23" s="74">
        <v>699</v>
      </c>
      <c r="M23" s="74"/>
      <c r="N23" s="74">
        <v>1358</v>
      </c>
      <c r="O23" s="74">
        <v>663</v>
      </c>
      <c r="P23" s="74">
        <v>695</v>
      </c>
      <c r="Q23" s="74"/>
      <c r="R23" s="74">
        <v>1264</v>
      </c>
      <c r="S23" s="74">
        <v>662</v>
      </c>
      <c r="T23" s="74">
        <v>602</v>
      </c>
      <c r="U23" s="74"/>
      <c r="V23" s="74">
        <v>1320</v>
      </c>
      <c r="W23" s="74">
        <v>643</v>
      </c>
      <c r="X23" s="74">
        <v>677</v>
      </c>
      <c r="Y23" s="74"/>
      <c r="Z23" s="74">
        <v>1217</v>
      </c>
      <c r="AA23" s="74">
        <v>629</v>
      </c>
      <c r="AB23" s="74">
        <v>588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32333</v>
      </c>
      <c r="C24" s="74">
        <v>16581</v>
      </c>
      <c r="D24" s="74">
        <v>15752</v>
      </c>
      <c r="E24" s="74"/>
      <c r="F24" s="74">
        <v>5212</v>
      </c>
      <c r="G24" s="74">
        <v>2721</v>
      </c>
      <c r="H24" s="74">
        <v>2491</v>
      </c>
      <c r="I24" s="74"/>
      <c r="J24" s="74">
        <v>5408</v>
      </c>
      <c r="K24" s="74">
        <v>2768</v>
      </c>
      <c r="L24" s="74">
        <v>2640</v>
      </c>
      <c r="M24" s="74"/>
      <c r="N24" s="74">
        <v>5414</v>
      </c>
      <c r="O24" s="74">
        <v>2727</v>
      </c>
      <c r="P24" s="74">
        <v>2687</v>
      </c>
      <c r="Q24" s="74"/>
      <c r="R24" s="74">
        <v>5503</v>
      </c>
      <c r="S24" s="74">
        <v>2818</v>
      </c>
      <c r="T24" s="74">
        <v>2685</v>
      </c>
      <c r="U24" s="74"/>
      <c r="V24" s="74">
        <v>5488</v>
      </c>
      <c r="W24" s="74">
        <v>2806</v>
      </c>
      <c r="X24" s="74">
        <v>2682</v>
      </c>
      <c r="Y24" s="74"/>
      <c r="Z24" s="74">
        <v>5308</v>
      </c>
      <c r="AA24" s="74">
        <v>2741</v>
      </c>
      <c r="AB24" s="74">
        <v>2567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8071</v>
      </c>
      <c r="C25" s="74">
        <v>4118</v>
      </c>
      <c r="D25" s="74">
        <v>3953</v>
      </c>
      <c r="E25" s="74"/>
      <c r="F25" s="74">
        <v>1360</v>
      </c>
      <c r="G25" s="74">
        <v>703</v>
      </c>
      <c r="H25" s="74">
        <v>657</v>
      </c>
      <c r="I25" s="74"/>
      <c r="J25" s="74">
        <v>1351</v>
      </c>
      <c r="K25" s="74">
        <v>679</v>
      </c>
      <c r="L25" s="74">
        <v>672</v>
      </c>
      <c r="M25" s="74"/>
      <c r="N25" s="74">
        <v>1395</v>
      </c>
      <c r="O25" s="74">
        <v>712</v>
      </c>
      <c r="P25" s="74">
        <v>683</v>
      </c>
      <c r="Q25" s="74"/>
      <c r="R25" s="74">
        <v>1394</v>
      </c>
      <c r="S25" s="74">
        <v>683</v>
      </c>
      <c r="T25" s="74">
        <v>711</v>
      </c>
      <c r="U25" s="74"/>
      <c r="V25" s="74">
        <v>1300</v>
      </c>
      <c r="W25" s="74">
        <v>682</v>
      </c>
      <c r="X25" s="74">
        <v>618</v>
      </c>
      <c r="Y25" s="74"/>
      <c r="Z25" s="74">
        <v>1271</v>
      </c>
      <c r="AA25" s="74">
        <v>659</v>
      </c>
      <c r="AB25" s="74">
        <v>612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26248</v>
      </c>
      <c r="C26" s="74">
        <v>13256</v>
      </c>
      <c r="D26" s="74">
        <v>12992</v>
      </c>
      <c r="E26" s="74"/>
      <c r="F26" s="74">
        <v>4292</v>
      </c>
      <c r="G26" s="74">
        <v>2169</v>
      </c>
      <c r="H26" s="74">
        <v>2123</v>
      </c>
      <c r="I26" s="74"/>
      <c r="J26" s="74">
        <v>4401</v>
      </c>
      <c r="K26" s="74">
        <v>2190</v>
      </c>
      <c r="L26" s="74">
        <v>2211</v>
      </c>
      <c r="M26" s="74"/>
      <c r="N26" s="74">
        <v>4339</v>
      </c>
      <c r="O26" s="74">
        <v>2186</v>
      </c>
      <c r="P26" s="74">
        <v>2153</v>
      </c>
      <c r="Q26" s="74"/>
      <c r="R26" s="74">
        <v>4317</v>
      </c>
      <c r="S26" s="74">
        <v>2208</v>
      </c>
      <c r="T26" s="74">
        <v>2109</v>
      </c>
      <c r="U26" s="74"/>
      <c r="V26" s="74">
        <v>4384</v>
      </c>
      <c r="W26" s="74">
        <v>2213</v>
      </c>
      <c r="X26" s="74">
        <v>2171</v>
      </c>
      <c r="Y26" s="74"/>
      <c r="Z26" s="74">
        <v>4515</v>
      </c>
      <c r="AA26" s="74">
        <v>2290</v>
      </c>
      <c r="AB26" s="74">
        <v>2225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7414</v>
      </c>
      <c r="C27" s="74">
        <v>3762</v>
      </c>
      <c r="D27" s="74">
        <v>3652</v>
      </c>
      <c r="E27" s="74"/>
      <c r="F27" s="74">
        <v>1206</v>
      </c>
      <c r="G27" s="74">
        <v>642</v>
      </c>
      <c r="H27" s="74">
        <v>564</v>
      </c>
      <c r="I27" s="74"/>
      <c r="J27" s="74">
        <v>1280</v>
      </c>
      <c r="K27" s="74">
        <v>655</v>
      </c>
      <c r="L27" s="74">
        <v>625</v>
      </c>
      <c r="M27" s="74"/>
      <c r="N27" s="74">
        <v>1235</v>
      </c>
      <c r="O27" s="74">
        <v>612</v>
      </c>
      <c r="P27" s="74">
        <v>623</v>
      </c>
      <c r="Q27" s="74"/>
      <c r="R27" s="74">
        <v>1278</v>
      </c>
      <c r="S27" s="74">
        <v>625</v>
      </c>
      <c r="T27" s="74">
        <v>653</v>
      </c>
      <c r="U27" s="74"/>
      <c r="V27" s="74">
        <v>1178</v>
      </c>
      <c r="W27" s="74">
        <v>603</v>
      </c>
      <c r="X27" s="74">
        <v>575</v>
      </c>
      <c r="Y27" s="74"/>
      <c r="Z27" s="74">
        <v>1237</v>
      </c>
      <c r="AA27" s="74">
        <v>625</v>
      </c>
      <c r="AB27" s="74">
        <v>612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11101</v>
      </c>
      <c r="C28" s="74">
        <v>5620</v>
      </c>
      <c r="D28" s="74">
        <v>5481</v>
      </c>
      <c r="E28" s="74"/>
      <c r="F28" s="74">
        <v>1833</v>
      </c>
      <c r="G28" s="74">
        <v>960</v>
      </c>
      <c r="H28" s="74">
        <v>873</v>
      </c>
      <c r="I28" s="74"/>
      <c r="J28" s="74">
        <v>1902</v>
      </c>
      <c r="K28" s="74">
        <v>986</v>
      </c>
      <c r="L28" s="74">
        <v>916</v>
      </c>
      <c r="M28" s="74"/>
      <c r="N28" s="74">
        <v>1981</v>
      </c>
      <c r="O28" s="74">
        <v>1016</v>
      </c>
      <c r="P28" s="74">
        <v>965</v>
      </c>
      <c r="Q28" s="74"/>
      <c r="R28" s="74">
        <v>1920</v>
      </c>
      <c r="S28" s="74">
        <v>915</v>
      </c>
      <c r="T28" s="74">
        <v>1005</v>
      </c>
      <c r="U28" s="74"/>
      <c r="V28" s="74">
        <v>1744</v>
      </c>
      <c r="W28" s="74">
        <v>891</v>
      </c>
      <c r="X28" s="74">
        <v>853</v>
      </c>
      <c r="Y28" s="74"/>
      <c r="Z28" s="74">
        <v>1721</v>
      </c>
      <c r="AA28" s="74">
        <v>852</v>
      </c>
      <c r="AB28" s="74">
        <v>869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100</v>
      </c>
      <c r="B29" s="74">
        <v>6387</v>
      </c>
      <c r="C29" s="74">
        <v>3350</v>
      </c>
      <c r="D29" s="74">
        <v>3037</v>
      </c>
      <c r="E29" s="74"/>
      <c r="F29" s="74">
        <v>1001</v>
      </c>
      <c r="G29" s="74">
        <v>516</v>
      </c>
      <c r="H29" s="74">
        <v>485</v>
      </c>
      <c r="I29" s="74"/>
      <c r="J29" s="74">
        <v>1090</v>
      </c>
      <c r="K29" s="74">
        <v>578</v>
      </c>
      <c r="L29" s="74">
        <v>512</v>
      </c>
      <c r="M29" s="74"/>
      <c r="N29" s="74">
        <v>1140</v>
      </c>
      <c r="O29" s="74">
        <v>585</v>
      </c>
      <c r="P29" s="74">
        <v>555</v>
      </c>
      <c r="Q29" s="74"/>
      <c r="R29" s="74">
        <v>1038</v>
      </c>
      <c r="S29" s="74">
        <v>543</v>
      </c>
      <c r="T29" s="74">
        <v>495</v>
      </c>
      <c r="U29" s="74"/>
      <c r="V29" s="74">
        <v>1059</v>
      </c>
      <c r="W29" s="74">
        <v>569</v>
      </c>
      <c r="X29" s="74">
        <v>490</v>
      </c>
      <c r="Y29" s="74"/>
      <c r="Z29" s="74">
        <v>1059</v>
      </c>
      <c r="AA29" s="74">
        <v>559</v>
      </c>
      <c r="AB29" s="74">
        <v>500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9003</v>
      </c>
      <c r="C30" s="74">
        <v>4645</v>
      </c>
      <c r="D30" s="74">
        <v>4358</v>
      </c>
      <c r="E30" s="74"/>
      <c r="F30" s="74">
        <v>1455</v>
      </c>
      <c r="G30" s="74">
        <v>737</v>
      </c>
      <c r="H30" s="74">
        <v>718</v>
      </c>
      <c r="I30" s="74"/>
      <c r="J30" s="74">
        <v>1570</v>
      </c>
      <c r="K30" s="74">
        <v>862</v>
      </c>
      <c r="L30" s="74">
        <v>708</v>
      </c>
      <c r="M30" s="74"/>
      <c r="N30" s="74">
        <v>1614</v>
      </c>
      <c r="O30" s="74">
        <v>817</v>
      </c>
      <c r="P30" s="74">
        <v>797</v>
      </c>
      <c r="Q30" s="74"/>
      <c r="R30" s="74">
        <v>1555</v>
      </c>
      <c r="S30" s="74">
        <v>796</v>
      </c>
      <c r="T30" s="74">
        <v>759</v>
      </c>
      <c r="U30" s="74"/>
      <c r="V30" s="74">
        <v>1448</v>
      </c>
      <c r="W30" s="74">
        <v>752</v>
      </c>
      <c r="X30" s="74">
        <v>696</v>
      </c>
      <c r="Y30" s="74"/>
      <c r="Z30" s="74">
        <v>1361</v>
      </c>
      <c r="AA30" s="74">
        <v>681</v>
      </c>
      <c r="AB30" s="74">
        <v>680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6101</v>
      </c>
      <c r="C31" s="74">
        <v>3159</v>
      </c>
      <c r="D31" s="74">
        <v>2942</v>
      </c>
      <c r="E31" s="74"/>
      <c r="F31" s="74">
        <v>987</v>
      </c>
      <c r="G31" s="74">
        <v>520</v>
      </c>
      <c r="H31" s="74">
        <v>467</v>
      </c>
      <c r="I31" s="74"/>
      <c r="J31" s="74">
        <v>1026</v>
      </c>
      <c r="K31" s="74">
        <v>512</v>
      </c>
      <c r="L31" s="74">
        <v>514</v>
      </c>
      <c r="M31" s="74"/>
      <c r="N31" s="74">
        <v>1068</v>
      </c>
      <c r="O31" s="74">
        <v>545</v>
      </c>
      <c r="P31" s="74">
        <v>523</v>
      </c>
      <c r="Q31" s="74"/>
      <c r="R31" s="74">
        <v>1004</v>
      </c>
      <c r="S31" s="74">
        <v>520</v>
      </c>
      <c r="T31" s="74">
        <v>484</v>
      </c>
      <c r="U31" s="74"/>
      <c r="V31" s="74">
        <v>1027</v>
      </c>
      <c r="W31" s="74">
        <v>548</v>
      </c>
      <c r="X31" s="74">
        <v>479</v>
      </c>
      <c r="Y31" s="74"/>
      <c r="Z31" s="74">
        <v>989</v>
      </c>
      <c r="AA31" s="74">
        <v>514</v>
      </c>
      <c r="AB31" s="74">
        <v>475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12307</v>
      </c>
      <c r="C32" s="74">
        <v>6269</v>
      </c>
      <c r="D32" s="74">
        <v>6038</v>
      </c>
      <c r="E32" s="74"/>
      <c r="F32" s="74">
        <v>1943</v>
      </c>
      <c r="G32" s="74">
        <v>1007</v>
      </c>
      <c r="H32" s="74">
        <v>936</v>
      </c>
      <c r="I32" s="74"/>
      <c r="J32" s="74">
        <v>2094</v>
      </c>
      <c r="K32" s="74">
        <v>1050</v>
      </c>
      <c r="L32" s="74">
        <v>1044</v>
      </c>
      <c r="M32" s="74"/>
      <c r="N32" s="74">
        <v>2243</v>
      </c>
      <c r="O32" s="74">
        <v>1148</v>
      </c>
      <c r="P32" s="74">
        <v>1095</v>
      </c>
      <c r="Q32" s="74"/>
      <c r="R32" s="74">
        <v>1991</v>
      </c>
      <c r="S32" s="74">
        <v>1011</v>
      </c>
      <c r="T32" s="74">
        <v>980</v>
      </c>
      <c r="U32" s="74"/>
      <c r="V32" s="74">
        <v>2011</v>
      </c>
      <c r="W32" s="74">
        <v>1045</v>
      </c>
      <c r="X32" s="74">
        <v>966</v>
      </c>
      <c r="Y32" s="74"/>
      <c r="Z32" s="74">
        <v>2025</v>
      </c>
      <c r="AA32" s="74">
        <v>1008</v>
      </c>
      <c r="AB32" s="74">
        <v>1017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13145</v>
      </c>
      <c r="C33" s="74">
        <v>6663</v>
      </c>
      <c r="D33" s="74">
        <v>6482</v>
      </c>
      <c r="E33" s="74"/>
      <c r="F33" s="74">
        <v>2104</v>
      </c>
      <c r="G33" s="74">
        <v>1113</v>
      </c>
      <c r="H33" s="74">
        <v>991</v>
      </c>
      <c r="I33" s="74"/>
      <c r="J33" s="74">
        <v>2204</v>
      </c>
      <c r="K33" s="74">
        <v>1128</v>
      </c>
      <c r="L33" s="74">
        <v>1076</v>
      </c>
      <c r="M33" s="74"/>
      <c r="N33" s="74">
        <v>2246</v>
      </c>
      <c r="O33" s="74">
        <v>1119</v>
      </c>
      <c r="P33" s="74">
        <v>1127</v>
      </c>
      <c r="Q33" s="74"/>
      <c r="R33" s="74">
        <v>2165</v>
      </c>
      <c r="S33" s="74">
        <v>1126</v>
      </c>
      <c r="T33" s="74">
        <v>1039</v>
      </c>
      <c r="U33" s="74"/>
      <c r="V33" s="74">
        <v>2205</v>
      </c>
      <c r="W33" s="74">
        <v>1053</v>
      </c>
      <c r="X33" s="74">
        <v>1152</v>
      </c>
      <c r="Y33" s="74"/>
      <c r="Z33" s="74">
        <v>2221</v>
      </c>
      <c r="AA33" s="74">
        <v>1124</v>
      </c>
      <c r="AB33" s="74">
        <v>1097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6685</v>
      </c>
      <c r="C34" s="74">
        <v>3474</v>
      </c>
      <c r="D34" s="74">
        <v>3211</v>
      </c>
      <c r="E34" s="74"/>
      <c r="F34" s="74">
        <v>1126</v>
      </c>
      <c r="G34" s="74">
        <v>598</v>
      </c>
      <c r="H34" s="74">
        <v>528</v>
      </c>
      <c r="I34" s="74"/>
      <c r="J34" s="74">
        <v>1179</v>
      </c>
      <c r="K34" s="74">
        <v>603</v>
      </c>
      <c r="L34" s="74">
        <v>576</v>
      </c>
      <c r="M34" s="74"/>
      <c r="N34" s="74">
        <v>1156</v>
      </c>
      <c r="O34" s="74">
        <v>634</v>
      </c>
      <c r="P34" s="74">
        <v>522</v>
      </c>
      <c r="Q34" s="74"/>
      <c r="R34" s="74">
        <v>1110</v>
      </c>
      <c r="S34" s="74">
        <v>571</v>
      </c>
      <c r="T34" s="74">
        <v>539</v>
      </c>
      <c r="U34" s="74"/>
      <c r="V34" s="74">
        <v>1084</v>
      </c>
      <c r="W34" s="74">
        <v>531</v>
      </c>
      <c r="X34" s="74">
        <v>553</v>
      </c>
      <c r="Y34" s="74"/>
      <c r="Z34" s="74">
        <v>1030</v>
      </c>
      <c r="AA34" s="74">
        <v>537</v>
      </c>
      <c r="AB34" s="74">
        <v>493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7918</v>
      </c>
      <c r="C35" s="74">
        <v>4093</v>
      </c>
      <c r="D35" s="74">
        <v>3825</v>
      </c>
      <c r="E35" s="74"/>
      <c r="F35" s="74">
        <v>1341</v>
      </c>
      <c r="G35" s="74">
        <v>697</v>
      </c>
      <c r="H35" s="74">
        <v>644</v>
      </c>
      <c r="I35" s="74"/>
      <c r="J35" s="74">
        <v>1377</v>
      </c>
      <c r="K35" s="74">
        <v>712</v>
      </c>
      <c r="L35" s="74">
        <v>665</v>
      </c>
      <c r="M35" s="74"/>
      <c r="N35" s="74">
        <v>1318</v>
      </c>
      <c r="O35" s="74">
        <v>676</v>
      </c>
      <c r="P35" s="74">
        <v>642</v>
      </c>
      <c r="Q35" s="74"/>
      <c r="R35" s="74">
        <v>1292</v>
      </c>
      <c r="S35" s="74">
        <v>666</v>
      </c>
      <c r="T35" s="74">
        <v>626</v>
      </c>
      <c r="U35" s="74"/>
      <c r="V35" s="74">
        <v>1306</v>
      </c>
      <c r="W35" s="74">
        <v>676</v>
      </c>
      <c r="X35" s="74">
        <v>630</v>
      </c>
      <c r="Y35" s="74"/>
      <c r="Z35" s="74">
        <v>1284</v>
      </c>
      <c r="AA35" s="74">
        <v>666</v>
      </c>
      <c r="AB35" s="74">
        <v>618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2539</v>
      </c>
      <c r="C36" s="74">
        <v>1365</v>
      </c>
      <c r="D36" s="74">
        <v>1174</v>
      </c>
      <c r="E36" s="74"/>
      <c r="F36" s="74">
        <v>347</v>
      </c>
      <c r="G36" s="74">
        <v>170</v>
      </c>
      <c r="H36" s="74">
        <v>177</v>
      </c>
      <c r="I36" s="74"/>
      <c r="J36" s="74">
        <v>411</v>
      </c>
      <c r="K36" s="74">
        <v>216</v>
      </c>
      <c r="L36" s="74">
        <v>195</v>
      </c>
      <c r="M36" s="74"/>
      <c r="N36" s="74">
        <v>487</v>
      </c>
      <c r="O36" s="74">
        <v>265</v>
      </c>
      <c r="P36" s="74">
        <v>222</v>
      </c>
      <c r="Q36" s="74"/>
      <c r="R36" s="74">
        <v>452</v>
      </c>
      <c r="S36" s="74">
        <v>243</v>
      </c>
      <c r="T36" s="74">
        <v>209</v>
      </c>
      <c r="U36" s="74"/>
      <c r="V36" s="74">
        <v>411</v>
      </c>
      <c r="W36" s="74">
        <v>232</v>
      </c>
      <c r="X36" s="74">
        <v>179</v>
      </c>
      <c r="Y36" s="74"/>
      <c r="Z36" s="74">
        <v>431</v>
      </c>
      <c r="AA36" s="74">
        <v>239</v>
      </c>
      <c r="AB36" s="74">
        <v>192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22893</v>
      </c>
      <c r="C37" s="74">
        <v>11613</v>
      </c>
      <c r="D37" s="74">
        <v>11280</v>
      </c>
      <c r="E37" s="74"/>
      <c r="F37" s="74">
        <v>3795</v>
      </c>
      <c r="G37" s="74">
        <v>1937</v>
      </c>
      <c r="H37" s="74">
        <v>1858</v>
      </c>
      <c r="I37" s="74"/>
      <c r="J37" s="74">
        <v>3974</v>
      </c>
      <c r="K37" s="74">
        <v>2051</v>
      </c>
      <c r="L37" s="74">
        <v>1923</v>
      </c>
      <c r="M37" s="74"/>
      <c r="N37" s="74">
        <v>3974</v>
      </c>
      <c r="O37" s="74">
        <v>2076</v>
      </c>
      <c r="P37" s="74">
        <v>1898</v>
      </c>
      <c r="Q37" s="74"/>
      <c r="R37" s="74">
        <v>3835</v>
      </c>
      <c r="S37" s="74">
        <v>1927</v>
      </c>
      <c r="T37" s="74">
        <v>1908</v>
      </c>
      <c r="U37" s="74"/>
      <c r="V37" s="74">
        <v>3668</v>
      </c>
      <c r="W37" s="74">
        <v>1830</v>
      </c>
      <c r="X37" s="74">
        <v>1838</v>
      </c>
      <c r="Y37" s="74"/>
      <c r="Z37" s="74">
        <v>3647</v>
      </c>
      <c r="AA37" s="74">
        <v>1792</v>
      </c>
      <c r="AB37" s="74">
        <v>1855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63" t="s">
        <v>109</v>
      </c>
      <c r="B38" s="74">
        <v>18403</v>
      </c>
      <c r="C38" s="74">
        <v>9392</v>
      </c>
      <c r="D38" s="74">
        <v>9011</v>
      </c>
      <c r="E38" s="74"/>
      <c r="F38" s="74">
        <v>3116</v>
      </c>
      <c r="G38" s="74">
        <v>1597</v>
      </c>
      <c r="H38" s="74">
        <v>1519</v>
      </c>
      <c r="I38" s="74"/>
      <c r="J38" s="74">
        <v>3104</v>
      </c>
      <c r="K38" s="74">
        <v>1603</v>
      </c>
      <c r="L38" s="74">
        <v>1501</v>
      </c>
      <c r="M38" s="74"/>
      <c r="N38" s="74">
        <v>3176</v>
      </c>
      <c r="O38" s="74">
        <v>1623</v>
      </c>
      <c r="P38" s="74">
        <v>1553</v>
      </c>
      <c r="Q38" s="74"/>
      <c r="R38" s="74">
        <v>3066</v>
      </c>
      <c r="S38" s="74">
        <v>1564</v>
      </c>
      <c r="T38" s="74">
        <v>1502</v>
      </c>
      <c r="U38" s="74"/>
      <c r="V38" s="74">
        <v>2885</v>
      </c>
      <c r="W38" s="74">
        <v>1454</v>
      </c>
      <c r="X38" s="74">
        <v>1431</v>
      </c>
      <c r="Y38" s="74"/>
      <c r="Z38" s="74">
        <v>3056</v>
      </c>
      <c r="AA38" s="74">
        <v>1551</v>
      </c>
      <c r="AB38" s="74">
        <v>1505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2900</v>
      </c>
      <c r="C39" s="74">
        <v>1501</v>
      </c>
      <c r="D39" s="74">
        <v>1399</v>
      </c>
      <c r="E39" s="74"/>
      <c r="F39" s="74">
        <v>515</v>
      </c>
      <c r="G39" s="74">
        <v>262</v>
      </c>
      <c r="H39" s="74">
        <v>253</v>
      </c>
      <c r="I39" s="74"/>
      <c r="J39" s="74">
        <v>538</v>
      </c>
      <c r="K39" s="74">
        <v>285</v>
      </c>
      <c r="L39" s="74">
        <v>253</v>
      </c>
      <c r="M39" s="74"/>
      <c r="N39" s="74">
        <v>492</v>
      </c>
      <c r="O39" s="74">
        <v>250</v>
      </c>
      <c r="P39" s="74">
        <v>242</v>
      </c>
      <c r="Q39" s="74"/>
      <c r="R39" s="74">
        <v>494</v>
      </c>
      <c r="S39" s="74">
        <v>260</v>
      </c>
      <c r="T39" s="74">
        <v>234</v>
      </c>
      <c r="U39" s="74"/>
      <c r="V39" s="74">
        <v>444</v>
      </c>
      <c r="W39" s="74">
        <v>218</v>
      </c>
      <c r="X39" s="74">
        <v>226</v>
      </c>
      <c r="Y39" s="74"/>
      <c r="Z39" s="74">
        <v>417</v>
      </c>
      <c r="AA39" s="74">
        <v>226</v>
      </c>
      <c r="AB39" s="74">
        <v>191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4" spans="1:57" s="50" customFormat="1" ht="15" x14ac:dyDescent="0.25">
      <c r="A44" s="224" t="s">
        <v>121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 t="s">
        <v>222</v>
      </c>
      <c r="AE44" s="215"/>
      <c r="AF44" s="9"/>
    </row>
    <row r="45" spans="1:57" s="50" customFormat="1" ht="15" x14ac:dyDescent="0.25">
      <c r="A45" s="225" t="s">
        <v>78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/>
      <c r="AE45" s="215"/>
      <c r="AF45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117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customHeight="1" x14ac:dyDescent="0.25">
      <c r="A51" s="229" t="s">
        <v>82</v>
      </c>
      <c r="B51" s="54" t="s">
        <v>21</v>
      </c>
      <c r="C51" s="54"/>
      <c r="D51" s="54"/>
      <c r="E51" s="55"/>
      <c r="F51" s="54" t="s">
        <v>23</v>
      </c>
      <c r="G51" s="54"/>
      <c r="H51" s="54"/>
      <c r="I51" s="55"/>
      <c r="J51" s="54" t="s">
        <v>24</v>
      </c>
      <c r="K51" s="54"/>
      <c r="L51" s="54"/>
      <c r="M51" s="55"/>
      <c r="N51" s="54" t="s">
        <v>25</v>
      </c>
      <c r="O51" s="54"/>
      <c r="P51" s="54"/>
      <c r="Q51" s="55"/>
      <c r="R51" s="54" t="s">
        <v>27</v>
      </c>
      <c r="S51" s="54"/>
      <c r="T51" s="54"/>
      <c r="U51" s="55"/>
      <c r="V51" s="54" t="s">
        <v>28</v>
      </c>
      <c r="W51" s="54"/>
      <c r="X51" s="54"/>
      <c r="Y51" s="55"/>
      <c r="Z51" s="54" t="s">
        <v>29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SUM(B56:B82)</f>
        <v>18942</v>
      </c>
      <c r="C54" s="102">
        <f>SUM(C56:C82)</f>
        <v>11377</v>
      </c>
      <c r="D54" s="102">
        <f>SUM(D56:D82)</f>
        <v>7565</v>
      </c>
      <c r="E54" s="102"/>
      <c r="F54" s="102">
        <f>SUM(F56:F82)</f>
        <v>537</v>
      </c>
      <c r="G54" s="102">
        <f>SUM(G56:G82)</f>
        <v>332</v>
      </c>
      <c r="H54" s="102">
        <f>SUM(H56:H82)</f>
        <v>205</v>
      </c>
      <c r="I54" s="102"/>
      <c r="J54" s="102">
        <f>SUM(J56:J82)</f>
        <v>7665</v>
      </c>
      <c r="K54" s="102">
        <f>SUM(K56:K82)</f>
        <v>4556</v>
      </c>
      <c r="L54" s="102">
        <f>SUM(L56:L82)</f>
        <v>3109</v>
      </c>
      <c r="M54" s="102"/>
      <c r="N54" s="102">
        <f>SUM(N56:N82)</f>
        <v>3389</v>
      </c>
      <c r="O54" s="102">
        <f>SUM(O56:O82)</f>
        <v>2007</v>
      </c>
      <c r="P54" s="102">
        <f>SUM(P56:P82)</f>
        <v>1382</v>
      </c>
      <c r="Q54" s="102"/>
      <c r="R54" s="102">
        <f>SUM(R56:R82)</f>
        <v>3874</v>
      </c>
      <c r="S54" s="102">
        <f>SUM(S56:S82)</f>
        <v>2379</v>
      </c>
      <c r="T54" s="102">
        <f>SUM(T56:T82)</f>
        <v>1495</v>
      </c>
      <c r="U54" s="102"/>
      <c r="V54" s="102">
        <f>SUM(V56:V82)</f>
        <v>2559</v>
      </c>
      <c r="W54" s="102">
        <f>SUM(W56:W82)</f>
        <v>1545</v>
      </c>
      <c r="X54" s="102">
        <f>SUM(X56:X82)</f>
        <v>1014</v>
      </c>
      <c r="Y54" s="102"/>
      <c r="Z54" s="102">
        <f>SUM(Z56:Z82)</f>
        <v>918</v>
      </c>
      <c r="AA54" s="102">
        <f>SUM(AA56:AA82)</f>
        <v>558</v>
      </c>
      <c r="AB54" s="102">
        <f>SUM(AB56:AB82)</f>
        <v>360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1336</v>
      </c>
      <c r="C56" s="74">
        <v>793</v>
      </c>
      <c r="D56" s="74">
        <v>543</v>
      </c>
      <c r="E56" s="74"/>
      <c r="F56" s="74">
        <v>20</v>
      </c>
      <c r="G56" s="74">
        <v>15</v>
      </c>
      <c r="H56" s="74">
        <v>5</v>
      </c>
      <c r="I56" s="74"/>
      <c r="J56" s="74">
        <v>515</v>
      </c>
      <c r="K56" s="74">
        <v>306</v>
      </c>
      <c r="L56" s="74">
        <v>209</v>
      </c>
      <c r="M56" s="74"/>
      <c r="N56" s="74">
        <v>210</v>
      </c>
      <c r="O56" s="74">
        <v>124</v>
      </c>
      <c r="P56" s="74">
        <v>86</v>
      </c>
      <c r="Q56" s="74"/>
      <c r="R56" s="74">
        <v>334</v>
      </c>
      <c r="S56" s="74">
        <v>204</v>
      </c>
      <c r="T56" s="74">
        <v>130</v>
      </c>
      <c r="U56" s="74"/>
      <c r="V56" s="74">
        <v>189</v>
      </c>
      <c r="W56" s="74">
        <v>104</v>
      </c>
      <c r="X56" s="74">
        <v>85</v>
      </c>
      <c r="Y56" s="74"/>
      <c r="Z56" s="74">
        <v>68</v>
      </c>
      <c r="AA56" s="74">
        <v>40</v>
      </c>
      <c r="AB56" s="74">
        <v>28</v>
      </c>
    </row>
    <row r="57" spans="1:28" x14ac:dyDescent="0.2">
      <c r="A57" s="63" t="s">
        <v>85</v>
      </c>
      <c r="B57" s="74">
        <v>1002</v>
      </c>
      <c r="C57" s="74">
        <v>616</v>
      </c>
      <c r="D57" s="74">
        <v>386</v>
      </c>
      <c r="E57" s="74"/>
      <c r="F57" s="74">
        <v>22</v>
      </c>
      <c r="G57" s="74">
        <v>13</v>
      </c>
      <c r="H57" s="74">
        <v>9</v>
      </c>
      <c r="I57" s="74"/>
      <c r="J57" s="74">
        <v>327</v>
      </c>
      <c r="K57" s="74">
        <v>210</v>
      </c>
      <c r="L57" s="74">
        <v>117</v>
      </c>
      <c r="M57" s="74"/>
      <c r="N57" s="74">
        <v>210</v>
      </c>
      <c r="O57" s="74">
        <v>118</v>
      </c>
      <c r="P57" s="74">
        <v>92</v>
      </c>
      <c r="Q57" s="74"/>
      <c r="R57" s="74">
        <v>228</v>
      </c>
      <c r="S57" s="74">
        <v>148</v>
      </c>
      <c r="T57" s="74">
        <v>80</v>
      </c>
      <c r="U57" s="74"/>
      <c r="V57" s="74">
        <v>148</v>
      </c>
      <c r="W57" s="74">
        <v>91</v>
      </c>
      <c r="X57" s="74">
        <v>57</v>
      </c>
      <c r="Y57" s="74"/>
      <c r="Z57" s="74">
        <v>67</v>
      </c>
      <c r="AA57" s="74">
        <v>36</v>
      </c>
      <c r="AB57" s="74">
        <v>31</v>
      </c>
    </row>
    <row r="58" spans="1:28" x14ac:dyDescent="0.2">
      <c r="A58" s="63" t="s">
        <v>86</v>
      </c>
      <c r="B58" s="74">
        <v>1266</v>
      </c>
      <c r="C58" s="74">
        <v>745</v>
      </c>
      <c r="D58" s="74">
        <v>521</v>
      </c>
      <c r="E58" s="74"/>
      <c r="F58" s="74">
        <v>4</v>
      </c>
      <c r="G58" s="74">
        <v>3</v>
      </c>
      <c r="H58" s="74">
        <v>1</v>
      </c>
      <c r="I58" s="74"/>
      <c r="J58" s="74">
        <v>529</v>
      </c>
      <c r="K58" s="74">
        <v>311</v>
      </c>
      <c r="L58" s="74">
        <v>218</v>
      </c>
      <c r="M58" s="74"/>
      <c r="N58" s="74">
        <v>207</v>
      </c>
      <c r="O58" s="74">
        <v>105</v>
      </c>
      <c r="P58" s="74">
        <v>102</v>
      </c>
      <c r="Q58" s="74"/>
      <c r="R58" s="74">
        <v>241</v>
      </c>
      <c r="S58" s="74">
        <v>167</v>
      </c>
      <c r="T58" s="74">
        <v>74</v>
      </c>
      <c r="U58" s="74"/>
      <c r="V58" s="74">
        <v>246</v>
      </c>
      <c r="W58" s="74">
        <v>132</v>
      </c>
      <c r="X58" s="74">
        <v>114</v>
      </c>
      <c r="Y58" s="74"/>
      <c r="Z58" s="74">
        <v>39</v>
      </c>
      <c r="AA58" s="74">
        <v>27</v>
      </c>
      <c r="AB58" s="74">
        <v>12</v>
      </c>
    </row>
    <row r="59" spans="1:28" x14ac:dyDescent="0.2">
      <c r="A59" s="63" t="s">
        <v>87</v>
      </c>
      <c r="B59" s="74">
        <v>888</v>
      </c>
      <c r="C59" s="74">
        <v>526</v>
      </c>
      <c r="D59" s="74">
        <v>362</v>
      </c>
      <c r="E59" s="74"/>
      <c r="F59" s="74">
        <v>71</v>
      </c>
      <c r="G59" s="74">
        <v>44</v>
      </c>
      <c r="H59" s="74">
        <v>27</v>
      </c>
      <c r="I59" s="74"/>
      <c r="J59" s="74">
        <v>317</v>
      </c>
      <c r="K59" s="74">
        <v>179</v>
      </c>
      <c r="L59" s="74">
        <v>138</v>
      </c>
      <c r="M59" s="74"/>
      <c r="N59" s="74">
        <v>158</v>
      </c>
      <c r="O59" s="74">
        <v>87</v>
      </c>
      <c r="P59" s="74">
        <v>71</v>
      </c>
      <c r="Q59" s="74"/>
      <c r="R59" s="74">
        <v>189</v>
      </c>
      <c r="S59" s="74">
        <v>117</v>
      </c>
      <c r="T59" s="74">
        <v>72</v>
      </c>
      <c r="U59" s="74"/>
      <c r="V59" s="74">
        <v>115</v>
      </c>
      <c r="W59" s="74">
        <v>77</v>
      </c>
      <c r="X59" s="74">
        <v>38</v>
      </c>
      <c r="Y59" s="74"/>
      <c r="Z59" s="74">
        <v>38</v>
      </c>
      <c r="AA59" s="74">
        <v>22</v>
      </c>
      <c r="AB59" s="74">
        <v>16</v>
      </c>
    </row>
    <row r="60" spans="1:28" x14ac:dyDescent="0.2">
      <c r="A60" s="63" t="s">
        <v>88</v>
      </c>
      <c r="B60" s="74">
        <v>207</v>
      </c>
      <c r="C60" s="74">
        <v>135</v>
      </c>
      <c r="D60" s="74">
        <v>72</v>
      </c>
      <c r="E60" s="74"/>
      <c r="F60" s="74">
        <v>16</v>
      </c>
      <c r="G60" s="74">
        <v>9</v>
      </c>
      <c r="H60" s="74">
        <v>7</v>
      </c>
      <c r="I60" s="74"/>
      <c r="J60" s="74">
        <v>66</v>
      </c>
      <c r="K60" s="74">
        <v>44</v>
      </c>
      <c r="L60" s="74">
        <v>22</v>
      </c>
      <c r="M60" s="74"/>
      <c r="N60" s="74">
        <v>34</v>
      </c>
      <c r="O60" s="74">
        <v>21</v>
      </c>
      <c r="P60" s="74">
        <v>13</v>
      </c>
      <c r="Q60" s="74"/>
      <c r="R60" s="74">
        <v>37</v>
      </c>
      <c r="S60" s="74">
        <v>22</v>
      </c>
      <c r="T60" s="74">
        <v>15</v>
      </c>
      <c r="U60" s="74"/>
      <c r="V60" s="74">
        <v>33</v>
      </c>
      <c r="W60" s="74">
        <v>27</v>
      </c>
      <c r="X60" s="74">
        <v>6</v>
      </c>
      <c r="Y60" s="74"/>
      <c r="Z60" s="74">
        <v>21</v>
      </c>
      <c r="AA60" s="74">
        <v>12</v>
      </c>
      <c r="AB60" s="74">
        <v>9</v>
      </c>
    </row>
    <row r="61" spans="1:28" x14ac:dyDescent="0.2">
      <c r="A61" s="63" t="s">
        <v>89</v>
      </c>
      <c r="B61" s="74">
        <v>427</v>
      </c>
      <c r="C61" s="74">
        <v>276</v>
      </c>
      <c r="D61" s="74">
        <v>151</v>
      </c>
      <c r="E61" s="74"/>
      <c r="F61" s="74">
        <v>12</v>
      </c>
      <c r="G61" s="74">
        <v>8</v>
      </c>
      <c r="H61" s="74">
        <v>4</v>
      </c>
      <c r="I61" s="74"/>
      <c r="J61" s="74">
        <v>186</v>
      </c>
      <c r="K61" s="74">
        <v>116</v>
      </c>
      <c r="L61" s="74">
        <v>70</v>
      </c>
      <c r="M61" s="74"/>
      <c r="N61" s="74">
        <v>76</v>
      </c>
      <c r="O61" s="74">
        <v>48</v>
      </c>
      <c r="P61" s="74">
        <v>28</v>
      </c>
      <c r="Q61" s="74"/>
      <c r="R61" s="74">
        <v>78</v>
      </c>
      <c r="S61" s="74">
        <v>56</v>
      </c>
      <c r="T61" s="74">
        <v>22</v>
      </c>
      <c r="U61" s="74"/>
      <c r="V61" s="74">
        <v>61</v>
      </c>
      <c r="W61" s="74">
        <v>38</v>
      </c>
      <c r="X61" s="74">
        <v>23</v>
      </c>
      <c r="Y61" s="74"/>
      <c r="Z61" s="74">
        <v>14</v>
      </c>
      <c r="AA61" s="74">
        <v>10</v>
      </c>
      <c r="AB61" s="74">
        <v>4</v>
      </c>
    </row>
    <row r="62" spans="1:28" x14ac:dyDescent="0.2">
      <c r="A62" s="63" t="s">
        <v>90</v>
      </c>
      <c r="B62" s="74">
        <v>59</v>
      </c>
      <c r="C62" s="74">
        <v>36</v>
      </c>
      <c r="D62" s="74">
        <v>23</v>
      </c>
      <c r="E62" s="74"/>
      <c r="F62" s="74">
        <v>1</v>
      </c>
      <c r="G62" s="74">
        <v>1</v>
      </c>
      <c r="H62" s="74">
        <v>0</v>
      </c>
      <c r="I62" s="74"/>
      <c r="J62" s="74">
        <v>20</v>
      </c>
      <c r="K62" s="74">
        <v>11</v>
      </c>
      <c r="L62" s="74">
        <v>9</v>
      </c>
      <c r="M62" s="74"/>
      <c r="N62" s="74">
        <v>9</v>
      </c>
      <c r="O62" s="74">
        <v>7</v>
      </c>
      <c r="P62" s="74">
        <v>2</v>
      </c>
      <c r="Q62" s="74"/>
      <c r="R62" s="74">
        <v>15</v>
      </c>
      <c r="S62" s="74">
        <v>9</v>
      </c>
      <c r="T62" s="74">
        <v>6</v>
      </c>
      <c r="U62" s="74"/>
      <c r="V62" s="74">
        <v>14</v>
      </c>
      <c r="W62" s="74">
        <v>8</v>
      </c>
      <c r="X62" s="74">
        <v>6</v>
      </c>
      <c r="Y62" s="74"/>
      <c r="Z62" s="74">
        <v>0</v>
      </c>
      <c r="AA62" s="74">
        <v>0</v>
      </c>
      <c r="AB62" s="74">
        <v>0</v>
      </c>
    </row>
    <row r="63" spans="1:28" x14ac:dyDescent="0.2">
      <c r="A63" s="63" t="s">
        <v>91</v>
      </c>
      <c r="B63" s="74">
        <v>1665</v>
      </c>
      <c r="C63" s="74">
        <v>983</v>
      </c>
      <c r="D63" s="74">
        <v>682</v>
      </c>
      <c r="E63" s="74"/>
      <c r="F63" s="74">
        <v>13</v>
      </c>
      <c r="G63" s="74">
        <v>8</v>
      </c>
      <c r="H63" s="74">
        <v>5</v>
      </c>
      <c r="I63" s="74"/>
      <c r="J63" s="74">
        <v>714</v>
      </c>
      <c r="K63" s="74">
        <v>410</v>
      </c>
      <c r="L63" s="74">
        <v>304</v>
      </c>
      <c r="M63" s="74"/>
      <c r="N63" s="74">
        <v>288</v>
      </c>
      <c r="O63" s="74">
        <v>183</v>
      </c>
      <c r="P63" s="74">
        <v>105</v>
      </c>
      <c r="Q63" s="74"/>
      <c r="R63" s="74">
        <v>357</v>
      </c>
      <c r="S63" s="74">
        <v>206</v>
      </c>
      <c r="T63" s="74">
        <v>151</v>
      </c>
      <c r="U63" s="74"/>
      <c r="V63" s="74">
        <v>230</v>
      </c>
      <c r="W63" s="74">
        <v>143</v>
      </c>
      <c r="X63" s="74">
        <v>87</v>
      </c>
      <c r="Y63" s="74"/>
      <c r="Z63" s="74">
        <v>63</v>
      </c>
      <c r="AA63" s="74">
        <v>33</v>
      </c>
      <c r="AB63" s="74">
        <v>30</v>
      </c>
    </row>
    <row r="64" spans="1:28" x14ac:dyDescent="0.2">
      <c r="A64" s="63" t="s">
        <v>92</v>
      </c>
      <c r="B64" s="74">
        <v>492</v>
      </c>
      <c r="C64" s="74">
        <v>297</v>
      </c>
      <c r="D64" s="74">
        <v>195</v>
      </c>
      <c r="E64" s="74"/>
      <c r="F64" s="74">
        <v>14</v>
      </c>
      <c r="G64" s="74">
        <v>9</v>
      </c>
      <c r="H64" s="74">
        <v>5</v>
      </c>
      <c r="I64" s="74"/>
      <c r="J64" s="74">
        <v>210</v>
      </c>
      <c r="K64" s="74">
        <v>127</v>
      </c>
      <c r="L64" s="74">
        <v>83</v>
      </c>
      <c r="M64" s="74"/>
      <c r="N64" s="74">
        <v>70</v>
      </c>
      <c r="O64" s="74">
        <v>36</v>
      </c>
      <c r="P64" s="74">
        <v>34</v>
      </c>
      <c r="Q64" s="74"/>
      <c r="R64" s="74">
        <v>100</v>
      </c>
      <c r="S64" s="74">
        <v>65</v>
      </c>
      <c r="T64" s="74">
        <v>35</v>
      </c>
      <c r="U64" s="74"/>
      <c r="V64" s="74">
        <v>75</v>
      </c>
      <c r="W64" s="74">
        <v>42</v>
      </c>
      <c r="X64" s="74">
        <v>33</v>
      </c>
      <c r="Y64" s="74"/>
      <c r="Z64" s="74">
        <v>23</v>
      </c>
      <c r="AA64" s="74">
        <v>18</v>
      </c>
      <c r="AB64" s="74">
        <v>5</v>
      </c>
    </row>
    <row r="65" spans="1:28" x14ac:dyDescent="0.2">
      <c r="A65" s="63" t="s">
        <v>93</v>
      </c>
      <c r="B65" s="74">
        <v>1219</v>
      </c>
      <c r="C65" s="74">
        <v>752</v>
      </c>
      <c r="D65" s="74">
        <v>467</v>
      </c>
      <c r="E65" s="74"/>
      <c r="F65" s="74">
        <v>74</v>
      </c>
      <c r="G65" s="74">
        <v>45</v>
      </c>
      <c r="H65" s="74">
        <v>29</v>
      </c>
      <c r="I65" s="74"/>
      <c r="J65" s="74">
        <v>514</v>
      </c>
      <c r="K65" s="74">
        <v>319</v>
      </c>
      <c r="L65" s="74">
        <v>195</v>
      </c>
      <c r="M65" s="74"/>
      <c r="N65" s="74">
        <v>224</v>
      </c>
      <c r="O65" s="74">
        <v>145</v>
      </c>
      <c r="P65" s="74">
        <v>79</v>
      </c>
      <c r="Q65" s="74"/>
      <c r="R65" s="74">
        <v>229</v>
      </c>
      <c r="S65" s="74">
        <v>131</v>
      </c>
      <c r="T65" s="74">
        <v>98</v>
      </c>
      <c r="U65" s="74"/>
      <c r="V65" s="74">
        <v>129</v>
      </c>
      <c r="W65" s="74">
        <v>80</v>
      </c>
      <c r="X65" s="74">
        <v>49</v>
      </c>
      <c r="Y65" s="74"/>
      <c r="Z65" s="74">
        <v>49</v>
      </c>
      <c r="AA65" s="74">
        <v>32</v>
      </c>
      <c r="AB65" s="74">
        <v>17</v>
      </c>
    </row>
    <row r="66" spans="1:28" x14ac:dyDescent="0.2">
      <c r="A66" s="63" t="s">
        <v>94</v>
      </c>
      <c r="B66" s="74">
        <v>518</v>
      </c>
      <c r="C66" s="74">
        <v>354</v>
      </c>
      <c r="D66" s="74">
        <v>164</v>
      </c>
      <c r="E66" s="74"/>
      <c r="F66" s="74">
        <v>7</v>
      </c>
      <c r="G66" s="74">
        <v>4</v>
      </c>
      <c r="H66" s="74">
        <v>3</v>
      </c>
      <c r="I66" s="74"/>
      <c r="J66" s="74">
        <v>161</v>
      </c>
      <c r="K66" s="74">
        <v>113</v>
      </c>
      <c r="L66" s="74">
        <v>48</v>
      </c>
      <c r="M66" s="74"/>
      <c r="N66" s="74">
        <v>116</v>
      </c>
      <c r="O66" s="74">
        <v>77</v>
      </c>
      <c r="P66" s="74">
        <v>39</v>
      </c>
      <c r="Q66" s="74"/>
      <c r="R66" s="74">
        <v>139</v>
      </c>
      <c r="S66" s="74">
        <v>93</v>
      </c>
      <c r="T66" s="74">
        <v>46</v>
      </c>
      <c r="U66" s="74"/>
      <c r="V66" s="74">
        <v>67</v>
      </c>
      <c r="W66" s="74">
        <v>45</v>
      </c>
      <c r="X66" s="74">
        <v>22</v>
      </c>
      <c r="Y66" s="74"/>
      <c r="Z66" s="74">
        <v>28</v>
      </c>
      <c r="AA66" s="74">
        <v>22</v>
      </c>
      <c r="AB66" s="74">
        <v>6</v>
      </c>
    </row>
    <row r="67" spans="1:28" x14ac:dyDescent="0.2">
      <c r="A67" s="100" t="s">
        <v>95</v>
      </c>
      <c r="B67" s="74">
        <v>1193</v>
      </c>
      <c r="C67" s="74">
        <v>705</v>
      </c>
      <c r="D67" s="74">
        <v>488</v>
      </c>
      <c r="E67" s="74"/>
      <c r="F67" s="74">
        <v>1</v>
      </c>
      <c r="G67" s="74">
        <v>1</v>
      </c>
      <c r="H67" s="74">
        <v>0</v>
      </c>
      <c r="I67" s="74"/>
      <c r="J67" s="74">
        <v>556</v>
      </c>
      <c r="K67" s="74">
        <v>332</v>
      </c>
      <c r="L67" s="74">
        <v>224</v>
      </c>
      <c r="M67" s="74"/>
      <c r="N67" s="74">
        <v>200</v>
      </c>
      <c r="O67" s="74">
        <v>118</v>
      </c>
      <c r="P67" s="74">
        <v>82</v>
      </c>
      <c r="Q67" s="74"/>
      <c r="R67" s="74">
        <v>238</v>
      </c>
      <c r="S67" s="74">
        <v>138</v>
      </c>
      <c r="T67" s="74">
        <v>100</v>
      </c>
      <c r="U67" s="74"/>
      <c r="V67" s="74">
        <v>158</v>
      </c>
      <c r="W67" s="74">
        <v>92</v>
      </c>
      <c r="X67" s="74">
        <v>66</v>
      </c>
      <c r="Y67" s="74"/>
      <c r="Z67" s="74">
        <v>40</v>
      </c>
      <c r="AA67" s="74">
        <v>24</v>
      </c>
      <c r="AB67" s="74">
        <v>16</v>
      </c>
    </row>
    <row r="68" spans="1:28" x14ac:dyDescent="0.2">
      <c r="A68" s="63" t="s">
        <v>96</v>
      </c>
      <c r="B68" s="74">
        <v>764</v>
      </c>
      <c r="C68" s="74">
        <v>377</v>
      </c>
      <c r="D68" s="74">
        <v>387</v>
      </c>
      <c r="E68" s="74"/>
      <c r="F68" s="74">
        <v>23</v>
      </c>
      <c r="G68" s="74">
        <v>11</v>
      </c>
      <c r="H68" s="74">
        <v>12</v>
      </c>
      <c r="I68" s="74"/>
      <c r="J68" s="74">
        <v>251</v>
      </c>
      <c r="K68" s="74">
        <v>129</v>
      </c>
      <c r="L68" s="74">
        <v>122</v>
      </c>
      <c r="M68" s="74"/>
      <c r="N68" s="74">
        <v>146</v>
      </c>
      <c r="O68" s="74">
        <v>70</v>
      </c>
      <c r="P68" s="74">
        <v>76</v>
      </c>
      <c r="Q68" s="74"/>
      <c r="R68" s="74">
        <v>167</v>
      </c>
      <c r="S68" s="74">
        <v>85</v>
      </c>
      <c r="T68" s="74">
        <v>82</v>
      </c>
      <c r="U68" s="74"/>
      <c r="V68" s="74">
        <v>110</v>
      </c>
      <c r="W68" s="74">
        <v>51</v>
      </c>
      <c r="X68" s="74">
        <v>59</v>
      </c>
      <c r="Y68" s="74"/>
      <c r="Z68" s="74">
        <v>67</v>
      </c>
      <c r="AA68" s="74">
        <v>31</v>
      </c>
      <c r="AB68" s="74">
        <v>36</v>
      </c>
    </row>
    <row r="69" spans="1:28" x14ac:dyDescent="0.2">
      <c r="A69" s="63" t="s">
        <v>97</v>
      </c>
      <c r="B69" s="74">
        <v>1192</v>
      </c>
      <c r="C69" s="74">
        <v>685</v>
      </c>
      <c r="D69" s="74">
        <v>507</v>
      </c>
      <c r="E69" s="74"/>
      <c r="F69" s="74">
        <v>12</v>
      </c>
      <c r="G69" s="74">
        <v>7</v>
      </c>
      <c r="H69" s="74">
        <v>5</v>
      </c>
      <c r="I69" s="74"/>
      <c r="J69" s="74">
        <v>508</v>
      </c>
      <c r="K69" s="74">
        <v>282</v>
      </c>
      <c r="L69" s="74">
        <v>226</v>
      </c>
      <c r="M69" s="74"/>
      <c r="N69" s="74">
        <v>193</v>
      </c>
      <c r="O69" s="74">
        <v>122</v>
      </c>
      <c r="P69" s="74">
        <v>71</v>
      </c>
      <c r="Q69" s="74"/>
      <c r="R69" s="74">
        <v>230</v>
      </c>
      <c r="S69" s="74">
        <v>120</v>
      </c>
      <c r="T69" s="74">
        <v>110</v>
      </c>
      <c r="U69" s="74"/>
      <c r="V69" s="74">
        <v>164</v>
      </c>
      <c r="W69" s="74">
        <v>108</v>
      </c>
      <c r="X69" s="74">
        <v>56</v>
      </c>
      <c r="Y69" s="74"/>
      <c r="Z69" s="74">
        <v>85</v>
      </c>
      <c r="AA69" s="74">
        <v>46</v>
      </c>
      <c r="AB69" s="74">
        <v>39</v>
      </c>
    </row>
    <row r="70" spans="1:28" x14ac:dyDescent="0.2">
      <c r="A70" s="63" t="s">
        <v>98</v>
      </c>
      <c r="B70" s="74">
        <v>435</v>
      </c>
      <c r="C70" s="74">
        <v>258</v>
      </c>
      <c r="D70" s="74">
        <v>177</v>
      </c>
      <c r="E70" s="74"/>
      <c r="F70" s="74">
        <v>26</v>
      </c>
      <c r="G70" s="74">
        <v>15</v>
      </c>
      <c r="H70" s="74">
        <v>11</v>
      </c>
      <c r="I70" s="74"/>
      <c r="J70" s="74">
        <v>212</v>
      </c>
      <c r="K70" s="74">
        <v>127</v>
      </c>
      <c r="L70" s="74">
        <v>85</v>
      </c>
      <c r="M70" s="74"/>
      <c r="N70" s="74">
        <v>70</v>
      </c>
      <c r="O70" s="74">
        <v>45</v>
      </c>
      <c r="P70" s="74">
        <v>25</v>
      </c>
      <c r="Q70" s="74"/>
      <c r="R70" s="74">
        <v>74</v>
      </c>
      <c r="S70" s="74">
        <v>43</v>
      </c>
      <c r="T70" s="74">
        <v>31</v>
      </c>
      <c r="U70" s="74"/>
      <c r="V70" s="74">
        <v>34</v>
      </c>
      <c r="W70" s="74">
        <v>21</v>
      </c>
      <c r="X70" s="74">
        <v>13</v>
      </c>
      <c r="Y70" s="74"/>
      <c r="Z70" s="74">
        <v>19</v>
      </c>
      <c r="AA70" s="74">
        <v>7</v>
      </c>
      <c r="AB70" s="74">
        <v>12</v>
      </c>
    </row>
    <row r="71" spans="1:28" x14ac:dyDescent="0.2">
      <c r="A71" s="63" t="s">
        <v>99</v>
      </c>
      <c r="B71" s="74">
        <v>531</v>
      </c>
      <c r="C71" s="74">
        <v>337</v>
      </c>
      <c r="D71" s="74">
        <v>194</v>
      </c>
      <c r="E71" s="74"/>
      <c r="F71" s="74">
        <v>1</v>
      </c>
      <c r="G71" s="74">
        <v>1</v>
      </c>
      <c r="H71" s="74">
        <v>0</v>
      </c>
      <c r="I71" s="74"/>
      <c r="J71" s="74">
        <v>244</v>
      </c>
      <c r="K71" s="74">
        <v>147</v>
      </c>
      <c r="L71" s="74">
        <v>97</v>
      </c>
      <c r="M71" s="74"/>
      <c r="N71" s="74">
        <v>98</v>
      </c>
      <c r="O71" s="74">
        <v>60</v>
      </c>
      <c r="P71" s="74">
        <v>38</v>
      </c>
      <c r="Q71" s="74"/>
      <c r="R71" s="74">
        <v>92</v>
      </c>
      <c r="S71" s="74">
        <v>58</v>
      </c>
      <c r="T71" s="74">
        <v>34</v>
      </c>
      <c r="U71" s="74"/>
      <c r="V71" s="74">
        <v>75</v>
      </c>
      <c r="W71" s="74">
        <v>55</v>
      </c>
      <c r="X71" s="74">
        <v>20</v>
      </c>
      <c r="Y71" s="74"/>
      <c r="Z71" s="74">
        <v>21</v>
      </c>
      <c r="AA71" s="74">
        <v>16</v>
      </c>
      <c r="AB71" s="74">
        <v>5</v>
      </c>
    </row>
    <row r="72" spans="1:28" x14ac:dyDescent="0.2">
      <c r="A72" s="63" t="s">
        <v>100</v>
      </c>
      <c r="B72" s="74">
        <v>182</v>
      </c>
      <c r="C72" s="74">
        <v>114</v>
      </c>
      <c r="D72" s="74">
        <v>68</v>
      </c>
      <c r="E72" s="74"/>
      <c r="F72" s="74">
        <v>5</v>
      </c>
      <c r="G72" s="74">
        <v>3</v>
      </c>
      <c r="H72" s="74">
        <v>2</v>
      </c>
      <c r="I72" s="74"/>
      <c r="J72" s="74">
        <v>59</v>
      </c>
      <c r="K72" s="74">
        <v>41</v>
      </c>
      <c r="L72" s="74">
        <v>18</v>
      </c>
      <c r="M72" s="74"/>
      <c r="N72" s="74">
        <v>33</v>
      </c>
      <c r="O72" s="74">
        <v>17</v>
      </c>
      <c r="P72" s="74">
        <v>16</v>
      </c>
      <c r="Q72" s="74"/>
      <c r="R72" s="74">
        <v>35</v>
      </c>
      <c r="S72" s="74">
        <v>26</v>
      </c>
      <c r="T72" s="74">
        <v>9</v>
      </c>
      <c r="U72" s="74"/>
      <c r="V72" s="74">
        <v>36</v>
      </c>
      <c r="W72" s="74">
        <v>17</v>
      </c>
      <c r="X72" s="74">
        <v>19</v>
      </c>
      <c r="Y72" s="74"/>
      <c r="Z72" s="74">
        <v>14</v>
      </c>
      <c r="AA72" s="74">
        <v>10</v>
      </c>
      <c r="AB72" s="74">
        <v>4</v>
      </c>
    </row>
    <row r="73" spans="1:28" x14ac:dyDescent="0.2">
      <c r="A73" s="63" t="s">
        <v>101</v>
      </c>
      <c r="B73" s="74">
        <v>368</v>
      </c>
      <c r="C73" s="74">
        <v>241</v>
      </c>
      <c r="D73" s="74">
        <v>127</v>
      </c>
      <c r="E73" s="74"/>
      <c r="F73" s="74">
        <v>17</v>
      </c>
      <c r="G73" s="74">
        <v>10</v>
      </c>
      <c r="H73" s="74">
        <v>7</v>
      </c>
      <c r="I73" s="74"/>
      <c r="J73" s="74">
        <v>165</v>
      </c>
      <c r="K73" s="74">
        <v>107</v>
      </c>
      <c r="L73" s="74">
        <v>58</v>
      </c>
      <c r="M73" s="74"/>
      <c r="N73" s="74">
        <v>66</v>
      </c>
      <c r="O73" s="74">
        <v>44</v>
      </c>
      <c r="P73" s="74">
        <v>22</v>
      </c>
      <c r="Q73" s="74"/>
      <c r="R73" s="74">
        <v>62</v>
      </c>
      <c r="S73" s="74">
        <v>43</v>
      </c>
      <c r="T73" s="74">
        <v>19</v>
      </c>
      <c r="U73" s="74"/>
      <c r="V73" s="74">
        <v>42</v>
      </c>
      <c r="W73" s="74">
        <v>26</v>
      </c>
      <c r="X73" s="74">
        <v>16</v>
      </c>
      <c r="Y73" s="74"/>
      <c r="Z73" s="74">
        <v>16</v>
      </c>
      <c r="AA73" s="74">
        <v>11</v>
      </c>
      <c r="AB73" s="74">
        <v>5</v>
      </c>
    </row>
    <row r="74" spans="1:28" x14ac:dyDescent="0.2">
      <c r="A74" s="63" t="s">
        <v>102</v>
      </c>
      <c r="B74" s="74">
        <v>242</v>
      </c>
      <c r="C74" s="74">
        <v>145</v>
      </c>
      <c r="D74" s="74">
        <v>97</v>
      </c>
      <c r="E74" s="74"/>
      <c r="F74" s="74">
        <v>10</v>
      </c>
      <c r="G74" s="74">
        <v>5</v>
      </c>
      <c r="H74" s="74">
        <v>5</v>
      </c>
      <c r="I74" s="74"/>
      <c r="J74" s="74">
        <v>109</v>
      </c>
      <c r="K74" s="74">
        <v>66</v>
      </c>
      <c r="L74" s="74">
        <v>43</v>
      </c>
      <c r="M74" s="74"/>
      <c r="N74" s="74">
        <v>62</v>
      </c>
      <c r="O74" s="74">
        <v>37</v>
      </c>
      <c r="P74" s="74">
        <v>25</v>
      </c>
      <c r="Q74" s="74"/>
      <c r="R74" s="74">
        <v>38</v>
      </c>
      <c r="S74" s="74">
        <v>22</v>
      </c>
      <c r="T74" s="74">
        <v>16</v>
      </c>
      <c r="U74" s="74"/>
      <c r="V74" s="74">
        <v>17</v>
      </c>
      <c r="W74" s="74">
        <v>10</v>
      </c>
      <c r="X74" s="74">
        <v>7</v>
      </c>
      <c r="Y74" s="74"/>
      <c r="Z74" s="74">
        <v>6</v>
      </c>
      <c r="AA74" s="74">
        <v>5</v>
      </c>
      <c r="AB74" s="74">
        <v>1</v>
      </c>
    </row>
    <row r="75" spans="1:28" x14ac:dyDescent="0.2">
      <c r="A75" s="63" t="s">
        <v>103</v>
      </c>
      <c r="B75" s="74">
        <v>690</v>
      </c>
      <c r="C75" s="74">
        <v>404</v>
      </c>
      <c r="D75" s="74">
        <v>286</v>
      </c>
      <c r="E75" s="74"/>
      <c r="F75" s="74">
        <v>35</v>
      </c>
      <c r="G75" s="74">
        <v>19</v>
      </c>
      <c r="H75" s="74">
        <v>16</v>
      </c>
      <c r="I75" s="74"/>
      <c r="J75" s="74">
        <v>338</v>
      </c>
      <c r="K75" s="74">
        <v>192</v>
      </c>
      <c r="L75" s="74">
        <v>146</v>
      </c>
      <c r="M75" s="74"/>
      <c r="N75" s="74">
        <v>103</v>
      </c>
      <c r="O75" s="74">
        <v>67</v>
      </c>
      <c r="P75" s="74">
        <v>36</v>
      </c>
      <c r="Q75" s="74"/>
      <c r="R75" s="74">
        <v>110</v>
      </c>
      <c r="S75" s="74">
        <v>66</v>
      </c>
      <c r="T75" s="74">
        <v>44</v>
      </c>
      <c r="U75" s="74"/>
      <c r="V75" s="74">
        <v>74</v>
      </c>
      <c r="W75" s="74">
        <v>42</v>
      </c>
      <c r="X75" s="74">
        <v>32</v>
      </c>
      <c r="Y75" s="74"/>
      <c r="Z75" s="74">
        <v>30</v>
      </c>
      <c r="AA75" s="74">
        <v>18</v>
      </c>
      <c r="AB75" s="74">
        <v>12</v>
      </c>
    </row>
    <row r="76" spans="1:28" x14ac:dyDescent="0.2">
      <c r="A76" s="63" t="s">
        <v>104</v>
      </c>
      <c r="B76" s="74">
        <v>926</v>
      </c>
      <c r="C76" s="74">
        <v>572</v>
      </c>
      <c r="D76" s="74">
        <v>354</v>
      </c>
      <c r="E76" s="74"/>
      <c r="F76" s="74">
        <v>51</v>
      </c>
      <c r="G76" s="74">
        <v>35</v>
      </c>
      <c r="H76" s="74">
        <v>16</v>
      </c>
      <c r="I76" s="74"/>
      <c r="J76" s="74">
        <v>393</v>
      </c>
      <c r="K76" s="74">
        <v>241</v>
      </c>
      <c r="L76" s="74">
        <v>152</v>
      </c>
      <c r="M76" s="74"/>
      <c r="N76" s="74">
        <v>179</v>
      </c>
      <c r="O76" s="74">
        <v>103</v>
      </c>
      <c r="P76" s="74">
        <v>76</v>
      </c>
      <c r="Q76" s="74"/>
      <c r="R76" s="74">
        <v>175</v>
      </c>
      <c r="S76" s="74">
        <v>114</v>
      </c>
      <c r="T76" s="74">
        <v>61</v>
      </c>
      <c r="U76" s="74"/>
      <c r="V76" s="74">
        <v>88</v>
      </c>
      <c r="W76" s="74">
        <v>52</v>
      </c>
      <c r="X76" s="74">
        <v>36</v>
      </c>
      <c r="Y76" s="74"/>
      <c r="Z76" s="74">
        <v>40</v>
      </c>
      <c r="AA76" s="74">
        <v>27</v>
      </c>
      <c r="AB76" s="74">
        <v>13</v>
      </c>
    </row>
    <row r="77" spans="1:28" x14ac:dyDescent="0.2">
      <c r="A77" s="63" t="s">
        <v>105</v>
      </c>
      <c r="B77" s="74">
        <v>484</v>
      </c>
      <c r="C77" s="74">
        <v>285</v>
      </c>
      <c r="D77" s="74">
        <v>199</v>
      </c>
      <c r="E77" s="74"/>
      <c r="F77" s="74">
        <v>6</v>
      </c>
      <c r="G77" s="74">
        <v>4</v>
      </c>
      <c r="H77" s="74">
        <v>2</v>
      </c>
      <c r="I77" s="74"/>
      <c r="J77" s="74">
        <v>247</v>
      </c>
      <c r="K77" s="74">
        <v>140</v>
      </c>
      <c r="L77" s="74">
        <v>107</v>
      </c>
      <c r="M77" s="74"/>
      <c r="N77" s="74">
        <v>91</v>
      </c>
      <c r="O77" s="74">
        <v>51</v>
      </c>
      <c r="P77" s="74">
        <v>40</v>
      </c>
      <c r="Q77" s="74"/>
      <c r="R77" s="74">
        <v>88</v>
      </c>
      <c r="S77" s="74">
        <v>55</v>
      </c>
      <c r="T77" s="74">
        <v>33</v>
      </c>
      <c r="U77" s="74"/>
      <c r="V77" s="74">
        <v>40</v>
      </c>
      <c r="W77" s="74">
        <v>26</v>
      </c>
      <c r="X77" s="74">
        <v>14</v>
      </c>
      <c r="Y77" s="74"/>
      <c r="Z77" s="74">
        <v>12</v>
      </c>
      <c r="AA77" s="74">
        <v>9</v>
      </c>
      <c r="AB77" s="74">
        <v>3</v>
      </c>
    </row>
    <row r="78" spans="1:28" x14ac:dyDescent="0.2">
      <c r="A78" s="63" t="s">
        <v>106</v>
      </c>
      <c r="B78" s="74">
        <v>416</v>
      </c>
      <c r="C78" s="74">
        <v>262</v>
      </c>
      <c r="D78" s="74">
        <v>154</v>
      </c>
      <c r="E78" s="74"/>
      <c r="F78" s="74">
        <v>7</v>
      </c>
      <c r="G78" s="74">
        <v>4</v>
      </c>
      <c r="H78" s="74">
        <v>3</v>
      </c>
      <c r="I78" s="74"/>
      <c r="J78" s="74">
        <v>169</v>
      </c>
      <c r="K78" s="74">
        <v>108</v>
      </c>
      <c r="L78" s="74">
        <v>61</v>
      </c>
      <c r="M78" s="74"/>
      <c r="N78" s="74">
        <v>78</v>
      </c>
      <c r="O78" s="74">
        <v>47</v>
      </c>
      <c r="P78" s="74">
        <v>31</v>
      </c>
      <c r="Q78" s="74"/>
      <c r="R78" s="74">
        <v>98</v>
      </c>
      <c r="S78" s="74">
        <v>60</v>
      </c>
      <c r="T78" s="74">
        <v>38</v>
      </c>
      <c r="U78" s="74"/>
      <c r="V78" s="74">
        <v>50</v>
      </c>
      <c r="W78" s="74">
        <v>36</v>
      </c>
      <c r="X78" s="74">
        <v>14</v>
      </c>
      <c r="Y78" s="74"/>
      <c r="Z78" s="74">
        <v>14</v>
      </c>
      <c r="AA78" s="74">
        <v>7</v>
      </c>
      <c r="AB78" s="74">
        <v>7</v>
      </c>
    </row>
    <row r="79" spans="1:28" x14ac:dyDescent="0.2">
      <c r="A79" s="63" t="s">
        <v>107</v>
      </c>
      <c r="B79" s="74">
        <v>141</v>
      </c>
      <c r="C79" s="74">
        <v>82</v>
      </c>
      <c r="D79" s="74">
        <v>59</v>
      </c>
      <c r="E79" s="74"/>
      <c r="F79" s="74">
        <v>2</v>
      </c>
      <c r="G79" s="74">
        <v>2</v>
      </c>
      <c r="H79" s="74">
        <v>0</v>
      </c>
      <c r="I79" s="74"/>
      <c r="J79" s="74">
        <v>62</v>
      </c>
      <c r="K79" s="74">
        <v>35</v>
      </c>
      <c r="L79" s="74">
        <v>27</v>
      </c>
      <c r="M79" s="74"/>
      <c r="N79" s="74">
        <v>16</v>
      </c>
      <c r="O79" s="74">
        <v>8</v>
      </c>
      <c r="P79" s="74">
        <v>8</v>
      </c>
      <c r="Q79" s="74"/>
      <c r="R79" s="74">
        <v>31</v>
      </c>
      <c r="S79" s="74">
        <v>20</v>
      </c>
      <c r="T79" s="74">
        <v>11</v>
      </c>
      <c r="U79" s="74"/>
      <c r="V79" s="74">
        <v>14</v>
      </c>
      <c r="W79" s="74">
        <v>8</v>
      </c>
      <c r="X79" s="74">
        <v>6</v>
      </c>
      <c r="Y79" s="74"/>
      <c r="Z79" s="74">
        <v>16</v>
      </c>
      <c r="AA79" s="74">
        <v>9</v>
      </c>
      <c r="AB79" s="74">
        <v>7</v>
      </c>
    </row>
    <row r="80" spans="1:28" x14ac:dyDescent="0.2">
      <c r="A80" s="63" t="s">
        <v>108</v>
      </c>
      <c r="B80" s="74">
        <v>1008</v>
      </c>
      <c r="C80" s="74">
        <v>625</v>
      </c>
      <c r="D80" s="74">
        <v>383</v>
      </c>
      <c r="E80" s="74"/>
      <c r="F80" s="74">
        <v>27</v>
      </c>
      <c r="G80" s="74">
        <v>19</v>
      </c>
      <c r="H80" s="74">
        <v>8</v>
      </c>
      <c r="I80" s="74"/>
      <c r="J80" s="74">
        <v>360</v>
      </c>
      <c r="K80" s="74">
        <v>199</v>
      </c>
      <c r="L80" s="74">
        <v>161</v>
      </c>
      <c r="M80" s="74"/>
      <c r="N80" s="74">
        <v>202</v>
      </c>
      <c r="O80" s="74">
        <v>130</v>
      </c>
      <c r="P80" s="74">
        <v>72</v>
      </c>
      <c r="Q80" s="74"/>
      <c r="R80" s="74">
        <v>203</v>
      </c>
      <c r="S80" s="74">
        <v>132</v>
      </c>
      <c r="T80" s="74">
        <v>71</v>
      </c>
      <c r="U80" s="74"/>
      <c r="V80" s="74">
        <v>163</v>
      </c>
      <c r="W80" s="74">
        <v>109</v>
      </c>
      <c r="X80" s="74">
        <v>54</v>
      </c>
      <c r="Y80" s="74"/>
      <c r="Z80" s="74">
        <v>53</v>
      </c>
      <c r="AA80" s="74">
        <v>36</v>
      </c>
      <c r="AB80" s="74">
        <v>17</v>
      </c>
    </row>
    <row r="81" spans="1:32" x14ac:dyDescent="0.2">
      <c r="A81" s="63" t="s">
        <v>109</v>
      </c>
      <c r="B81" s="74">
        <v>913</v>
      </c>
      <c r="C81" s="74">
        <v>564</v>
      </c>
      <c r="D81" s="74">
        <v>349</v>
      </c>
      <c r="E81" s="74"/>
      <c r="F81" s="74">
        <v>41</v>
      </c>
      <c r="G81" s="74">
        <v>26</v>
      </c>
      <c r="H81" s="74">
        <v>15</v>
      </c>
      <c r="I81" s="74"/>
      <c r="J81" s="74">
        <v>329</v>
      </c>
      <c r="K81" s="74">
        <v>204</v>
      </c>
      <c r="L81" s="74">
        <v>125</v>
      </c>
      <c r="M81" s="74"/>
      <c r="N81" s="74">
        <v>165</v>
      </c>
      <c r="O81" s="74">
        <v>101</v>
      </c>
      <c r="P81" s="74">
        <v>64</v>
      </c>
      <c r="Q81" s="74"/>
      <c r="R81" s="74">
        <v>208</v>
      </c>
      <c r="S81" s="74">
        <v>129</v>
      </c>
      <c r="T81" s="74">
        <v>79</v>
      </c>
      <c r="U81" s="74"/>
      <c r="V81" s="74">
        <v>128</v>
      </c>
      <c r="W81" s="74">
        <v>74</v>
      </c>
      <c r="X81" s="74">
        <v>54</v>
      </c>
      <c r="Y81" s="74"/>
      <c r="Z81" s="74">
        <v>42</v>
      </c>
      <c r="AA81" s="74">
        <v>30</v>
      </c>
      <c r="AB81" s="74">
        <v>12</v>
      </c>
    </row>
    <row r="82" spans="1:32" ht="13.5" thickBot="1" x14ac:dyDescent="0.25">
      <c r="A82" s="101" t="s">
        <v>110</v>
      </c>
      <c r="B82" s="74">
        <v>378</v>
      </c>
      <c r="C82" s="74">
        <v>208</v>
      </c>
      <c r="D82" s="74">
        <v>170</v>
      </c>
      <c r="E82" s="74"/>
      <c r="F82" s="74">
        <v>19</v>
      </c>
      <c r="G82" s="74">
        <v>11</v>
      </c>
      <c r="H82" s="74">
        <v>8</v>
      </c>
      <c r="I82" s="74"/>
      <c r="J82" s="74">
        <v>104</v>
      </c>
      <c r="K82" s="74">
        <v>60</v>
      </c>
      <c r="L82" s="74">
        <v>44</v>
      </c>
      <c r="M82" s="74"/>
      <c r="N82" s="74">
        <v>85</v>
      </c>
      <c r="O82" s="74">
        <v>36</v>
      </c>
      <c r="P82" s="74">
        <v>49</v>
      </c>
      <c r="Q82" s="74"/>
      <c r="R82" s="74">
        <v>78</v>
      </c>
      <c r="S82" s="74">
        <v>50</v>
      </c>
      <c r="T82" s="74">
        <v>28</v>
      </c>
      <c r="U82" s="74"/>
      <c r="V82" s="74">
        <v>59</v>
      </c>
      <c r="W82" s="74">
        <v>31</v>
      </c>
      <c r="X82" s="74">
        <v>28</v>
      </c>
      <c r="Y82" s="74"/>
      <c r="Z82" s="74">
        <v>33</v>
      </c>
      <c r="AA82" s="74">
        <v>20</v>
      </c>
      <c r="AB82" s="74">
        <v>13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8" spans="1:32" s="50" customFormat="1" ht="15" x14ac:dyDescent="0.25">
      <c r="A88" s="224" t="s">
        <v>120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9"/>
      <c r="AD88" s="215" t="s">
        <v>222</v>
      </c>
      <c r="AE88" s="215"/>
      <c r="AF88" s="9"/>
    </row>
    <row r="89" spans="1:32" s="50" customFormat="1" ht="15" x14ac:dyDescent="0.25">
      <c r="A89" s="225" t="s">
        <v>113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9"/>
      <c r="AD89" s="215"/>
      <c r="AE89" s="215"/>
      <c r="AF89"/>
    </row>
    <row r="90" spans="1:32" s="50" customFormat="1" ht="15" x14ac:dyDescent="0.25">
      <c r="A90" s="224" t="s">
        <v>64</v>
      </c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</row>
    <row r="91" spans="1:32" s="50" customFormat="1" ht="15" x14ac:dyDescent="0.25">
      <c r="A91" s="225" t="s">
        <v>80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</row>
    <row r="92" spans="1:32" s="50" customFormat="1" ht="15" x14ac:dyDescent="0.25">
      <c r="A92" s="224" t="s">
        <v>117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</row>
    <row r="93" spans="1:32" s="50" customFormat="1" ht="15" x14ac:dyDescent="0.25">
      <c r="A93" s="225" t="s">
        <v>389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</row>
    <row r="94" spans="1:32" s="50" customFormat="1" ht="15.75" thickBot="1" x14ac:dyDescent="0.3">
      <c r="A94" s="53"/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32" s="50" customFormat="1" ht="15" customHeight="1" x14ac:dyDescent="0.25">
      <c r="A95" s="229" t="s">
        <v>82</v>
      </c>
      <c r="B95" s="54" t="s">
        <v>21</v>
      </c>
      <c r="C95" s="54"/>
      <c r="D95" s="54"/>
      <c r="E95" s="55"/>
      <c r="F95" s="54" t="s">
        <v>23</v>
      </c>
      <c r="G95" s="54"/>
      <c r="H95" s="54"/>
      <c r="I95" s="55"/>
      <c r="J95" s="54" t="s">
        <v>24</v>
      </c>
      <c r="K95" s="54"/>
      <c r="L95" s="54"/>
      <c r="M95" s="55"/>
      <c r="N95" s="54" t="s">
        <v>25</v>
      </c>
      <c r="O95" s="54"/>
      <c r="P95" s="54"/>
      <c r="Q95" s="55"/>
      <c r="R95" s="54" t="s">
        <v>27</v>
      </c>
      <c r="S95" s="54"/>
      <c r="T95" s="54"/>
      <c r="U95" s="55"/>
      <c r="V95" s="54" t="s">
        <v>28</v>
      </c>
      <c r="W95" s="54"/>
      <c r="X95" s="54"/>
      <c r="Y95" s="55"/>
      <c r="Z95" s="54" t="s">
        <v>29</v>
      </c>
      <c r="AA95" s="54"/>
      <c r="AB95" s="54"/>
    </row>
    <row r="96" spans="1:32" s="50" customFormat="1" ht="15.75" thickBot="1" x14ac:dyDescent="0.3">
      <c r="A96" s="230"/>
      <c r="B96" s="56" t="s">
        <v>68</v>
      </c>
      <c r="C96" s="56" t="s">
        <v>69</v>
      </c>
      <c r="D96" s="56" t="s">
        <v>70</v>
      </c>
      <c r="E96" s="57"/>
      <c r="F96" s="56" t="s">
        <v>68</v>
      </c>
      <c r="G96" s="56" t="s">
        <v>69</v>
      </c>
      <c r="H96" s="56" t="s">
        <v>70</v>
      </c>
      <c r="I96" s="57"/>
      <c r="J96" s="56" t="s">
        <v>68</v>
      </c>
      <c r="K96" s="56" t="s">
        <v>69</v>
      </c>
      <c r="L96" s="56" t="s">
        <v>70</v>
      </c>
      <c r="M96" s="57"/>
      <c r="N96" s="56" t="s">
        <v>68</v>
      </c>
      <c r="O96" s="56" t="s">
        <v>69</v>
      </c>
      <c r="P96" s="56" t="s">
        <v>70</v>
      </c>
      <c r="Q96" s="57"/>
      <c r="R96" s="56" t="s">
        <v>68</v>
      </c>
      <c r="S96" s="56" t="s">
        <v>69</v>
      </c>
      <c r="T96" s="56" t="s">
        <v>70</v>
      </c>
      <c r="U96" s="57"/>
      <c r="V96" s="56" t="s">
        <v>68</v>
      </c>
      <c r="W96" s="56" t="s">
        <v>69</v>
      </c>
      <c r="X96" s="56" t="s">
        <v>70</v>
      </c>
      <c r="Y96" s="57"/>
      <c r="Z96" s="56" t="s">
        <v>68</v>
      </c>
      <c r="AA96" s="56" t="s">
        <v>69</v>
      </c>
      <c r="AB96" s="56" t="s">
        <v>70</v>
      </c>
    </row>
    <row r="97" spans="1:28" x14ac:dyDescent="0.25">
      <c r="A97" s="89"/>
      <c r="B97" s="90"/>
      <c r="C97" s="90"/>
      <c r="D97" s="90"/>
      <c r="E97" s="91"/>
      <c r="F97" s="90"/>
      <c r="G97" s="90"/>
      <c r="H97" s="90"/>
      <c r="I97" s="91"/>
      <c r="J97" s="90"/>
      <c r="K97" s="90"/>
      <c r="L97" s="90"/>
      <c r="M97" s="91"/>
      <c r="N97" s="90"/>
      <c r="O97" s="90"/>
      <c r="P97" s="90"/>
      <c r="Q97" s="91"/>
      <c r="R97" s="90"/>
      <c r="S97" s="90"/>
      <c r="T97" s="90"/>
      <c r="U97" s="91"/>
      <c r="V97" s="90"/>
      <c r="W97" s="90"/>
      <c r="X97" s="90"/>
      <c r="Y97" s="91"/>
      <c r="Z97" s="90"/>
      <c r="AA97" s="90"/>
      <c r="AB97" s="90"/>
    </row>
    <row r="98" spans="1:28" ht="13.5" x14ac:dyDescent="0.25">
      <c r="A98" s="93" t="s">
        <v>83</v>
      </c>
      <c r="B98" s="78">
        <f>+B11/(B11+B54)*100</f>
        <v>95.233074040612735</v>
      </c>
      <c r="C98" s="78">
        <f>+C11/(C11+C54)*100</f>
        <v>94.435450343596401</v>
      </c>
      <c r="D98" s="78">
        <f>+D11/(D11+D54)*100</f>
        <v>96.078441536898424</v>
      </c>
      <c r="E98" s="104"/>
      <c r="F98" s="78">
        <f>+F11/(F11+F54)*100</f>
        <v>99.149185626465552</v>
      </c>
      <c r="G98" s="78">
        <f>+G11/(G11+G54)*100</f>
        <v>98.980156048411871</v>
      </c>
      <c r="H98" s="78">
        <f>+H11/(H11+H54)*100</f>
        <v>99.32923238007983</v>
      </c>
      <c r="I98" s="104"/>
      <c r="J98" s="78">
        <f>+J11/(J11+J54)*100</f>
        <v>89.381156227920698</v>
      </c>
      <c r="K98" s="78">
        <f>+K11/(K11+K54)*100</f>
        <v>87.895533887722848</v>
      </c>
      <c r="L98" s="78">
        <f>+L11/(L11+L54)*100</f>
        <v>90.999884205650758</v>
      </c>
      <c r="M98" s="104"/>
      <c r="N98" s="78">
        <f>+N11/(N11+N54)*100</f>
        <v>95.050459318543616</v>
      </c>
      <c r="O98" s="78">
        <f>+O11/(O11+O54)*100</f>
        <v>94.302018567413342</v>
      </c>
      <c r="P98" s="78">
        <f>+P11/(P11+P54)*100</f>
        <v>95.843358999037534</v>
      </c>
      <c r="Q98" s="104"/>
      <c r="R98" s="78">
        <f>+R11/(R11+R54)*100</f>
        <v>94.211949619757661</v>
      </c>
      <c r="S98" s="78">
        <f>+S11/(S11+S54)*100</f>
        <v>93.101548454445279</v>
      </c>
      <c r="T98" s="78">
        <f>+T11/(T11+T54)*100</f>
        <v>95.392202188318691</v>
      </c>
      <c r="U98" s="104"/>
      <c r="V98" s="78">
        <f>+V11/(V11+V54)*100</f>
        <v>96.030034595634433</v>
      </c>
      <c r="W98" s="78">
        <f>+W11/(W11+W54)*100</f>
        <v>95.312357777845207</v>
      </c>
      <c r="X98" s="78">
        <f>+X11/(X11+X54)*100</f>
        <v>96.780952380952385</v>
      </c>
      <c r="Y98" s="104"/>
      <c r="Z98" s="78">
        <f>+Z11/(Z11+Z54)*100</f>
        <v>98.524186936321399</v>
      </c>
      <c r="AA98" s="78">
        <f>+AA11/(AA11+AA54)*100</f>
        <v>98.233841868709249</v>
      </c>
      <c r="AB98" s="78">
        <f>+AB11/(AB11+AB54)*100</f>
        <v>98.823875330785057</v>
      </c>
    </row>
    <row r="99" spans="1:28" x14ac:dyDescent="0.25"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8" x14ac:dyDescent="0.25">
      <c r="A100" s="63" t="s">
        <v>84</v>
      </c>
      <c r="B100" s="78">
        <f>+B13/(B13+B56)*100</f>
        <v>94.188524946713642</v>
      </c>
      <c r="C100" s="78">
        <f>+C13/(C13+C56)*100</f>
        <v>93.279661016949149</v>
      </c>
      <c r="D100" s="78">
        <f>+D13/(D13+D56)*100</f>
        <v>95.147019394047732</v>
      </c>
      <c r="E100" s="104"/>
      <c r="F100" s="78">
        <f>+F13/(F13+F56)*100</f>
        <v>99.452954048140043</v>
      </c>
      <c r="G100" s="78">
        <f>+G13/(G13+G56)*100</f>
        <v>99.21875</v>
      </c>
      <c r="H100" s="78">
        <f>+H13/(H13+H56)*100</f>
        <v>99.71198156682027</v>
      </c>
      <c r="I100" s="105"/>
      <c r="J100" s="78">
        <f>+J13/(J13+J56)*100</f>
        <v>87.830812854442343</v>
      </c>
      <c r="K100" s="78">
        <f>+K13/(K13+K56)*100</f>
        <v>85.950413223140501</v>
      </c>
      <c r="L100" s="78">
        <f>+L13/(L13+L56)*100</f>
        <v>89.824732229795529</v>
      </c>
      <c r="M100" s="105"/>
      <c r="N100" s="78">
        <f>+N13/(N13+N56)*100</f>
        <v>94.759171449962565</v>
      </c>
      <c r="O100" s="78">
        <f>+O13/(O13+O56)*100</f>
        <v>93.965936739659369</v>
      </c>
      <c r="P100" s="78">
        <f>+P13/(P13+P56)*100</f>
        <v>95.594262295081961</v>
      </c>
      <c r="Q100" s="105"/>
      <c r="R100" s="78">
        <f>+R13/(R13+R56)*100</f>
        <v>91.54216257280325</v>
      </c>
      <c r="S100" s="78">
        <f>+S13/(S13+S56)*100</f>
        <v>90.087463556851304</v>
      </c>
      <c r="T100" s="78">
        <f>+T13/(T13+T56)*100</f>
        <v>93.125330512956111</v>
      </c>
      <c r="U100" s="105"/>
      <c r="V100" s="78">
        <f>+V13/(V13+V56)*100</f>
        <v>94.777562862669242</v>
      </c>
      <c r="W100" s="78">
        <f>+W13/(W13+W56)*100</f>
        <v>94.273127753303967</v>
      </c>
      <c r="X100" s="78">
        <f>+X13/(X13+X56)*100</f>
        <v>95.285635052689969</v>
      </c>
      <c r="Y100" s="104"/>
      <c r="Z100" s="78">
        <f>+Z13/(Z13+Z56)*100</f>
        <v>98.071469086783893</v>
      </c>
      <c r="AA100" s="78">
        <f>+AA13/(AA13+AA56)*100</f>
        <v>97.743936830231249</v>
      </c>
      <c r="AB100" s="78">
        <f>+AB13/(AB13+AB56)*100</f>
        <v>98.402738163148882</v>
      </c>
    </row>
    <row r="101" spans="1:28" x14ac:dyDescent="0.25">
      <c r="A101" s="63" t="s">
        <v>85</v>
      </c>
      <c r="B101" s="78">
        <f t="shared" ref="B101:D116" si="0">+B14/(B14+B57)*100</f>
        <v>94.84673935404237</v>
      </c>
      <c r="C101" s="78">
        <f t="shared" si="0"/>
        <v>93.820844618316784</v>
      </c>
      <c r="D101" s="78">
        <f t="shared" si="0"/>
        <v>95.926121372031659</v>
      </c>
      <c r="E101" s="104"/>
      <c r="F101" s="78">
        <f t="shared" ref="F101:H116" si="1">+F14/(F14+F57)*100</f>
        <v>99.294871794871796</v>
      </c>
      <c r="G101" s="78">
        <f t="shared" si="1"/>
        <v>99.1869918699187</v>
      </c>
      <c r="H101" s="78">
        <f t="shared" si="1"/>
        <v>99.408284023668642</v>
      </c>
      <c r="I101" s="105"/>
      <c r="J101" s="78">
        <f t="shared" ref="J101:L116" si="2">+J14/(J14+J57)*100</f>
        <v>90.342587123449505</v>
      </c>
      <c r="K101" s="78">
        <f t="shared" si="2"/>
        <v>87.96561604584528</v>
      </c>
      <c r="L101" s="78">
        <f t="shared" si="2"/>
        <v>92.870201096892131</v>
      </c>
      <c r="M101" s="105"/>
      <c r="N101" s="78">
        <f t="shared" ref="N101:P116" si="3">+N14/(N14+N57)*100</f>
        <v>93.75</v>
      </c>
      <c r="O101" s="78">
        <f t="shared" si="3"/>
        <v>93.163383545770571</v>
      </c>
      <c r="P101" s="78">
        <f t="shared" si="3"/>
        <v>94.36964504283965</v>
      </c>
      <c r="Q101" s="105"/>
      <c r="R101" s="78">
        <f t="shared" ref="R101:T116" si="4">+R14/(R14+R57)*100</f>
        <v>93.206197854588808</v>
      </c>
      <c r="S101" s="78">
        <f t="shared" si="4"/>
        <v>91.445086705202314</v>
      </c>
      <c r="T101" s="78">
        <f t="shared" si="4"/>
        <v>95.079950799507998</v>
      </c>
      <c r="U101" s="105"/>
      <c r="V101" s="78">
        <f t="shared" ref="V101:X116" si="5">+V14/(V14+V57)*100</f>
        <v>95.382215288611548</v>
      </c>
      <c r="W101" s="78">
        <f t="shared" si="5"/>
        <v>94.471445929526126</v>
      </c>
      <c r="X101" s="78">
        <f t="shared" si="5"/>
        <v>96.343810134701741</v>
      </c>
      <c r="Y101" s="104"/>
      <c r="Z101" s="78">
        <f t="shared" ref="Z101:AB116" si="6">+Z14/(Z14+Z57)*100</f>
        <v>97.779250911501492</v>
      </c>
      <c r="AA101" s="78">
        <f t="shared" si="6"/>
        <v>97.636244254760342</v>
      </c>
      <c r="AB101" s="78">
        <f t="shared" si="6"/>
        <v>97.925033467202141</v>
      </c>
    </row>
    <row r="102" spans="1:28" x14ac:dyDescent="0.25">
      <c r="A102" s="63" t="s">
        <v>86</v>
      </c>
      <c r="B102" s="78">
        <f t="shared" si="0"/>
        <v>93.329820864067443</v>
      </c>
      <c r="C102" s="78">
        <f t="shared" si="0"/>
        <v>92.269378437273005</v>
      </c>
      <c r="D102" s="78">
        <f t="shared" si="0"/>
        <v>94.42363266616718</v>
      </c>
      <c r="E102" s="104"/>
      <c r="F102" s="78">
        <f t="shared" si="1"/>
        <v>99.870172022070761</v>
      </c>
      <c r="G102" s="78">
        <f t="shared" si="1"/>
        <v>99.806949806949802</v>
      </c>
      <c r="H102" s="78">
        <f t="shared" si="1"/>
        <v>99.934512115258684</v>
      </c>
      <c r="I102" s="105"/>
      <c r="J102" s="78">
        <f t="shared" si="2"/>
        <v>85.231714126186489</v>
      </c>
      <c r="K102" s="78">
        <f t="shared" si="2"/>
        <v>83.579725448785638</v>
      </c>
      <c r="L102" s="78">
        <f t="shared" si="2"/>
        <v>87.085308056872037</v>
      </c>
      <c r="M102" s="105"/>
      <c r="N102" s="78">
        <f t="shared" si="3"/>
        <v>93.658088235294116</v>
      </c>
      <c r="O102" s="78">
        <f t="shared" si="3"/>
        <v>93.566176470588232</v>
      </c>
      <c r="P102" s="78">
        <f t="shared" si="3"/>
        <v>93.75</v>
      </c>
      <c r="Q102" s="105"/>
      <c r="R102" s="78">
        <f t="shared" si="4"/>
        <v>92.324840764331213</v>
      </c>
      <c r="S102" s="78">
        <f t="shared" si="4"/>
        <v>89.620882535736484</v>
      </c>
      <c r="T102" s="78">
        <f t="shared" si="4"/>
        <v>95.166557805355978</v>
      </c>
      <c r="U102" s="105"/>
      <c r="V102" s="78">
        <f t="shared" si="5"/>
        <v>91.973898858075046</v>
      </c>
      <c r="W102" s="78">
        <f t="shared" si="5"/>
        <v>91.252485089463221</v>
      </c>
      <c r="X102" s="78">
        <f t="shared" si="5"/>
        <v>92.673521850899746</v>
      </c>
      <c r="Y102" s="104"/>
      <c r="Z102" s="78">
        <f t="shared" si="6"/>
        <v>98.63061797752809</v>
      </c>
      <c r="AA102" s="78">
        <f t="shared" si="6"/>
        <v>98.123697011813761</v>
      </c>
      <c r="AB102" s="78">
        <f t="shared" si="6"/>
        <v>99.148332150461314</v>
      </c>
    </row>
    <row r="103" spans="1:28" x14ac:dyDescent="0.25">
      <c r="A103" s="63" t="s">
        <v>87</v>
      </c>
      <c r="B103" s="78">
        <f t="shared" si="0"/>
        <v>96.338597286933577</v>
      </c>
      <c r="C103" s="78">
        <f t="shared" si="0"/>
        <v>95.770344162109993</v>
      </c>
      <c r="D103" s="78">
        <f t="shared" si="0"/>
        <v>96.936616738596939</v>
      </c>
      <c r="E103" s="104"/>
      <c r="F103" s="78">
        <f t="shared" si="1"/>
        <v>98.153446033810141</v>
      </c>
      <c r="G103" s="78">
        <f t="shared" si="1"/>
        <v>97.74705581157194</v>
      </c>
      <c r="H103" s="78">
        <f t="shared" si="1"/>
        <v>98.572938689217764</v>
      </c>
      <c r="I103" s="105"/>
      <c r="J103" s="78">
        <f t="shared" si="2"/>
        <v>92.670520231213871</v>
      </c>
      <c r="K103" s="78">
        <f t="shared" si="2"/>
        <v>91.893115942028984</v>
      </c>
      <c r="L103" s="78">
        <f t="shared" si="2"/>
        <v>93.481341521020312</v>
      </c>
      <c r="M103" s="105"/>
      <c r="N103" s="78">
        <f t="shared" si="3"/>
        <v>96.189097925711536</v>
      </c>
      <c r="O103" s="78">
        <f t="shared" si="3"/>
        <v>96.059782608695656</v>
      </c>
      <c r="P103" s="78">
        <f t="shared" si="3"/>
        <v>96.336429308565528</v>
      </c>
      <c r="Q103" s="105"/>
      <c r="R103" s="78">
        <f t="shared" si="4"/>
        <v>95.39810080350621</v>
      </c>
      <c r="S103" s="78">
        <f t="shared" si="4"/>
        <v>94.396551724137936</v>
      </c>
      <c r="T103" s="78">
        <f t="shared" si="4"/>
        <v>96.433878157503713</v>
      </c>
      <c r="U103" s="105"/>
      <c r="V103" s="78">
        <f t="shared" si="5"/>
        <v>97.030725535760382</v>
      </c>
      <c r="W103" s="78">
        <f t="shared" si="5"/>
        <v>96.184340931615466</v>
      </c>
      <c r="X103" s="78">
        <f t="shared" si="5"/>
        <v>97.951482479784374</v>
      </c>
      <c r="Y103" s="104"/>
      <c r="Z103" s="78">
        <f t="shared" si="6"/>
        <v>99.039676522618151</v>
      </c>
      <c r="AA103" s="78">
        <f t="shared" si="6"/>
        <v>98.878123406425289</v>
      </c>
      <c r="AB103" s="78">
        <f t="shared" si="6"/>
        <v>99.198396793587179</v>
      </c>
    </row>
    <row r="104" spans="1:28" x14ac:dyDescent="0.25">
      <c r="A104" s="63" t="s">
        <v>88</v>
      </c>
      <c r="B104" s="78">
        <f t="shared" si="0"/>
        <v>96.423017107309477</v>
      </c>
      <c r="C104" s="78">
        <f t="shared" si="0"/>
        <v>95.585349901896663</v>
      </c>
      <c r="D104" s="78">
        <f t="shared" si="0"/>
        <v>97.361670941736904</v>
      </c>
      <c r="E104" s="104"/>
      <c r="F104" s="78">
        <f t="shared" si="1"/>
        <v>98.268398268398272</v>
      </c>
      <c r="G104" s="78">
        <f t="shared" si="1"/>
        <v>98.2</v>
      </c>
      <c r="H104" s="78">
        <f t="shared" si="1"/>
        <v>98.34905660377359</v>
      </c>
      <c r="I104" s="105"/>
      <c r="J104" s="78">
        <f t="shared" si="2"/>
        <v>93.306288032454361</v>
      </c>
      <c r="K104" s="78">
        <f t="shared" si="2"/>
        <v>91.760299625468164</v>
      </c>
      <c r="L104" s="78">
        <f t="shared" si="2"/>
        <v>95.13274336283186</v>
      </c>
      <c r="M104" s="105"/>
      <c r="N104" s="78">
        <f t="shared" si="3"/>
        <v>96.67318982387475</v>
      </c>
      <c r="O104" s="78">
        <f t="shared" si="3"/>
        <v>96.103896103896105</v>
      </c>
      <c r="P104" s="78">
        <f t="shared" si="3"/>
        <v>97.308488612836442</v>
      </c>
      <c r="Q104" s="105"/>
      <c r="R104" s="78">
        <f t="shared" si="4"/>
        <v>96.161825726141075</v>
      </c>
      <c r="S104" s="78">
        <f t="shared" si="4"/>
        <v>95.555555555555557</v>
      </c>
      <c r="T104" s="78">
        <f t="shared" si="4"/>
        <v>96.801705756929636</v>
      </c>
      <c r="U104" s="105"/>
      <c r="V104" s="78">
        <f t="shared" si="5"/>
        <v>96.544502617801044</v>
      </c>
      <c r="W104" s="78">
        <f t="shared" si="5"/>
        <v>94.556451612903231</v>
      </c>
      <c r="X104" s="78">
        <f t="shared" si="5"/>
        <v>98.692810457516345</v>
      </c>
      <c r="Y104" s="104"/>
      <c r="Z104" s="78">
        <f t="shared" si="6"/>
        <v>97.756410256410248</v>
      </c>
      <c r="AA104" s="78">
        <f t="shared" si="6"/>
        <v>97.570850202429142</v>
      </c>
      <c r="AB104" s="78">
        <f t="shared" si="6"/>
        <v>97.963800904977376</v>
      </c>
    </row>
    <row r="105" spans="1:28" x14ac:dyDescent="0.25">
      <c r="A105" s="63" t="s">
        <v>89</v>
      </c>
      <c r="B105" s="78">
        <f t="shared" si="0"/>
        <v>96.977419126495363</v>
      </c>
      <c r="C105" s="78">
        <f t="shared" si="0"/>
        <v>96.155988857938723</v>
      </c>
      <c r="D105" s="78">
        <f t="shared" si="0"/>
        <v>97.826399884842374</v>
      </c>
      <c r="E105" s="104"/>
      <c r="F105" s="78">
        <f t="shared" si="1"/>
        <v>99.468556244464125</v>
      </c>
      <c r="G105" s="78">
        <f t="shared" si="1"/>
        <v>99.270738377392888</v>
      </c>
      <c r="H105" s="78">
        <f t="shared" si="1"/>
        <v>99.655469422911281</v>
      </c>
      <c r="I105" s="105"/>
      <c r="J105" s="78">
        <f t="shared" si="2"/>
        <v>92.659826361483823</v>
      </c>
      <c r="K105" s="78">
        <f t="shared" si="2"/>
        <v>91.198786039453722</v>
      </c>
      <c r="L105" s="78">
        <f t="shared" si="2"/>
        <v>94.243421052631575</v>
      </c>
      <c r="M105" s="105"/>
      <c r="N105" s="78">
        <f t="shared" si="3"/>
        <v>96.814752724224633</v>
      </c>
      <c r="O105" s="78">
        <f t="shared" si="3"/>
        <v>96.006655574043265</v>
      </c>
      <c r="P105" s="78">
        <f t="shared" si="3"/>
        <v>97.63513513513513</v>
      </c>
      <c r="Q105" s="105"/>
      <c r="R105" s="78">
        <f t="shared" si="4"/>
        <v>96.820220138605777</v>
      </c>
      <c r="S105" s="78">
        <f t="shared" si="4"/>
        <v>95.631825273010918</v>
      </c>
      <c r="T105" s="78">
        <f t="shared" si="4"/>
        <v>98.121263877028184</v>
      </c>
      <c r="U105" s="105"/>
      <c r="V105" s="78">
        <f t="shared" si="5"/>
        <v>97.378599054576711</v>
      </c>
      <c r="W105" s="78">
        <f t="shared" si="5"/>
        <v>96.746575342465761</v>
      </c>
      <c r="X105" s="78">
        <f t="shared" si="5"/>
        <v>98.015530629853316</v>
      </c>
      <c r="Y105" s="104"/>
      <c r="Z105" s="78">
        <f t="shared" si="6"/>
        <v>99.354541263254958</v>
      </c>
      <c r="AA105" s="78">
        <f t="shared" si="6"/>
        <v>99.101527403414195</v>
      </c>
      <c r="AB105" s="78">
        <f t="shared" si="6"/>
        <v>99.621212121212125</v>
      </c>
    </row>
    <row r="106" spans="1:28" x14ac:dyDescent="0.25">
      <c r="A106" s="63" t="s">
        <v>90</v>
      </c>
      <c r="B106" s="78">
        <f t="shared" si="0"/>
        <v>98.310907529344405</v>
      </c>
      <c r="C106" s="78">
        <f t="shared" si="0"/>
        <v>98.014340871483725</v>
      </c>
      <c r="D106" s="78">
        <f t="shared" si="0"/>
        <v>98.63095238095238</v>
      </c>
      <c r="E106" s="104"/>
      <c r="F106" s="78">
        <f t="shared" si="1"/>
        <v>99.821428571428569</v>
      </c>
      <c r="G106" s="78">
        <f t="shared" si="1"/>
        <v>99.661016949152554</v>
      </c>
      <c r="H106" s="78">
        <f t="shared" si="1"/>
        <v>100</v>
      </c>
      <c r="I106" s="105"/>
      <c r="J106" s="78">
        <f t="shared" si="2"/>
        <v>96.865203761755481</v>
      </c>
      <c r="K106" s="78">
        <f t="shared" si="2"/>
        <v>96.696696696696691</v>
      </c>
      <c r="L106" s="78">
        <f t="shared" si="2"/>
        <v>97.049180327868854</v>
      </c>
      <c r="M106" s="105"/>
      <c r="N106" s="78">
        <f t="shared" si="3"/>
        <v>98.432055749128921</v>
      </c>
      <c r="O106" s="78">
        <f t="shared" si="3"/>
        <v>97.594501718213053</v>
      </c>
      <c r="P106" s="78">
        <f t="shared" si="3"/>
        <v>99.293286219081267</v>
      </c>
      <c r="Q106" s="105"/>
      <c r="R106" s="78">
        <f t="shared" si="4"/>
        <v>97.457627118644069</v>
      </c>
      <c r="S106" s="78">
        <f t="shared" si="4"/>
        <v>97.305389221556879</v>
      </c>
      <c r="T106" s="78">
        <f t="shared" si="4"/>
        <v>97.65625</v>
      </c>
      <c r="U106" s="105"/>
      <c r="V106" s="78">
        <f t="shared" si="5"/>
        <v>97.610921501706486</v>
      </c>
      <c r="W106" s="78">
        <f t="shared" si="5"/>
        <v>97.359735973597367</v>
      </c>
      <c r="X106" s="78">
        <f t="shared" si="5"/>
        <v>97.879858657243815</v>
      </c>
      <c r="Y106" s="104"/>
      <c r="Z106" s="78">
        <f t="shared" si="6"/>
        <v>100</v>
      </c>
      <c r="AA106" s="78">
        <f t="shared" si="6"/>
        <v>100</v>
      </c>
      <c r="AB106" s="78">
        <f t="shared" si="6"/>
        <v>100</v>
      </c>
    </row>
    <row r="107" spans="1:28" x14ac:dyDescent="0.25">
      <c r="A107" s="63" t="s">
        <v>91</v>
      </c>
      <c r="B107" s="78">
        <f t="shared" si="0"/>
        <v>95.306686210395767</v>
      </c>
      <c r="C107" s="78">
        <f t="shared" si="0"/>
        <v>94.617237980505962</v>
      </c>
      <c r="D107" s="78">
        <f t="shared" si="0"/>
        <v>96.038108516323931</v>
      </c>
      <c r="E107" s="104"/>
      <c r="F107" s="78">
        <f t="shared" si="1"/>
        <v>99.768765563856277</v>
      </c>
      <c r="G107" s="78">
        <f t="shared" si="1"/>
        <v>99.726402188782487</v>
      </c>
      <c r="H107" s="78">
        <f t="shared" si="1"/>
        <v>99.814677538917721</v>
      </c>
      <c r="I107" s="105"/>
      <c r="J107" s="78">
        <f t="shared" si="2"/>
        <v>88.828039430449067</v>
      </c>
      <c r="K107" s="78">
        <f t="shared" si="2"/>
        <v>87.6020562443302</v>
      </c>
      <c r="L107" s="78">
        <f t="shared" si="2"/>
        <v>90.142671854734118</v>
      </c>
      <c r="M107" s="105"/>
      <c r="N107" s="78">
        <f t="shared" si="3"/>
        <v>95.333765392093326</v>
      </c>
      <c r="O107" s="78">
        <f t="shared" si="3"/>
        <v>94.239848914069881</v>
      </c>
      <c r="P107" s="78">
        <f t="shared" si="3"/>
        <v>96.494156928213698</v>
      </c>
      <c r="Q107" s="105"/>
      <c r="R107" s="78">
        <f t="shared" si="4"/>
        <v>93.917192025898785</v>
      </c>
      <c r="S107" s="78">
        <f t="shared" si="4"/>
        <v>93.178807947019877</v>
      </c>
      <c r="T107" s="78">
        <f t="shared" si="4"/>
        <v>94.699894699894699</v>
      </c>
      <c r="U107" s="105"/>
      <c r="V107" s="78">
        <f t="shared" si="5"/>
        <v>96.097726501526978</v>
      </c>
      <c r="W107" s="78">
        <f t="shared" si="5"/>
        <v>95.247590561648394</v>
      </c>
      <c r="X107" s="78">
        <f t="shared" si="5"/>
        <v>96.984402079722713</v>
      </c>
      <c r="Y107" s="104"/>
      <c r="Z107" s="78">
        <f t="shared" si="6"/>
        <v>98.860347322720699</v>
      </c>
      <c r="AA107" s="78">
        <f t="shared" si="6"/>
        <v>98.831858407079636</v>
      </c>
      <c r="AB107" s="78">
        <f t="shared" si="6"/>
        <v>98.890122086570472</v>
      </c>
    </row>
    <row r="108" spans="1:28" x14ac:dyDescent="0.25">
      <c r="A108" s="63" t="s">
        <v>92</v>
      </c>
      <c r="B108" s="78">
        <f t="shared" si="0"/>
        <v>97.071951437243357</v>
      </c>
      <c r="C108" s="78">
        <f t="shared" si="0"/>
        <v>96.576368876080693</v>
      </c>
      <c r="D108" s="78">
        <f t="shared" si="0"/>
        <v>97.600885826771659</v>
      </c>
      <c r="E108" s="104"/>
      <c r="F108" s="78">
        <f t="shared" si="1"/>
        <v>99.479360357010037</v>
      </c>
      <c r="G108" s="78">
        <f t="shared" si="1"/>
        <v>99.354838709677423</v>
      </c>
      <c r="H108" s="78">
        <f t="shared" si="1"/>
        <v>99.613601236476043</v>
      </c>
      <c r="I108" s="105"/>
      <c r="J108" s="78">
        <f t="shared" si="2"/>
        <v>93.041749502982114</v>
      </c>
      <c r="K108" s="78">
        <f t="shared" si="2"/>
        <v>92.027620841180152</v>
      </c>
      <c r="L108" s="78">
        <f t="shared" si="2"/>
        <v>94.175438596491219</v>
      </c>
      <c r="M108" s="105"/>
      <c r="N108" s="78">
        <f t="shared" si="3"/>
        <v>97.589531680440771</v>
      </c>
      <c r="O108" s="78">
        <f t="shared" si="3"/>
        <v>97.56592292089249</v>
      </c>
      <c r="P108" s="78">
        <f t="shared" si="3"/>
        <v>97.614035087719301</v>
      </c>
      <c r="Q108" s="105"/>
      <c r="R108" s="78">
        <f t="shared" si="4"/>
        <v>96.349032493610807</v>
      </c>
      <c r="S108" s="78">
        <f t="shared" si="4"/>
        <v>95.412844036697251</v>
      </c>
      <c r="T108" s="78">
        <f t="shared" si="4"/>
        <v>97.352496217851737</v>
      </c>
      <c r="U108" s="105"/>
      <c r="V108" s="78">
        <f t="shared" si="5"/>
        <v>97.337593184238543</v>
      </c>
      <c r="W108" s="78">
        <f t="shared" si="5"/>
        <v>97.093425605536339</v>
      </c>
      <c r="X108" s="78">
        <f t="shared" si="5"/>
        <v>97.59475218658892</v>
      </c>
      <c r="Y108" s="104"/>
      <c r="Z108" s="78">
        <f t="shared" si="6"/>
        <v>99.127465857359624</v>
      </c>
      <c r="AA108" s="78">
        <f t="shared" si="6"/>
        <v>98.662704309063898</v>
      </c>
      <c r="AB108" s="78">
        <f t="shared" si="6"/>
        <v>99.612403100775197</v>
      </c>
    </row>
    <row r="109" spans="1:28" x14ac:dyDescent="0.25">
      <c r="A109" s="63" t="s">
        <v>93</v>
      </c>
      <c r="B109" s="78">
        <f t="shared" si="0"/>
        <v>94.978372811534513</v>
      </c>
      <c r="C109" s="78">
        <f t="shared" si="0"/>
        <v>94.001754805774908</v>
      </c>
      <c r="D109" s="78">
        <f t="shared" si="0"/>
        <v>96.021468734026243</v>
      </c>
      <c r="E109" s="104"/>
      <c r="F109" s="78">
        <f t="shared" si="1"/>
        <v>98.216007714561243</v>
      </c>
      <c r="G109" s="78">
        <f t="shared" si="1"/>
        <v>97.895229186155291</v>
      </c>
      <c r="H109" s="78">
        <f t="shared" si="1"/>
        <v>98.557213930348269</v>
      </c>
      <c r="I109" s="105"/>
      <c r="J109" s="78">
        <f t="shared" si="2"/>
        <v>88.467579089073368</v>
      </c>
      <c r="K109" s="78">
        <f t="shared" si="2"/>
        <v>86.534402701561845</v>
      </c>
      <c r="L109" s="78">
        <f t="shared" si="2"/>
        <v>90.660919540229884</v>
      </c>
      <c r="M109" s="105"/>
      <c r="N109" s="78">
        <f t="shared" si="3"/>
        <v>94.53258481815962</v>
      </c>
      <c r="O109" s="78">
        <f t="shared" si="3"/>
        <v>93.182886694875407</v>
      </c>
      <c r="P109" s="78">
        <f t="shared" si="3"/>
        <v>95.989847715736047</v>
      </c>
      <c r="Q109" s="105"/>
      <c r="R109" s="78">
        <f t="shared" si="4"/>
        <v>94.303482587064678</v>
      </c>
      <c r="S109" s="78">
        <f t="shared" si="4"/>
        <v>93.643862202814162</v>
      </c>
      <c r="T109" s="78">
        <f t="shared" si="4"/>
        <v>94.997447677386432</v>
      </c>
      <c r="U109" s="105"/>
      <c r="V109" s="78">
        <f t="shared" si="5"/>
        <v>96.637998436278338</v>
      </c>
      <c r="W109" s="78">
        <f t="shared" si="5"/>
        <v>96</v>
      </c>
      <c r="X109" s="78">
        <f t="shared" si="5"/>
        <v>97.332607512248231</v>
      </c>
      <c r="Y109" s="104"/>
      <c r="Z109" s="78">
        <f t="shared" si="6"/>
        <v>98.681377825618938</v>
      </c>
      <c r="AA109" s="78">
        <f t="shared" si="6"/>
        <v>98.262757871878392</v>
      </c>
      <c r="AB109" s="78">
        <f t="shared" si="6"/>
        <v>99.092849519743865</v>
      </c>
    </row>
    <row r="110" spans="1:28" x14ac:dyDescent="0.25">
      <c r="A110" s="63" t="s">
        <v>94</v>
      </c>
      <c r="B110" s="78">
        <f t="shared" si="0"/>
        <v>93.851632047477736</v>
      </c>
      <c r="C110" s="78">
        <f t="shared" si="0"/>
        <v>91.886316754526703</v>
      </c>
      <c r="D110" s="78">
        <f t="shared" si="0"/>
        <v>95.962580009847358</v>
      </c>
      <c r="E110" s="104"/>
      <c r="F110" s="78">
        <f t="shared" si="1"/>
        <v>99.460292983808785</v>
      </c>
      <c r="G110" s="78">
        <f t="shared" si="1"/>
        <v>99.391171993911726</v>
      </c>
      <c r="H110" s="78">
        <f t="shared" si="1"/>
        <v>99.53125</v>
      </c>
      <c r="I110" s="105"/>
      <c r="J110" s="78">
        <f t="shared" si="2"/>
        <v>90.055589870290305</v>
      </c>
      <c r="K110" s="78">
        <f t="shared" si="2"/>
        <v>87.041284403669721</v>
      </c>
      <c r="L110" s="78">
        <f t="shared" si="2"/>
        <v>93.574297188755011</v>
      </c>
      <c r="M110" s="105"/>
      <c r="N110" s="78">
        <f t="shared" si="3"/>
        <v>92.130257801899589</v>
      </c>
      <c r="O110" s="78">
        <f t="shared" si="3"/>
        <v>89.594594594594597</v>
      </c>
      <c r="P110" s="78">
        <f t="shared" si="3"/>
        <v>94.686648501362399</v>
      </c>
      <c r="Q110" s="105"/>
      <c r="R110" s="78">
        <f t="shared" si="4"/>
        <v>90.092658588738416</v>
      </c>
      <c r="S110" s="78">
        <f t="shared" si="4"/>
        <v>87.682119205298008</v>
      </c>
      <c r="T110" s="78">
        <f t="shared" si="4"/>
        <v>92.901234567901241</v>
      </c>
      <c r="U110" s="105"/>
      <c r="V110" s="78">
        <f t="shared" si="5"/>
        <v>95.169430425378508</v>
      </c>
      <c r="W110" s="78">
        <f t="shared" si="5"/>
        <v>93.45930232558139</v>
      </c>
      <c r="X110" s="78">
        <f t="shared" si="5"/>
        <v>96.852646638054367</v>
      </c>
      <c r="Y110" s="104"/>
      <c r="Z110" s="78">
        <f t="shared" si="6"/>
        <v>97.751004016064257</v>
      </c>
      <c r="AA110" s="78">
        <f t="shared" si="6"/>
        <v>96.620583717357917</v>
      </c>
      <c r="AB110" s="78">
        <f t="shared" si="6"/>
        <v>98.98989898989899</v>
      </c>
    </row>
    <row r="111" spans="1:28" x14ac:dyDescent="0.25">
      <c r="A111" s="100" t="s">
        <v>95</v>
      </c>
      <c r="B111" s="78">
        <f t="shared" si="0"/>
        <v>96.441567738471633</v>
      </c>
      <c r="C111" s="78">
        <f t="shared" si="0"/>
        <v>95.921555015619575</v>
      </c>
      <c r="D111" s="78">
        <f t="shared" si="0"/>
        <v>96.995073891625623</v>
      </c>
      <c r="E111" s="104"/>
      <c r="F111" s="78">
        <f t="shared" si="1"/>
        <v>99.98081718779973</v>
      </c>
      <c r="G111" s="78">
        <f t="shared" si="1"/>
        <v>99.96326230712711</v>
      </c>
      <c r="H111" s="78">
        <f t="shared" si="1"/>
        <v>100</v>
      </c>
      <c r="I111" s="105"/>
      <c r="J111" s="78">
        <f t="shared" si="2"/>
        <v>90.677397719651239</v>
      </c>
      <c r="K111" s="78">
        <f t="shared" si="2"/>
        <v>89.290322580645167</v>
      </c>
      <c r="L111" s="78">
        <f t="shared" si="2"/>
        <v>92.178770949720672</v>
      </c>
      <c r="M111" s="105"/>
      <c r="N111" s="78">
        <f t="shared" si="3"/>
        <v>96.437477734235841</v>
      </c>
      <c r="O111" s="78">
        <f t="shared" si="3"/>
        <v>95.852372583479792</v>
      </c>
      <c r="P111" s="78">
        <f t="shared" si="3"/>
        <v>97.038642109064639</v>
      </c>
      <c r="Q111" s="105"/>
      <c r="R111" s="78">
        <f t="shared" si="4"/>
        <v>95.854380769900715</v>
      </c>
      <c r="S111" s="78">
        <f t="shared" si="4"/>
        <v>95.331529093369411</v>
      </c>
      <c r="T111" s="78">
        <f t="shared" si="4"/>
        <v>96.409335727109507</v>
      </c>
      <c r="U111" s="105"/>
      <c r="V111" s="78">
        <f t="shared" si="5"/>
        <v>97.201558625575629</v>
      </c>
      <c r="W111" s="78">
        <f t="shared" si="5"/>
        <v>96.825396825396822</v>
      </c>
      <c r="X111" s="78">
        <f t="shared" si="5"/>
        <v>97.598253275109172</v>
      </c>
      <c r="Y111" s="104"/>
      <c r="Z111" s="78">
        <f t="shared" si="6"/>
        <v>99.252056843679881</v>
      </c>
      <c r="AA111" s="78">
        <f t="shared" si="6"/>
        <v>99.132007233273058</v>
      </c>
      <c r="AB111" s="78">
        <f t="shared" si="6"/>
        <v>99.380565234223766</v>
      </c>
    </row>
    <row r="112" spans="1:28" x14ac:dyDescent="0.25">
      <c r="A112" s="63" t="s">
        <v>96</v>
      </c>
      <c r="B112" s="78">
        <f t="shared" si="0"/>
        <v>91.352574985851732</v>
      </c>
      <c r="C112" s="78">
        <f t="shared" si="0"/>
        <v>91.612903225806448</v>
      </c>
      <c r="D112" s="78">
        <f t="shared" si="0"/>
        <v>91.082949308755758</v>
      </c>
      <c r="E112" s="104"/>
      <c r="F112" s="78">
        <f t="shared" si="1"/>
        <v>98.336948662328268</v>
      </c>
      <c r="G112" s="78">
        <f t="shared" si="1"/>
        <v>98.459383753501413</v>
      </c>
      <c r="H112" s="78">
        <f t="shared" si="1"/>
        <v>98.206278026905821</v>
      </c>
      <c r="I112" s="105"/>
      <c r="J112" s="78">
        <f t="shared" si="2"/>
        <v>84.332084893882637</v>
      </c>
      <c r="K112" s="78">
        <f t="shared" si="2"/>
        <v>84.034653465346537</v>
      </c>
      <c r="L112" s="78">
        <f t="shared" si="2"/>
        <v>84.634760705289665</v>
      </c>
      <c r="M112" s="105"/>
      <c r="N112" s="78">
        <f t="shared" si="3"/>
        <v>90.52563270603504</v>
      </c>
      <c r="O112" s="78">
        <f t="shared" si="3"/>
        <v>91.048593350383626</v>
      </c>
      <c r="P112" s="78">
        <f t="shared" si="3"/>
        <v>89.986824769433454</v>
      </c>
      <c r="Q112" s="105"/>
      <c r="R112" s="78">
        <f t="shared" si="4"/>
        <v>89.301729660474052</v>
      </c>
      <c r="S112" s="78">
        <f t="shared" si="4"/>
        <v>88.932291666666657</v>
      </c>
      <c r="T112" s="78">
        <f t="shared" si="4"/>
        <v>89.659520807061782</v>
      </c>
      <c r="U112" s="105"/>
      <c r="V112" s="78">
        <f t="shared" si="5"/>
        <v>92.198581560283685</v>
      </c>
      <c r="W112" s="78">
        <f t="shared" si="5"/>
        <v>93.042291950886764</v>
      </c>
      <c r="X112" s="78">
        <f t="shared" si="5"/>
        <v>91.285081240768093</v>
      </c>
      <c r="Y112" s="104"/>
      <c r="Z112" s="78">
        <f t="shared" si="6"/>
        <v>94.992526158445443</v>
      </c>
      <c r="AA112" s="78">
        <f t="shared" si="6"/>
        <v>95.507246376811594</v>
      </c>
      <c r="AB112" s="78">
        <f t="shared" si="6"/>
        <v>94.444444444444443</v>
      </c>
    </row>
    <row r="113" spans="1:28" x14ac:dyDescent="0.25">
      <c r="A113" s="63" t="s">
        <v>97</v>
      </c>
      <c r="B113" s="78">
        <f t="shared" si="0"/>
        <v>95.655976676384839</v>
      </c>
      <c r="C113" s="78">
        <f t="shared" si="0"/>
        <v>95.086435693278816</v>
      </c>
      <c r="D113" s="78">
        <f t="shared" si="0"/>
        <v>96.244166234535882</v>
      </c>
      <c r="E113" s="104"/>
      <c r="F113" s="78">
        <f t="shared" si="1"/>
        <v>99.721189591078058</v>
      </c>
      <c r="G113" s="78">
        <f t="shared" si="1"/>
        <v>99.67830882352942</v>
      </c>
      <c r="H113" s="78">
        <f t="shared" si="1"/>
        <v>99.765037593984957</v>
      </c>
      <c r="I113" s="105"/>
      <c r="J113" s="78">
        <f t="shared" si="2"/>
        <v>89.651660215929923</v>
      </c>
      <c r="K113" s="78">
        <f t="shared" si="2"/>
        <v>88.59223300970875</v>
      </c>
      <c r="L113" s="78">
        <f t="shared" si="2"/>
        <v>90.726302831350026</v>
      </c>
      <c r="M113" s="105"/>
      <c r="N113" s="78">
        <f t="shared" si="3"/>
        <v>95.741394527802299</v>
      </c>
      <c r="O113" s="78">
        <f t="shared" si="3"/>
        <v>94.71403812824957</v>
      </c>
      <c r="P113" s="78">
        <f t="shared" si="3"/>
        <v>96.807553956834539</v>
      </c>
      <c r="Q113" s="105"/>
      <c r="R113" s="78">
        <f t="shared" si="4"/>
        <v>94.941719815262815</v>
      </c>
      <c r="S113" s="78">
        <f t="shared" si="4"/>
        <v>94.845360824742258</v>
      </c>
      <c r="T113" s="78">
        <f t="shared" si="4"/>
        <v>95.042812077512394</v>
      </c>
      <c r="U113" s="105"/>
      <c r="V113" s="78">
        <f t="shared" si="5"/>
        <v>96.394019349164466</v>
      </c>
      <c r="W113" s="78">
        <f t="shared" si="5"/>
        <v>95.346833261525205</v>
      </c>
      <c r="X113" s="78">
        <f t="shared" si="5"/>
        <v>97.485406376290968</v>
      </c>
      <c r="Y113" s="104"/>
      <c r="Z113" s="78">
        <f t="shared" si="6"/>
        <v>98.152173913043484</v>
      </c>
      <c r="AA113" s="78">
        <f t="shared" si="6"/>
        <v>98.030821917808225</v>
      </c>
      <c r="AB113" s="78">
        <f t="shared" si="6"/>
        <v>98.277385159010606</v>
      </c>
    </row>
    <row r="114" spans="1:28" x14ac:dyDescent="0.25">
      <c r="A114" s="63" t="s">
        <v>98</v>
      </c>
      <c r="B114" s="78">
        <f t="shared" si="0"/>
        <v>94.457892725187918</v>
      </c>
      <c r="C114" s="78">
        <f t="shared" si="0"/>
        <v>93.582089552238799</v>
      </c>
      <c r="D114" s="78">
        <f t="shared" si="0"/>
        <v>95.377383128754246</v>
      </c>
      <c r="E114" s="104"/>
      <c r="F114" s="78">
        <f t="shared" si="1"/>
        <v>97.889610389610397</v>
      </c>
      <c r="G114" s="78">
        <f t="shared" si="1"/>
        <v>97.716894977168948</v>
      </c>
      <c r="H114" s="78">
        <f t="shared" si="1"/>
        <v>98.086956521739125</v>
      </c>
      <c r="I114" s="105"/>
      <c r="J114" s="78">
        <f t="shared" si="2"/>
        <v>85.79088471849866</v>
      </c>
      <c r="K114" s="78">
        <f t="shared" si="2"/>
        <v>83.759590792838878</v>
      </c>
      <c r="L114" s="78">
        <f t="shared" si="2"/>
        <v>88.028169014084511</v>
      </c>
      <c r="M114" s="105"/>
      <c r="N114" s="78">
        <f t="shared" si="3"/>
        <v>94.636015325670499</v>
      </c>
      <c r="O114" s="78">
        <f t="shared" si="3"/>
        <v>93.150684931506845</v>
      </c>
      <c r="P114" s="78">
        <f t="shared" si="3"/>
        <v>96.141975308641975</v>
      </c>
      <c r="Q114" s="105"/>
      <c r="R114" s="78">
        <f t="shared" si="4"/>
        <v>94.526627218934905</v>
      </c>
      <c r="S114" s="78">
        <f t="shared" si="4"/>
        <v>93.562874251497007</v>
      </c>
      <c r="T114" s="78">
        <f t="shared" si="4"/>
        <v>95.467836257309941</v>
      </c>
      <c r="U114" s="105"/>
      <c r="V114" s="78">
        <f t="shared" si="5"/>
        <v>97.194719471947195</v>
      </c>
      <c r="W114" s="78">
        <f t="shared" si="5"/>
        <v>96.634615384615387</v>
      </c>
      <c r="X114" s="78">
        <f t="shared" si="5"/>
        <v>97.789115646258509</v>
      </c>
      <c r="Y114" s="104"/>
      <c r="Z114" s="78">
        <f t="shared" si="6"/>
        <v>98.48726114649682</v>
      </c>
      <c r="AA114" s="78">
        <f t="shared" si="6"/>
        <v>98.89240506329115</v>
      </c>
      <c r="AB114" s="78">
        <f t="shared" si="6"/>
        <v>98.076923076923066</v>
      </c>
    </row>
    <row r="115" spans="1:28" x14ac:dyDescent="0.25">
      <c r="A115" s="63" t="s">
        <v>99</v>
      </c>
      <c r="B115" s="78">
        <f t="shared" si="0"/>
        <v>95.435006877579085</v>
      </c>
      <c r="C115" s="78">
        <f t="shared" si="0"/>
        <v>94.342789994963908</v>
      </c>
      <c r="D115" s="78">
        <f t="shared" si="0"/>
        <v>96.581497797356832</v>
      </c>
      <c r="E115" s="104"/>
      <c r="F115" s="78">
        <f t="shared" si="1"/>
        <v>99.945474372955289</v>
      </c>
      <c r="G115" s="78">
        <f t="shared" si="1"/>
        <v>99.895941727367315</v>
      </c>
      <c r="H115" s="78">
        <f t="shared" si="1"/>
        <v>100</v>
      </c>
      <c r="I115" s="105"/>
      <c r="J115" s="78">
        <f t="shared" si="2"/>
        <v>88.630009319664495</v>
      </c>
      <c r="K115" s="78">
        <f t="shared" si="2"/>
        <v>87.025595763459833</v>
      </c>
      <c r="L115" s="78">
        <f t="shared" si="2"/>
        <v>90.424481737413615</v>
      </c>
      <c r="M115" s="105"/>
      <c r="N115" s="78">
        <f t="shared" si="3"/>
        <v>95.28619528619528</v>
      </c>
      <c r="O115" s="78">
        <f t="shared" si="3"/>
        <v>94.423791821561338</v>
      </c>
      <c r="P115" s="78">
        <f t="shared" si="3"/>
        <v>96.211365902293124</v>
      </c>
      <c r="Q115" s="105"/>
      <c r="R115" s="78">
        <f t="shared" si="4"/>
        <v>95.427435387673953</v>
      </c>
      <c r="S115" s="78">
        <f t="shared" si="4"/>
        <v>94.039054470709146</v>
      </c>
      <c r="T115" s="78">
        <f t="shared" si="4"/>
        <v>96.727622714148225</v>
      </c>
      <c r="U115" s="105"/>
      <c r="V115" s="78">
        <f t="shared" si="5"/>
        <v>95.876855415063218</v>
      </c>
      <c r="W115" s="78">
        <f t="shared" si="5"/>
        <v>94.186046511627907</v>
      </c>
      <c r="X115" s="78">
        <f t="shared" si="5"/>
        <v>97.709049255441002</v>
      </c>
      <c r="Y115" s="104"/>
      <c r="Z115" s="78">
        <f t="shared" si="6"/>
        <v>98.794489092996557</v>
      </c>
      <c r="AA115" s="78">
        <f t="shared" si="6"/>
        <v>98.156682027649765</v>
      </c>
      <c r="AB115" s="78">
        <f t="shared" si="6"/>
        <v>99.427917620137293</v>
      </c>
    </row>
    <row r="116" spans="1:28" x14ac:dyDescent="0.25">
      <c r="A116" s="63" t="s">
        <v>100</v>
      </c>
      <c r="B116" s="78">
        <f t="shared" si="0"/>
        <v>97.229410869234272</v>
      </c>
      <c r="C116" s="78">
        <f t="shared" si="0"/>
        <v>96.709006928406467</v>
      </c>
      <c r="D116" s="78">
        <f t="shared" si="0"/>
        <v>97.809983896940423</v>
      </c>
      <c r="E116" s="104"/>
      <c r="F116" s="78">
        <f t="shared" si="1"/>
        <v>99.502982107355862</v>
      </c>
      <c r="G116" s="78">
        <f t="shared" si="1"/>
        <v>99.421965317919074</v>
      </c>
      <c r="H116" s="78">
        <f t="shared" si="1"/>
        <v>99.589322381930188</v>
      </c>
      <c r="I116" s="105"/>
      <c r="J116" s="78">
        <f t="shared" si="2"/>
        <v>94.865100087032204</v>
      </c>
      <c r="K116" s="78">
        <f t="shared" si="2"/>
        <v>93.376413570274636</v>
      </c>
      <c r="L116" s="78">
        <f t="shared" si="2"/>
        <v>96.603773584905667</v>
      </c>
      <c r="M116" s="105"/>
      <c r="N116" s="78">
        <f t="shared" si="3"/>
        <v>97.186700767263417</v>
      </c>
      <c r="O116" s="78">
        <f t="shared" si="3"/>
        <v>97.176079734219272</v>
      </c>
      <c r="P116" s="78">
        <f t="shared" si="3"/>
        <v>97.197898423817861</v>
      </c>
      <c r="Q116" s="105"/>
      <c r="R116" s="78">
        <f t="shared" si="4"/>
        <v>96.738117427772593</v>
      </c>
      <c r="S116" s="78">
        <f t="shared" si="4"/>
        <v>95.430579964850608</v>
      </c>
      <c r="T116" s="78">
        <f t="shared" si="4"/>
        <v>98.214285714285708</v>
      </c>
      <c r="U116" s="105"/>
      <c r="V116" s="78">
        <f t="shared" si="5"/>
        <v>96.712328767123296</v>
      </c>
      <c r="W116" s="78">
        <f t="shared" si="5"/>
        <v>97.098976109215016</v>
      </c>
      <c r="X116" s="78">
        <f t="shared" si="5"/>
        <v>96.267190569744599</v>
      </c>
      <c r="Y116" s="104"/>
      <c r="Z116" s="78">
        <f t="shared" si="6"/>
        <v>98.695246971109043</v>
      </c>
      <c r="AA116" s="78">
        <f t="shared" si="6"/>
        <v>98.242530755711783</v>
      </c>
      <c r="AB116" s="78">
        <f t="shared" si="6"/>
        <v>99.206349206349216</v>
      </c>
    </row>
    <row r="117" spans="1:28" x14ac:dyDescent="0.25">
      <c r="A117" s="63" t="s">
        <v>101</v>
      </c>
      <c r="B117" s="78">
        <f t="shared" ref="B117:D126" si="7">+B30/(B30+B73)*100</f>
        <v>96.072991142887631</v>
      </c>
      <c r="C117" s="78">
        <f t="shared" si="7"/>
        <v>95.067539909946788</v>
      </c>
      <c r="D117" s="78">
        <f t="shared" si="7"/>
        <v>97.168338907469348</v>
      </c>
      <c r="E117" s="104"/>
      <c r="F117" s="78">
        <f t="shared" ref="F117:H126" si="8">+F30/(F30+F73)*100</f>
        <v>98.845108695652172</v>
      </c>
      <c r="G117" s="78">
        <f t="shared" si="8"/>
        <v>98.66131191432396</v>
      </c>
      <c r="H117" s="78">
        <f t="shared" si="8"/>
        <v>99.034482758620683</v>
      </c>
      <c r="I117" s="105"/>
      <c r="J117" s="78">
        <f t="shared" ref="J117:L126" si="9">+J30/(J30+J73)*100</f>
        <v>90.489913544668582</v>
      </c>
      <c r="K117" s="78">
        <f t="shared" si="9"/>
        <v>88.957688338493284</v>
      </c>
      <c r="L117" s="78">
        <f t="shared" si="9"/>
        <v>92.428198433420363</v>
      </c>
      <c r="M117" s="105"/>
      <c r="N117" s="78">
        <f t="shared" ref="N117:P126" si="10">+N30/(N30+N73)*100</f>
        <v>96.071428571428569</v>
      </c>
      <c r="O117" s="78">
        <f t="shared" si="10"/>
        <v>94.889663182346112</v>
      </c>
      <c r="P117" s="78">
        <f t="shared" si="10"/>
        <v>97.313797313797309</v>
      </c>
      <c r="Q117" s="105"/>
      <c r="R117" s="78">
        <f t="shared" ref="R117:T126" si="11">+R30/(R30+R73)*100</f>
        <v>96.16573902288188</v>
      </c>
      <c r="S117" s="78">
        <f t="shared" si="11"/>
        <v>94.874851013110856</v>
      </c>
      <c r="T117" s="78">
        <f t="shared" si="11"/>
        <v>97.557840616966587</v>
      </c>
      <c r="U117" s="105"/>
      <c r="V117" s="78">
        <f t="shared" ref="V117:X126" si="12">+V30/(V30+V73)*100</f>
        <v>97.181208053691265</v>
      </c>
      <c r="W117" s="78">
        <f t="shared" si="12"/>
        <v>96.658097686375328</v>
      </c>
      <c r="X117" s="78">
        <f t="shared" si="12"/>
        <v>97.752808988764045</v>
      </c>
      <c r="Y117" s="104"/>
      <c r="Z117" s="78">
        <f t="shared" ref="Z117:AB126" si="13">+Z30/(Z30+Z73)*100</f>
        <v>98.838053740014516</v>
      </c>
      <c r="AA117" s="78">
        <f t="shared" si="13"/>
        <v>98.410404624277461</v>
      </c>
      <c r="AB117" s="78">
        <f t="shared" si="13"/>
        <v>99.270072992700733</v>
      </c>
    </row>
    <row r="118" spans="1:28" x14ac:dyDescent="0.25">
      <c r="A118" s="63" t="s">
        <v>102</v>
      </c>
      <c r="B118" s="78">
        <f t="shared" si="7"/>
        <v>96.184770613274466</v>
      </c>
      <c r="C118" s="78">
        <f t="shared" si="7"/>
        <v>95.611380145278446</v>
      </c>
      <c r="D118" s="78">
        <f t="shared" si="7"/>
        <v>96.808160579137876</v>
      </c>
      <c r="E118" s="104"/>
      <c r="F118" s="78">
        <f t="shared" si="8"/>
        <v>98.996990972918752</v>
      </c>
      <c r="G118" s="78">
        <f t="shared" si="8"/>
        <v>99.047619047619051</v>
      </c>
      <c r="H118" s="78">
        <f t="shared" si="8"/>
        <v>98.940677966101703</v>
      </c>
      <c r="I118" s="105"/>
      <c r="J118" s="78">
        <f t="shared" si="9"/>
        <v>90.396475770925107</v>
      </c>
      <c r="K118" s="78">
        <f t="shared" si="9"/>
        <v>88.581314878892741</v>
      </c>
      <c r="L118" s="78">
        <f t="shared" si="9"/>
        <v>92.28007181328546</v>
      </c>
      <c r="M118" s="105"/>
      <c r="N118" s="78">
        <f t="shared" si="10"/>
        <v>94.513274336283189</v>
      </c>
      <c r="O118" s="78">
        <f t="shared" si="10"/>
        <v>93.642611683848799</v>
      </c>
      <c r="P118" s="78">
        <f t="shared" si="10"/>
        <v>95.43795620437956</v>
      </c>
      <c r="Q118" s="105"/>
      <c r="R118" s="78">
        <f t="shared" si="11"/>
        <v>96.353166986564304</v>
      </c>
      <c r="S118" s="78">
        <f t="shared" si="11"/>
        <v>95.9409594095941</v>
      </c>
      <c r="T118" s="78">
        <f t="shared" si="11"/>
        <v>96.8</v>
      </c>
      <c r="U118" s="105"/>
      <c r="V118" s="78">
        <f t="shared" si="12"/>
        <v>98.371647509578537</v>
      </c>
      <c r="W118" s="78">
        <f t="shared" si="12"/>
        <v>98.207885304659499</v>
      </c>
      <c r="X118" s="78">
        <f t="shared" si="12"/>
        <v>98.559670781893004</v>
      </c>
      <c r="Y118" s="104"/>
      <c r="Z118" s="78">
        <f t="shared" si="13"/>
        <v>99.396984924623112</v>
      </c>
      <c r="AA118" s="78">
        <f t="shared" si="13"/>
        <v>99.036608863198467</v>
      </c>
      <c r="AB118" s="78">
        <f t="shared" si="13"/>
        <v>99.789915966386559</v>
      </c>
    </row>
    <row r="119" spans="1:28" x14ac:dyDescent="0.25">
      <c r="A119" s="63" t="s">
        <v>103</v>
      </c>
      <c r="B119" s="78">
        <f t="shared" si="7"/>
        <v>94.691082557513269</v>
      </c>
      <c r="C119" s="78">
        <f t="shared" si="7"/>
        <v>93.94575153604076</v>
      </c>
      <c r="D119" s="78">
        <f t="shared" si="7"/>
        <v>95.477545857052505</v>
      </c>
      <c r="E119" s="104"/>
      <c r="F119" s="78">
        <f t="shared" si="8"/>
        <v>98.230535894843271</v>
      </c>
      <c r="G119" s="78">
        <f t="shared" si="8"/>
        <v>98.148148148148152</v>
      </c>
      <c r="H119" s="78">
        <f t="shared" si="8"/>
        <v>98.319327731092429</v>
      </c>
      <c r="I119" s="105"/>
      <c r="J119" s="78">
        <f t="shared" si="9"/>
        <v>86.101973684210535</v>
      </c>
      <c r="K119" s="78">
        <f t="shared" si="9"/>
        <v>84.54106280193237</v>
      </c>
      <c r="L119" s="78">
        <f t="shared" si="9"/>
        <v>87.731092436974791</v>
      </c>
      <c r="M119" s="105"/>
      <c r="N119" s="78">
        <f t="shared" si="10"/>
        <v>95.609548167092925</v>
      </c>
      <c r="O119" s="78">
        <f t="shared" si="10"/>
        <v>94.485596707818928</v>
      </c>
      <c r="P119" s="78">
        <f t="shared" si="10"/>
        <v>96.816976127320956</v>
      </c>
      <c r="Q119" s="105"/>
      <c r="R119" s="78">
        <f t="shared" si="11"/>
        <v>94.764397905759154</v>
      </c>
      <c r="S119" s="78">
        <f t="shared" si="11"/>
        <v>93.871866295264624</v>
      </c>
      <c r="T119" s="78">
        <f t="shared" si="11"/>
        <v>95.703125</v>
      </c>
      <c r="U119" s="105"/>
      <c r="V119" s="78">
        <f t="shared" si="12"/>
        <v>96.450839328537171</v>
      </c>
      <c r="W119" s="78">
        <f t="shared" si="12"/>
        <v>96.136154553817846</v>
      </c>
      <c r="X119" s="78">
        <f t="shared" si="12"/>
        <v>96.793587174348687</v>
      </c>
      <c r="Y119" s="104"/>
      <c r="Z119" s="78">
        <f t="shared" si="13"/>
        <v>98.540145985401466</v>
      </c>
      <c r="AA119" s="78">
        <f t="shared" si="13"/>
        <v>98.245614035087712</v>
      </c>
      <c r="AB119" s="78">
        <f t="shared" si="13"/>
        <v>98.833819241982511</v>
      </c>
    </row>
    <row r="120" spans="1:28" x14ac:dyDescent="0.25">
      <c r="A120" s="63" t="s">
        <v>104</v>
      </c>
      <c r="B120" s="78">
        <f t="shared" si="7"/>
        <v>93.419088906261109</v>
      </c>
      <c r="C120" s="78">
        <f t="shared" si="7"/>
        <v>92.093987560469941</v>
      </c>
      <c r="D120" s="78">
        <f t="shared" si="7"/>
        <v>94.821533060269161</v>
      </c>
      <c r="E120" s="104"/>
      <c r="F120" s="78">
        <f t="shared" si="8"/>
        <v>97.633410672853827</v>
      </c>
      <c r="G120" s="78">
        <f t="shared" si="8"/>
        <v>96.951219512195124</v>
      </c>
      <c r="H120" s="78">
        <f t="shared" si="8"/>
        <v>98.411122144985114</v>
      </c>
      <c r="I120" s="105"/>
      <c r="J120" s="78">
        <f t="shared" si="9"/>
        <v>84.867154408933388</v>
      </c>
      <c r="K120" s="78">
        <f t="shared" si="9"/>
        <v>82.395909422936455</v>
      </c>
      <c r="L120" s="78">
        <f t="shared" si="9"/>
        <v>87.622149837133549</v>
      </c>
      <c r="M120" s="105"/>
      <c r="N120" s="78">
        <f t="shared" si="10"/>
        <v>92.618556701030926</v>
      </c>
      <c r="O120" s="78">
        <f t="shared" si="10"/>
        <v>91.571194762684129</v>
      </c>
      <c r="P120" s="78">
        <f t="shared" si="10"/>
        <v>93.682460515378224</v>
      </c>
      <c r="Q120" s="105"/>
      <c r="R120" s="78">
        <f t="shared" si="11"/>
        <v>92.521367521367523</v>
      </c>
      <c r="S120" s="78">
        <f t="shared" si="11"/>
        <v>90.806451612903231</v>
      </c>
      <c r="T120" s="78">
        <f t="shared" si="11"/>
        <v>94.454545454545453</v>
      </c>
      <c r="U120" s="105"/>
      <c r="V120" s="78">
        <f t="shared" si="12"/>
        <v>96.162232882686439</v>
      </c>
      <c r="W120" s="78">
        <f t="shared" si="12"/>
        <v>95.294117647058812</v>
      </c>
      <c r="X120" s="78">
        <f t="shared" si="12"/>
        <v>96.969696969696969</v>
      </c>
      <c r="Y120" s="104"/>
      <c r="Z120" s="78">
        <f t="shared" si="13"/>
        <v>98.230871295886786</v>
      </c>
      <c r="AA120" s="78">
        <f t="shared" si="13"/>
        <v>97.654213727193735</v>
      </c>
      <c r="AB120" s="78">
        <f t="shared" si="13"/>
        <v>98.828828828828833</v>
      </c>
    </row>
    <row r="121" spans="1:28" x14ac:dyDescent="0.25">
      <c r="A121" s="63" t="s">
        <v>105</v>
      </c>
      <c r="B121" s="78">
        <f t="shared" si="7"/>
        <v>93.248709722415953</v>
      </c>
      <c r="C121" s="78">
        <f t="shared" si="7"/>
        <v>92.418196328810851</v>
      </c>
      <c r="D121" s="78">
        <f t="shared" si="7"/>
        <v>94.1642228739003</v>
      </c>
      <c r="E121" s="104"/>
      <c r="F121" s="78">
        <f t="shared" si="8"/>
        <v>99.46996466431095</v>
      </c>
      <c r="G121" s="78">
        <f t="shared" si="8"/>
        <v>99.33554817275747</v>
      </c>
      <c r="H121" s="78">
        <f t="shared" si="8"/>
        <v>99.622641509433961</v>
      </c>
      <c r="I121" s="105"/>
      <c r="J121" s="78">
        <f t="shared" si="9"/>
        <v>82.678821879382895</v>
      </c>
      <c r="K121" s="78">
        <f t="shared" si="9"/>
        <v>81.157469717362034</v>
      </c>
      <c r="L121" s="78">
        <f t="shared" si="9"/>
        <v>84.333821376281122</v>
      </c>
      <c r="M121" s="105"/>
      <c r="N121" s="78">
        <f t="shared" si="10"/>
        <v>92.702485966319173</v>
      </c>
      <c r="O121" s="78">
        <f t="shared" si="10"/>
        <v>92.554744525547449</v>
      </c>
      <c r="P121" s="78">
        <f t="shared" si="10"/>
        <v>92.882562277580078</v>
      </c>
      <c r="Q121" s="105"/>
      <c r="R121" s="78">
        <f t="shared" si="11"/>
        <v>92.654424040066772</v>
      </c>
      <c r="S121" s="78">
        <f t="shared" si="11"/>
        <v>91.214057507987221</v>
      </c>
      <c r="T121" s="78">
        <f t="shared" si="11"/>
        <v>94.230769230769226</v>
      </c>
      <c r="U121" s="105"/>
      <c r="V121" s="78">
        <f t="shared" si="12"/>
        <v>96.441281138790032</v>
      </c>
      <c r="W121" s="78">
        <f t="shared" si="12"/>
        <v>95.332136445242369</v>
      </c>
      <c r="X121" s="78">
        <f t="shared" si="12"/>
        <v>97.53086419753086</v>
      </c>
      <c r="Y121" s="104"/>
      <c r="Z121" s="78">
        <f t="shared" si="13"/>
        <v>98.848368522072931</v>
      </c>
      <c r="AA121" s="78">
        <f t="shared" si="13"/>
        <v>98.35164835164835</v>
      </c>
      <c r="AB121" s="78">
        <f t="shared" si="13"/>
        <v>99.395161290322577</v>
      </c>
    </row>
    <row r="122" spans="1:28" x14ac:dyDescent="0.25">
      <c r="A122" s="63" t="s">
        <v>106</v>
      </c>
      <c r="B122" s="78">
        <f t="shared" si="7"/>
        <v>95.008399328053756</v>
      </c>
      <c r="C122" s="78">
        <f t="shared" si="7"/>
        <v>93.983926521239951</v>
      </c>
      <c r="D122" s="78">
        <f t="shared" si="7"/>
        <v>96.129680824327721</v>
      </c>
      <c r="E122" s="104"/>
      <c r="F122" s="78">
        <f t="shared" si="8"/>
        <v>99.480712166172097</v>
      </c>
      <c r="G122" s="78">
        <f t="shared" si="8"/>
        <v>99.429386590584883</v>
      </c>
      <c r="H122" s="78">
        <f t="shared" si="8"/>
        <v>99.536321483771246</v>
      </c>
      <c r="I122" s="105"/>
      <c r="J122" s="78">
        <f t="shared" si="9"/>
        <v>89.068564036222512</v>
      </c>
      <c r="K122" s="78">
        <f t="shared" si="9"/>
        <v>86.829268292682926</v>
      </c>
      <c r="L122" s="78">
        <f t="shared" si="9"/>
        <v>91.59779614325069</v>
      </c>
      <c r="M122" s="105"/>
      <c r="N122" s="78">
        <f t="shared" si="10"/>
        <v>94.412607449856736</v>
      </c>
      <c r="O122" s="78">
        <f t="shared" si="10"/>
        <v>93.499308437067768</v>
      </c>
      <c r="P122" s="78">
        <f t="shared" si="10"/>
        <v>95.393759286775634</v>
      </c>
      <c r="Q122" s="105"/>
      <c r="R122" s="78">
        <f t="shared" si="11"/>
        <v>92.949640287769782</v>
      </c>
      <c r="S122" s="78">
        <f t="shared" si="11"/>
        <v>91.735537190082653</v>
      </c>
      <c r="T122" s="78">
        <f t="shared" si="11"/>
        <v>94.277108433734938</v>
      </c>
      <c r="U122" s="105"/>
      <c r="V122" s="78">
        <f t="shared" si="12"/>
        <v>96.312684365781706</v>
      </c>
      <c r="W122" s="78">
        <f t="shared" si="12"/>
        <v>94.943820224719104</v>
      </c>
      <c r="X122" s="78">
        <f t="shared" si="12"/>
        <v>97.826086956521735</v>
      </c>
      <c r="Y122" s="104"/>
      <c r="Z122" s="78">
        <f t="shared" si="13"/>
        <v>98.921417565485356</v>
      </c>
      <c r="AA122" s="78">
        <f t="shared" si="13"/>
        <v>98.95988112927192</v>
      </c>
      <c r="AB122" s="78">
        <f t="shared" si="13"/>
        <v>98.88</v>
      </c>
    </row>
    <row r="123" spans="1:28" x14ac:dyDescent="0.25">
      <c r="A123" s="63" t="s">
        <v>107</v>
      </c>
      <c r="B123" s="78">
        <f t="shared" si="7"/>
        <v>94.738805970149258</v>
      </c>
      <c r="C123" s="78">
        <f t="shared" si="7"/>
        <v>94.333102971665511</v>
      </c>
      <c r="D123" s="78">
        <f t="shared" si="7"/>
        <v>95.214922952149223</v>
      </c>
      <c r="E123" s="104"/>
      <c r="F123" s="78">
        <f t="shared" si="8"/>
        <v>99.42693409742121</v>
      </c>
      <c r="G123" s="78">
        <f t="shared" si="8"/>
        <v>98.837209302325576</v>
      </c>
      <c r="H123" s="78">
        <f t="shared" si="8"/>
        <v>100</v>
      </c>
      <c r="I123" s="105"/>
      <c r="J123" s="78">
        <f t="shared" si="9"/>
        <v>86.892177589852011</v>
      </c>
      <c r="K123" s="78">
        <f t="shared" si="9"/>
        <v>86.055776892430274</v>
      </c>
      <c r="L123" s="78">
        <f t="shared" si="9"/>
        <v>87.837837837837839</v>
      </c>
      <c r="M123" s="105"/>
      <c r="N123" s="78">
        <f t="shared" si="10"/>
        <v>96.819085487077544</v>
      </c>
      <c r="O123" s="78">
        <f t="shared" si="10"/>
        <v>97.069597069597066</v>
      </c>
      <c r="P123" s="78">
        <f t="shared" si="10"/>
        <v>96.521739130434781</v>
      </c>
      <c r="Q123" s="105"/>
      <c r="R123" s="78">
        <f t="shared" si="11"/>
        <v>93.581780538302269</v>
      </c>
      <c r="S123" s="78">
        <f t="shared" si="11"/>
        <v>92.395437262357419</v>
      </c>
      <c r="T123" s="78">
        <f t="shared" si="11"/>
        <v>95</v>
      </c>
      <c r="U123" s="105"/>
      <c r="V123" s="78">
        <f t="shared" si="12"/>
        <v>96.705882352941174</v>
      </c>
      <c r="W123" s="78">
        <f t="shared" si="12"/>
        <v>96.666666666666671</v>
      </c>
      <c r="X123" s="78">
        <f t="shared" si="12"/>
        <v>96.756756756756758</v>
      </c>
      <c r="Y123" s="104"/>
      <c r="Z123" s="78">
        <f t="shared" si="13"/>
        <v>96.420581655480987</v>
      </c>
      <c r="AA123" s="78">
        <f t="shared" si="13"/>
        <v>96.370967741935488</v>
      </c>
      <c r="AB123" s="78">
        <f t="shared" si="13"/>
        <v>96.482412060301499</v>
      </c>
    </row>
    <row r="124" spans="1:28" x14ac:dyDescent="0.25">
      <c r="A124" s="63" t="s">
        <v>108</v>
      </c>
      <c r="B124" s="78">
        <f t="shared" si="7"/>
        <v>95.782603238358234</v>
      </c>
      <c r="C124" s="78">
        <f t="shared" si="7"/>
        <v>94.892956365419195</v>
      </c>
      <c r="D124" s="78">
        <f t="shared" si="7"/>
        <v>96.716110777672981</v>
      </c>
      <c r="E124" s="104"/>
      <c r="F124" s="78">
        <f t="shared" si="8"/>
        <v>99.293563579277873</v>
      </c>
      <c r="G124" s="78">
        <f t="shared" si="8"/>
        <v>99.028629856850714</v>
      </c>
      <c r="H124" s="78">
        <f t="shared" si="8"/>
        <v>99.571275455519825</v>
      </c>
      <c r="I124" s="105"/>
      <c r="J124" s="78">
        <f t="shared" si="9"/>
        <v>91.693585602215038</v>
      </c>
      <c r="K124" s="78">
        <f t="shared" si="9"/>
        <v>91.155555555555551</v>
      </c>
      <c r="L124" s="78">
        <f t="shared" si="9"/>
        <v>92.274472168905959</v>
      </c>
      <c r="M124" s="105"/>
      <c r="N124" s="78">
        <f t="shared" si="10"/>
        <v>95.162835249042146</v>
      </c>
      <c r="O124" s="78">
        <f t="shared" si="10"/>
        <v>94.10698096101541</v>
      </c>
      <c r="P124" s="78">
        <f t="shared" si="10"/>
        <v>96.345177664974628</v>
      </c>
      <c r="Q124" s="105"/>
      <c r="R124" s="78">
        <f t="shared" si="11"/>
        <v>94.972758791480928</v>
      </c>
      <c r="S124" s="78">
        <f t="shared" si="11"/>
        <v>93.589120932491497</v>
      </c>
      <c r="T124" s="78">
        <f t="shared" si="11"/>
        <v>96.412329459322891</v>
      </c>
      <c r="U124" s="105"/>
      <c r="V124" s="78">
        <f t="shared" si="12"/>
        <v>95.745236230749157</v>
      </c>
      <c r="W124" s="78">
        <f t="shared" si="12"/>
        <v>94.378545642083537</v>
      </c>
      <c r="X124" s="78">
        <f t="shared" si="12"/>
        <v>97.145877378435515</v>
      </c>
      <c r="Y124" s="104"/>
      <c r="Z124" s="78">
        <f t="shared" si="13"/>
        <v>98.567567567567565</v>
      </c>
      <c r="AA124" s="78">
        <f t="shared" si="13"/>
        <v>98.030634573304155</v>
      </c>
      <c r="AB124" s="78">
        <f t="shared" si="13"/>
        <v>99.091880341880341</v>
      </c>
    </row>
    <row r="125" spans="1:28" x14ac:dyDescent="0.25">
      <c r="A125" s="106" t="s">
        <v>109</v>
      </c>
      <c r="B125" s="78">
        <f t="shared" si="7"/>
        <v>95.273348519362187</v>
      </c>
      <c r="C125" s="78">
        <f t="shared" si="7"/>
        <v>94.335074327038967</v>
      </c>
      <c r="D125" s="78">
        <f t="shared" si="7"/>
        <v>96.271367521367523</v>
      </c>
      <c r="E125" s="104"/>
      <c r="F125" s="78">
        <f t="shared" si="8"/>
        <v>98.701298701298697</v>
      </c>
      <c r="G125" s="78">
        <f t="shared" si="8"/>
        <v>98.398028342575472</v>
      </c>
      <c r="H125" s="78">
        <f t="shared" si="8"/>
        <v>99.022164276401568</v>
      </c>
      <c r="I125" s="105"/>
      <c r="J125" s="78">
        <f t="shared" si="9"/>
        <v>90.416545295659773</v>
      </c>
      <c r="K125" s="78">
        <f t="shared" si="9"/>
        <v>88.710570005534038</v>
      </c>
      <c r="L125" s="78">
        <f t="shared" si="9"/>
        <v>92.312423124231245</v>
      </c>
      <c r="M125" s="105"/>
      <c r="N125" s="78">
        <f t="shared" si="10"/>
        <v>95.061358874588436</v>
      </c>
      <c r="O125" s="78">
        <f t="shared" si="10"/>
        <v>94.141531322505799</v>
      </c>
      <c r="P125" s="78">
        <f t="shared" si="10"/>
        <v>96.04205318491033</v>
      </c>
      <c r="Q125" s="105"/>
      <c r="R125" s="78">
        <f t="shared" si="11"/>
        <v>93.646915088576662</v>
      </c>
      <c r="S125" s="78">
        <f t="shared" si="11"/>
        <v>92.380389840519783</v>
      </c>
      <c r="T125" s="78">
        <f t="shared" si="11"/>
        <v>95.003162555344716</v>
      </c>
      <c r="U125" s="105"/>
      <c r="V125" s="78">
        <f t="shared" si="12"/>
        <v>95.751742449385986</v>
      </c>
      <c r="W125" s="78">
        <f t="shared" si="12"/>
        <v>95.157068062827221</v>
      </c>
      <c r="X125" s="78">
        <f t="shared" si="12"/>
        <v>96.36363636363636</v>
      </c>
      <c r="Y125" s="104"/>
      <c r="Z125" s="78">
        <f t="shared" si="13"/>
        <v>98.644286636539704</v>
      </c>
      <c r="AA125" s="78">
        <f t="shared" si="13"/>
        <v>98.102466793168887</v>
      </c>
      <c r="AB125" s="78">
        <f t="shared" si="13"/>
        <v>99.208965062623605</v>
      </c>
    </row>
    <row r="126" spans="1:28" ht="13.5" thickBot="1" x14ac:dyDescent="0.3">
      <c r="A126" s="101" t="s">
        <v>110</v>
      </c>
      <c r="B126" s="84">
        <f t="shared" si="7"/>
        <v>88.468578401464299</v>
      </c>
      <c r="C126" s="84">
        <f t="shared" si="7"/>
        <v>87.829139847864241</v>
      </c>
      <c r="D126" s="84">
        <f t="shared" si="7"/>
        <v>89.165073295092412</v>
      </c>
      <c r="E126" s="107"/>
      <c r="F126" s="84">
        <f t="shared" si="8"/>
        <v>96.441947565543074</v>
      </c>
      <c r="G126" s="84">
        <f t="shared" si="8"/>
        <v>95.970695970695971</v>
      </c>
      <c r="H126" s="84">
        <f t="shared" si="8"/>
        <v>96.934865900383144</v>
      </c>
      <c r="I126" s="101"/>
      <c r="J126" s="84">
        <f t="shared" si="9"/>
        <v>83.800623052959494</v>
      </c>
      <c r="K126" s="84">
        <f t="shared" si="9"/>
        <v>82.608695652173907</v>
      </c>
      <c r="L126" s="84">
        <f t="shared" si="9"/>
        <v>85.18518518518519</v>
      </c>
      <c r="M126" s="101"/>
      <c r="N126" s="84">
        <f t="shared" si="10"/>
        <v>85.268630849220102</v>
      </c>
      <c r="O126" s="84">
        <f t="shared" si="10"/>
        <v>87.412587412587413</v>
      </c>
      <c r="P126" s="84">
        <f t="shared" si="10"/>
        <v>83.161512027491412</v>
      </c>
      <c r="Q126" s="101"/>
      <c r="R126" s="84">
        <f t="shared" si="11"/>
        <v>86.36363636363636</v>
      </c>
      <c r="S126" s="84">
        <f t="shared" si="11"/>
        <v>83.870967741935488</v>
      </c>
      <c r="T126" s="84">
        <f t="shared" si="11"/>
        <v>89.312977099236647</v>
      </c>
      <c r="U126" s="101"/>
      <c r="V126" s="84">
        <f t="shared" si="12"/>
        <v>88.270377733598409</v>
      </c>
      <c r="W126" s="84">
        <f t="shared" si="12"/>
        <v>87.550200803212846</v>
      </c>
      <c r="X126" s="84">
        <f t="shared" si="12"/>
        <v>88.976377952755897</v>
      </c>
      <c r="Y126" s="107"/>
      <c r="Z126" s="84">
        <f t="shared" si="13"/>
        <v>92.666666666666657</v>
      </c>
      <c r="AA126" s="84">
        <f t="shared" si="13"/>
        <v>91.869918699186996</v>
      </c>
      <c r="AB126" s="84">
        <f t="shared" si="13"/>
        <v>93.627450980392155</v>
      </c>
    </row>
    <row r="127" spans="1:28" x14ac:dyDescent="0.25">
      <c r="A127" s="222" t="s">
        <v>76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</row>
    <row r="128" spans="1:28" x14ac:dyDescent="0.25">
      <c r="A128" s="223" t="s">
        <v>14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</row>
    <row r="129" spans="1:32" x14ac:dyDescent="0.25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</row>
    <row r="130" spans="1:32" x14ac:dyDescent="0.2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</row>
    <row r="132" spans="1:32" s="50" customFormat="1" ht="15" x14ac:dyDescent="0.25">
      <c r="A132" s="224" t="s">
        <v>124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9"/>
      <c r="AD132" s="215" t="s">
        <v>222</v>
      </c>
      <c r="AE132" s="215"/>
      <c r="AF132" s="9"/>
    </row>
    <row r="133" spans="1:32" s="50" customFormat="1" ht="15" x14ac:dyDescent="0.25">
      <c r="A133" s="225" t="s">
        <v>115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9"/>
      <c r="AD133" s="215"/>
      <c r="AE133" s="215"/>
      <c r="AF133"/>
    </row>
    <row r="134" spans="1:32" s="50" customFormat="1" ht="15" x14ac:dyDescent="0.25">
      <c r="A134" s="224" t="s">
        <v>64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25" t="s">
        <v>80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</row>
    <row r="136" spans="1:32" s="50" customFormat="1" ht="15" x14ac:dyDescent="0.25">
      <c r="A136" s="224" t="s">
        <v>117</v>
      </c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</row>
    <row r="137" spans="1:32" s="50" customFormat="1" ht="15" x14ac:dyDescent="0.25">
      <c r="A137" s="225" t="s">
        <v>389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</row>
    <row r="138" spans="1:32" s="50" customFormat="1" ht="15.75" thickBot="1" x14ac:dyDescent="0.3">
      <c r="A138" s="53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32" s="50" customFormat="1" ht="15" customHeight="1" x14ac:dyDescent="0.25">
      <c r="A139" s="229" t="s">
        <v>82</v>
      </c>
      <c r="B139" s="54" t="s">
        <v>21</v>
      </c>
      <c r="C139" s="54"/>
      <c r="D139" s="54"/>
      <c r="E139" s="55"/>
      <c r="F139" s="54" t="s">
        <v>23</v>
      </c>
      <c r="G139" s="54"/>
      <c r="H139" s="54"/>
      <c r="I139" s="55"/>
      <c r="J139" s="54" t="s">
        <v>24</v>
      </c>
      <c r="K139" s="54"/>
      <c r="L139" s="54"/>
      <c r="M139" s="55"/>
      <c r="N139" s="54" t="s">
        <v>25</v>
      </c>
      <c r="O139" s="54"/>
      <c r="P139" s="54"/>
      <c r="Q139" s="55"/>
      <c r="R139" s="54" t="s">
        <v>27</v>
      </c>
      <c r="S139" s="54"/>
      <c r="T139" s="54"/>
      <c r="U139" s="55"/>
      <c r="V139" s="54" t="s">
        <v>28</v>
      </c>
      <c r="W139" s="54"/>
      <c r="X139" s="54"/>
      <c r="Y139" s="55"/>
      <c r="Z139" s="54" t="s">
        <v>29</v>
      </c>
      <c r="AA139" s="54"/>
      <c r="AB139" s="54"/>
    </row>
    <row r="140" spans="1:32" s="50" customFormat="1" ht="15.75" thickBot="1" x14ac:dyDescent="0.3">
      <c r="A140" s="230"/>
      <c r="B140" s="56" t="s">
        <v>68</v>
      </c>
      <c r="C140" s="56" t="s">
        <v>69</v>
      </c>
      <c r="D140" s="56" t="s">
        <v>70</v>
      </c>
      <c r="E140" s="57"/>
      <c r="F140" s="56" t="s">
        <v>68</v>
      </c>
      <c r="G140" s="56" t="s">
        <v>69</v>
      </c>
      <c r="H140" s="56" t="s">
        <v>70</v>
      </c>
      <c r="I140" s="57"/>
      <c r="J140" s="56" t="s">
        <v>68</v>
      </c>
      <c r="K140" s="56" t="s">
        <v>69</v>
      </c>
      <c r="L140" s="56" t="s">
        <v>70</v>
      </c>
      <c r="M140" s="57"/>
      <c r="N140" s="56" t="s">
        <v>68</v>
      </c>
      <c r="O140" s="56" t="s">
        <v>69</v>
      </c>
      <c r="P140" s="56" t="s">
        <v>70</v>
      </c>
      <c r="Q140" s="57"/>
      <c r="R140" s="56" t="s">
        <v>68</v>
      </c>
      <c r="S140" s="56" t="s">
        <v>69</v>
      </c>
      <c r="T140" s="56" t="s">
        <v>70</v>
      </c>
      <c r="U140" s="57"/>
      <c r="V140" s="56" t="s">
        <v>68</v>
      </c>
      <c r="W140" s="56" t="s">
        <v>69</v>
      </c>
      <c r="X140" s="56" t="s">
        <v>70</v>
      </c>
      <c r="Y140" s="57"/>
      <c r="Z140" s="56" t="s">
        <v>68</v>
      </c>
      <c r="AA140" s="56" t="s">
        <v>69</v>
      </c>
      <c r="AB140" s="56" t="s">
        <v>70</v>
      </c>
    </row>
    <row r="141" spans="1:32" x14ac:dyDescent="0.25">
      <c r="A141" s="89"/>
      <c r="B141" s="90"/>
      <c r="C141" s="90"/>
      <c r="D141" s="90"/>
      <c r="E141" s="91"/>
      <c r="F141" s="90"/>
      <c r="G141" s="90"/>
      <c r="H141" s="90"/>
      <c r="I141" s="91"/>
      <c r="J141" s="90"/>
      <c r="K141" s="90"/>
      <c r="L141" s="90"/>
      <c r="M141" s="91"/>
      <c r="N141" s="90"/>
      <c r="O141" s="90"/>
      <c r="P141" s="90"/>
      <c r="Q141" s="91"/>
      <c r="R141" s="90"/>
      <c r="S141" s="90"/>
      <c r="T141" s="90"/>
      <c r="U141" s="91"/>
      <c r="V141" s="90"/>
      <c r="W141" s="90"/>
      <c r="X141" s="90"/>
      <c r="Y141" s="91"/>
      <c r="Z141" s="90"/>
      <c r="AA141" s="90"/>
      <c r="AB141" s="90"/>
    </row>
    <row r="142" spans="1:32" ht="13.5" x14ac:dyDescent="0.25">
      <c r="A142" s="93" t="s">
        <v>83</v>
      </c>
      <c r="B142" s="78">
        <f>+B54/(B54+B11)*100</f>
        <v>4.7669259593872599</v>
      </c>
      <c r="C142" s="78">
        <f>+C54/(C54+C11)*100</f>
        <v>5.5645496564036101</v>
      </c>
      <c r="D142" s="78">
        <f>+D54/(D54+D11)*100</f>
        <v>3.9215584631015821</v>
      </c>
      <c r="E142" s="104"/>
      <c r="F142" s="78">
        <f>+F54/(F54+F11)*100</f>
        <v>0.85081437353444445</v>
      </c>
      <c r="G142" s="78">
        <f>+G54/(G54+G11)*100</f>
        <v>1.0198439515881306</v>
      </c>
      <c r="H142" s="78">
        <f>+H54/(H54+H11)*100</f>
        <v>0.67076761992016232</v>
      </c>
      <c r="I142" s="104"/>
      <c r="J142" s="78">
        <f>+J54/(J54+J11)*100</f>
        <v>10.618843772079298</v>
      </c>
      <c r="K142" s="78">
        <f>+K54/(K54+K11)*100</f>
        <v>12.10446611227716</v>
      </c>
      <c r="L142" s="78">
        <f>+L54/(L54+L11)*100</f>
        <v>9.0001157943492345</v>
      </c>
      <c r="M142" s="104"/>
      <c r="N142" s="78">
        <f>+N54/(N54+N11)*100</f>
        <v>4.9495406814563836</v>
      </c>
      <c r="O142" s="78">
        <f>+O54/(O54+O11)*100</f>
        <v>5.697981432586662</v>
      </c>
      <c r="P142" s="78">
        <f>+P54/(P54+P11)*100</f>
        <v>4.1566410009624644</v>
      </c>
      <c r="Q142" s="104"/>
      <c r="R142" s="78">
        <f>+R54/(R54+R11)*100</f>
        <v>5.7880503802423391</v>
      </c>
      <c r="S142" s="78">
        <f>+S54/(S54+S11)*100</f>
        <v>6.8984515455547175</v>
      </c>
      <c r="T142" s="78">
        <f>+T54/(T54+T11)*100</f>
        <v>4.6077978116813068</v>
      </c>
      <c r="U142" s="104"/>
      <c r="V142" s="78">
        <f>+V54/(V54+V11)*100</f>
        <v>3.9699654043655657</v>
      </c>
      <c r="W142" s="78">
        <f>+W54/(W54+W11)*100</f>
        <v>4.687642222154798</v>
      </c>
      <c r="X142" s="78">
        <f>+X54/(X54+X11)*100</f>
        <v>3.2190476190476192</v>
      </c>
      <c r="Y142" s="104"/>
      <c r="Z142" s="78">
        <f>+Z54/(Z54+Z11)*100</f>
        <v>1.4758130636786007</v>
      </c>
      <c r="AA142" s="78">
        <f>+AA54/(AA54+AA11)*100</f>
        <v>1.7661581312907515</v>
      </c>
      <c r="AB142" s="78">
        <f>+AB54/(AB54+AB11)*100</f>
        <v>1.176124669214937</v>
      </c>
    </row>
    <row r="143" spans="1:32" x14ac:dyDescent="0.25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32" x14ac:dyDescent="0.25">
      <c r="A144" s="63" t="s">
        <v>84</v>
      </c>
      <c r="B144" s="78">
        <f>+B56/(B56+B13)*100</f>
        <v>5.8114750532863546</v>
      </c>
      <c r="C144" s="78">
        <f>+C56/(C56+C13)*100</f>
        <v>6.7203389830508469</v>
      </c>
      <c r="D144" s="78">
        <f>+D56/(D56+D13)*100</f>
        <v>4.8529806059522747</v>
      </c>
      <c r="E144" s="104"/>
      <c r="F144" s="78">
        <f>+F56/(F56+F13)*100</f>
        <v>0.54704595185995619</v>
      </c>
      <c r="G144" s="78">
        <f>+G56/(G56+G13)*100</f>
        <v>0.78125</v>
      </c>
      <c r="H144" s="78">
        <f>+H56/(H56+H13)*100</f>
        <v>0.28801843317972353</v>
      </c>
      <c r="I144" s="105"/>
      <c r="J144" s="78">
        <f>+J56/(J56+J13)*100</f>
        <v>12.169187145557656</v>
      </c>
      <c r="K144" s="78">
        <f>+K56/(K56+K13)*100</f>
        <v>14.049586776859504</v>
      </c>
      <c r="L144" s="78">
        <f>+L56/(L56+L13)*100</f>
        <v>10.17526777020448</v>
      </c>
      <c r="M144" s="105"/>
      <c r="N144" s="78">
        <f>+N56/(N56+N13)*100</f>
        <v>5.2408285500374348</v>
      </c>
      <c r="O144" s="78">
        <f>+O56/(O56+O13)*100</f>
        <v>6.0340632603406323</v>
      </c>
      <c r="P144" s="78">
        <f>+P56/(P56+P13)*100</f>
        <v>4.4057377049180326</v>
      </c>
      <c r="Q144" s="105"/>
      <c r="R144" s="78">
        <f>+R56/(R56+R13)*100</f>
        <v>8.4578374271967594</v>
      </c>
      <c r="S144" s="78">
        <f>+S56/(S56+S13)*100</f>
        <v>9.9125364431486886</v>
      </c>
      <c r="T144" s="78">
        <f>+T56/(T56+T13)*100</f>
        <v>6.8746694870438922</v>
      </c>
      <c r="U144" s="105"/>
      <c r="V144" s="78">
        <f>+V56/(V56+V13)*100</f>
        <v>5.2224371373307541</v>
      </c>
      <c r="W144" s="78">
        <f>+W56/(W56+W13)*100</f>
        <v>5.7268722466960353</v>
      </c>
      <c r="X144" s="78">
        <f>+X56/(X56+X13)*100</f>
        <v>4.7143649473100391</v>
      </c>
      <c r="Y144" s="104"/>
      <c r="Z144" s="78">
        <f>+Z56/(Z56+Z13)*100</f>
        <v>1.9285309132161088</v>
      </c>
      <c r="AA144" s="78">
        <f>+AA56/(AA56+AA13)*100</f>
        <v>2.2560631697687534</v>
      </c>
      <c r="AB144" s="78">
        <f>+AB56/(AB56+AB13)*100</f>
        <v>1.5972618368511124</v>
      </c>
    </row>
    <row r="145" spans="1:28" x14ac:dyDescent="0.25">
      <c r="A145" s="63" t="s">
        <v>85</v>
      </c>
      <c r="B145" s="78">
        <f t="shared" ref="B145:D160" si="14">+B57/(B57+B14)*100</f>
        <v>5.153260645957622</v>
      </c>
      <c r="C145" s="78">
        <f t="shared" si="14"/>
        <v>6.1791553816832181</v>
      </c>
      <c r="D145" s="78">
        <f t="shared" si="14"/>
        <v>4.0738786279683383</v>
      </c>
      <c r="E145" s="104"/>
      <c r="F145" s="78">
        <f t="shared" ref="F145:H160" si="15">+F57/(F57+F14)*100</f>
        <v>0.70512820512820518</v>
      </c>
      <c r="G145" s="78">
        <f t="shared" si="15"/>
        <v>0.81300813008130091</v>
      </c>
      <c r="H145" s="78">
        <f t="shared" si="15"/>
        <v>0.59171597633136097</v>
      </c>
      <c r="I145" s="105"/>
      <c r="J145" s="78">
        <f t="shared" ref="J145:L160" si="16">+J57/(J57+J14)*100</f>
        <v>9.6574128765505023</v>
      </c>
      <c r="K145" s="78">
        <f t="shared" si="16"/>
        <v>12.034383954154727</v>
      </c>
      <c r="L145" s="78">
        <f t="shared" si="16"/>
        <v>7.1297989031078606</v>
      </c>
      <c r="M145" s="105"/>
      <c r="N145" s="78">
        <f t="shared" ref="N145:P160" si="17">+N57/(N57+N14)*100</f>
        <v>6.25</v>
      </c>
      <c r="O145" s="78">
        <f t="shared" si="17"/>
        <v>6.836616454229433</v>
      </c>
      <c r="P145" s="78">
        <f t="shared" si="17"/>
        <v>5.6303549571603426</v>
      </c>
      <c r="Q145" s="105"/>
      <c r="R145" s="78">
        <f t="shared" ref="R145:T160" si="18">+R57/(R57+R14)*100</f>
        <v>6.7938021454112043</v>
      </c>
      <c r="S145" s="78">
        <f t="shared" si="18"/>
        <v>8.5549132947976876</v>
      </c>
      <c r="T145" s="78">
        <f t="shared" si="18"/>
        <v>4.9200492004920049</v>
      </c>
      <c r="U145" s="105"/>
      <c r="V145" s="78">
        <f t="shared" ref="V145:X160" si="19">+V57/(V57+V14)*100</f>
        <v>4.6177847113884551</v>
      </c>
      <c r="W145" s="78">
        <f t="shared" si="19"/>
        <v>5.5285540704738763</v>
      </c>
      <c r="X145" s="78">
        <f t="shared" si="19"/>
        <v>3.6561898652982685</v>
      </c>
      <c r="Y145" s="104"/>
      <c r="Z145" s="78">
        <f t="shared" ref="Z145:AB160" si="20">+Z57/(Z57+Z14)*100</f>
        <v>2.2207490884985086</v>
      </c>
      <c r="AA145" s="78">
        <f t="shared" si="20"/>
        <v>2.3637557452396587</v>
      </c>
      <c r="AB145" s="78">
        <f t="shared" si="20"/>
        <v>2.0749665327978581</v>
      </c>
    </row>
    <row r="146" spans="1:28" x14ac:dyDescent="0.25">
      <c r="A146" s="63" t="s">
        <v>86</v>
      </c>
      <c r="B146" s="78">
        <f t="shared" si="14"/>
        <v>6.6701791359325604</v>
      </c>
      <c r="C146" s="78">
        <f t="shared" si="14"/>
        <v>7.7306215627269896</v>
      </c>
      <c r="D146" s="78">
        <f t="shared" si="14"/>
        <v>5.5763673338328159</v>
      </c>
      <c r="E146" s="104"/>
      <c r="F146" s="78">
        <f t="shared" si="15"/>
        <v>0.12982797792924375</v>
      </c>
      <c r="G146" s="78">
        <f t="shared" si="15"/>
        <v>0.19305019305019305</v>
      </c>
      <c r="H146" s="78">
        <f t="shared" si="15"/>
        <v>6.548788474132286E-2</v>
      </c>
      <c r="I146" s="105"/>
      <c r="J146" s="78">
        <f t="shared" si="16"/>
        <v>14.768285873813511</v>
      </c>
      <c r="K146" s="78">
        <f t="shared" si="16"/>
        <v>16.420274551214362</v>
      </c>
      <c r="L146" s="78">
        <f t="shared" si="16"/>
        <v>12.914691943127963</v>
      </c>
      <c r="M146" s="105"/>
      <c r="N146" s="78">
        <f t="shared" si="17"/>
        <v>6.3419117647058822</v>
      </c>
      <c r="O146" s="78">
        <f t="shared" si="17"/>
        <v>6.4338235294117645</v>
      </c>
      <c r="P146" s="78">
        <f t="shared" si="17"/>
        <v>6.25</v>
      </c>
      <c r="Q146" s="105"/>
      <c r="R146" s="78">
        <f t="shared" si="18"/>
        <v>7.6751592356687892</v>
      </c>
      <c r="S146" s="78">
        <f t="shared" si="18"/>
        <v>10.379117464263517</v>
      </c>
      <c r="T146" s="78">
        <f t="shared" si="18"/>
        <v>4.8334421946440234</v>
      </c>
      <c r="U146" s="105"/>
      <c r="V146" s="78">
        <f t="shared" si="19"/>
        <v>8.0261011419249595</v>
      </c>
      <c r="W146" s="78">
        <f t="shared" si="19"/>
        <v>8.7475149105367791</v>
      </c>
      <c r="X146" s="78">
        <f t="shared" si="19"/>
        <v>7.3264781491002573</v>
      </c>
      <c r="Y146" s="104"/>
      <c r="Z146" s="78">
        <f t="shared" si="20"/>
        <v>1.3693820224719102</v>
      </c>
      <c r="AA146" s="78">
        <f t="shared" si="20"/>
        <v>1.8763029881862403</v>
      </c>
      <c r="AB146" s="78">
        <f t="shared" si="20"/>
        <v>0.85166784953867991</v>
      </c>
    </row>
    <row r="147" spans="1:28" x14ac:dyDescent="0.25">
      <c r="A147" s="63" t="s">
        <v>87</v>
      </c>
      <c r="B147" s="78">
        <f t="shared" si="14"/>
        <v>3.6614027130664253</v>
      </c>
      <c r="C147" s="78">
        <f t="shared" si="14"/>
        <v>4.2296558378899967</v>
      </c>
      <c r="D147" s="78">
        <f t="shared" si="14"/>
        <v>3.0633832614030636</v>
      </c>
      <c r="E147" s="104"/>
      <c r="F147" s="78">
        <f t="shared" si="15"/>
        <v>1.8465539661898571</v>
      </c>
      <c r="G147" s="78">
        <f t="shared" si="15"/>
        <v>2.2529441884280592</v>
      </c>
      <c r="H147" s="78">
        <f t="shared" si="15"/>
        <v>1.427061310782241</v>
      </c>
      <c r="I147" s="105"/>
      <c r="J147" s="78">
        <f t="shared" si="16"/>
        <v>7.3294797687861273</v>
      </c>
      <c r="K147" s="78">
        <f t="shared" si="16"/>
        <v>8.1068840579710137</v>
      </c>
      <c r="L147" s="78">
        <f t="shared" si="16"/>
        <v>6.5186584789796882</v>
      </c>
      <c r="M147" s="105"/>
      <c r="N147" s="78">
        <f t="shared" si="17"/>
        <v>3.8109020742884705</v>
      </c>
      <c r="O147" s="78">
        <f t="shared" si="17"/>
        <v>3.9402173913043481</v>
      </c>
      <c r="P147" s="78">
        <f t="shared" si="17"/>
        <v>3.6635706914344688</v>
      </c>
      <c r="Q147" s="105"/>
      <c r="R147" s="78">
        <f t="shared" si="18"/>
        <v>4.6018991964937905</v>
      </c>
      <c r="S147" s="78">
        <f t="shared" si="18"/>
        <v>5.6034482758620694</v>
      </c>
      <c r="T147" s="78">
        <f t="shared" si="18"/>
        <v>3.5661218424962851</v>
      </c>
      <c r="U147" s="105"/>
      <c r="V147" s="78">
        <f t="shared" si="19"/>
        <v>2.9692744642396072</v>
      </c>
      <c r="W147" s="78">
        <f t="shared" si="19"/>
        <v>3.8156590683845395</v>
      </c>
      <c r="X147" s="78">
        <f t="shared" si="19"/>
        <v>2.0485175202156336</v>
      </c>
      <c r="Y147" s="104"/>
      <c r="Z147" s="78">
        <f t="shared" si="20"/>
        <v>0.96032347738185497</v>
      </c>
      <c r="AA147" s="78">
        <f t="shared" si="20"/>
        <v>1.1218765935747066</v>
      </c>
      <c r="AB147" s="78">
        <f t="shared" si="20"/>
        <v>0.80160320641282556</v>
      </c>
    </row>
    <row r="148" spans="1:28" x14ac:dyDescent="0.25">
      <c r="A148" s="63" t="s">
        <v>88</v>
      </c>
      <c r="B148" s="78">
        <f t="shared" si="14"/>
        <v>3.5769828926905132</v>
      </c>
      <c r="C148" s="78">
        <f t="shared" si="14"/>
        <v>4.4146500981033361</v>
      </c>
      <c r="D148" s="78">
        <f t="shared" si="14"/>
        <v>2.6383290582630998</v>
      </c>
      <c r="E148" s="104"/>
      <c r="F148" s="78">
        <f t="shared" si="15"/>
        <v>1.7316017316017316</v>
      </c>
      <c r="G148" s="78">
        <f t="shared" si="15"/>
        <v>1.7999999999999998</v>
      </c>
      <c r="H148" s="78">
        <f t="shared" si="15"/>
        <v>1.6509433962264151</v>
      </c>
      <c r="I148" s="105"/>
      <c r="J148" s="78">
        <f t="shared" si="16"/>
        <v>6.6937119675456387</v>
      </c>
      <c r="K148" s="78">
        <f t="shared" si="16"/>
        <v>8.239700374531834</v>
      </c>
      <c r="L148" s="78">
        <f t="shared" si="16"/>
        <v>4.8672566371681416</v>
      </c>
      <c r="M148" s="105"/>
      <c r="N148" s="78">
        <f t="shared" si="17"/>
        <v>3.3268101761252442</v>
      </c>
      <c r="O148" s="78">
        <f t="shared" si="17"/>
        <v>3.8961038961038961</v>
      </c>
      <c r="P148" s="78">
        <f t="shared" si="17"/>
        <v>2.691511387163561</v>
      </c>
      <c r="Q148" s="105"/>
      <c r="R148" s="78">
        <f t="shared" si="18"/>
        <v>3.8381742738589213</v>
      </c>
      <c r="S148" s="78">
        <f t="shared" si="18"/>
        <v>4.4444444444444446</v>
      </c>
      <c r="T148" s="78">
        <f t="shared" si="18"/>
        <v>3.1982942430703627</v>
      </c>
      <c r="U148" s="105"/>
      <c r="V148" s="78">
        <f t="shared" si="19"/>
        <v>3.4554973821989527</v>
      </c>
      <c r="W148" s="78">
        <f t="shared" si="19"/>
        <v>5.443548387096774</v>
      </c>
      <c r="X148" s="78">
        <f t="shared" si="19"/>
        <v>1.3071895424836601</v>
      </c>
      <c r="Y148" s="104"/>
      <c r="Z148" s="78">
        <f t="shared" si="20"/>
        <v>2.2435897435897436</v>
      </c>
      <c r="AA148" s="78">
        <f t="shared" si="20"/>
        <v>2.42914979757085</v>
      </c>
      <c r="AB148" s="78">
        <f t="shared" si="20"/>
        <v>2.0361990950226243</v>
      </c>
    </row>
    <row r="149" spans="1:28" x14ac:dyDescent="0.25">
      <c r="A149" s="63" t="s">
        <v>89</v>
      </c>
      <c r="B149" s="78">
        <f t="shared" si="14"/>
        <v>3.0225808735046362</v>
      </c>
      <c r="C149" s="78">
        <f t="shared" si="14"/>
        <v>3.8440111420612815</v>
      </c>
      <c r="D149" s="78">
        <f t="shared" si="14"/>
        <v>2.1736001151576221</v>
      </c>
      <c r="E149" s="104"/>
      <c r="F149" s="78">
        <f t="shared" si="15"/>
        <v>0.53144375553587242</v>
      </c>
      <c r="G149" s="78">
        <f t="shared" si="15"/>
        <v>0.72926162260711025</v>
      </c>
      <c r="H149" s="78">
        <f t="shared" si="15"/>
        <v>0.34453057708871665</v>
      </c>
      <c r="I149" s="105"/>
      <c r="J149" s="78">
        <f t="shared" si="16"/>
        <v>7.3401736385161804</v>
      </c>
      <c r="K149" s="78">
        <f t="shared" si="16"/>
        <v>8.8012139605462814</v>
      </c>
      <c r="L149" s="78">
        <f t="shared" si="16"/>
        <v>5.7565789473684212</v>
      </c>
      <c r="M149" s="105"/>
      <c r="N149" s="78">
        <f t="shared" si="17"/>
        <v>3.1852472757753563</v>
      </c>
      <c r="O149" s="78">
        <f t="shared" si="17"/>
        <v>3.9933444259567388</v>
      </c>
      <c r="P149" s="78">
        <f t="shared" si="17"/>
        <v>2.3648648648648649</v>
      </c>
      <c r="Q149" s="105"/>
      <c r="R149" s="78">
        <f t="shared" si="18"/>
        <v>3.1797798613942114</v>
      </c>
      <c r="S149" s="78">
        <f t="shared" si="18"/>
        <v>4.3681747269890794</v>
      </c>
      <c r="T149" s="78">
        <f t="shared" si="18"/>
        <v>1.8787361229718187</v>
      </c>
      <c r="U149" s="105"/>
      <c r="V149" s="78">
        <f t="shared" si="19"/>
        <v>2.6214009454232921</v>
      </c>
      <c r="W149" s="78">
        <f t="shared" si="19"/>
        <v>3.2534246575342465</v>
      </c>
      <c r="X149" s="78">
        <f t="shared" si="19"/>
        <v>1.984469370146678</v>
      </c>
      <c r="Y149" s="104"/>
      <c r="Z149" s="78">
        <f t="shared" si="20"/>
        <v>0.64545873674504373</v>
      </c>
      <c r="AA149" s="78">
        <f t="shared" si="20"/>
        <v>0.89847259658580414</v>
      </c>
      <c r="AB149" s="78">
        <f t="shared" si="20"/>
        <v>0.37878787878787878</v>
      </c>
    </row>
    <row r="150" spans="1:28" x14ac:dyDescent="0.25">
      <c r="A150" s="63" t="s">
        <v>90</v>
      </c>
      <c r="B150" s="78">
        <f t="shared" si="14"/>
        <v>1.6890924706555968</v>
      </c>
      <c r="C150" s="78">
        <f t="shared" si="14"/>
        <v>1.9856591285162712</v>
      </c>
      <c r="D150" s="78">
        <f t="shared" si="14"/>
        <v>1.3690476190476191</v>
      </c>
      <c r="E150" s="104"/>
      <c r="F150" s="78">
        <f t="shared" si="15"/>
        <v>0.17857142857142858</v>
      </c>
      <c r="G150" s="78">
        <f t="shared" si="15"/>
        <v>0.33898305084745761</v>
      </c>
      <c r="H150" s="78">
        <f t="shared" si="15"/>
        <v>0</v>
      </c>
      <c r="I150" s="105"/>
      <c r="J150" s="78">
        <f t="shared" si="16"/>
        <v>3.1347962382445136</v>
      </c>
      <c r="K150" s="78">
        <f t="shared" si="16"/>
        <v>3.303303303303303</v>
      </c>
      <c r="L150" s="78">
        <f t="shared" si="16"/>
        <v>2.9508196721311477</v>
      </c>
      <c r="M150" s="105"/>
      <c r="N150" s="78">
        <f t="shared" si="17"/>
        <v>1.5679442508710801</v>
      </c>
      <c r="O150" s="78">
        <f t="shared" si="17"/>
        <v>2.4054982817869419</v>
      </c>
      <c r="P150" s="78">
        <f t="shared" si="17"/>
        <v>0.70671378091872794</v>
      </c>
      <c r="Q150" s="105"/>
      <c r="R150" s="78">
        <f t="shared" si="18"/>
        <v>2.5423728813559325</v>
      </c>
      <c r="S150" s="78">
        <f t="shared" si="18"/>
        <v>2.6946107784431139</v>
      </c>
      <c r="T150" s="78">
        <f t="shared" si="18"/>
        <v>2.34375</v>
      </c>
      <c r="U150" s="105"/>
      <c r="V150" s="78">
        <f t="shared" si="19"/>
        <v>2.3890784982935154</v>
      </c>
      <c r="W150" s="78">
        <f t="shared" si="19"/>
        <v>2.6402640264026402</v>
      </c>
      <c r="X150" s="78">
        <f t="shared" si="19"/>
        <v>2.1201413427561837</v>
      </c>
      <c r="Y150" s="104"/>
      <c r="Z150" s="78">
        <f t="shared" si="20"/>
        <v>0</v>
      </c>
      <c r="AA150" s="78">
        <f t="shared" si="20"/>
        <v>0</v>
      </c>
      <c r="AB150" s="78">
        <f t="shared" si="20"/>
        <v>0</v>
      </c>
    </row>
    <row r="151" spans="1:28" x14ac:dyDescent="0.25">
      <c r="A151" s="63" t="s">
        <v>91</v>
      </c>
      <c r="B151" s="78">
        <f t="shared" si="14"/>
        <v>4.6933137896042396</v>
      </c>
      <c r="C151" s="78">
        <f t="shared" si="14"/>
        <v>5.3827620194940318</v>
      </c>
      <c r="D151" s="78">
        <f t="shared" si="14"/>
        <v>3.9618914836760775</v>
      </c>
      <c r="E151" s="104"/>
      <c r="F151" s="78">
        <f t="shared" si="15"/>
        <v>0.23123443614372108</v>
      </c>
      <c r="G151" s="78">
        <f t="shared" si="15"/>
        <v>0.27359781121751026</v>
      </c>
      <c r="H151" s="78">
        <f t="shared" si="15"/>
        <v>0.18532246108228317</v>
      </c>
      <c r="I151" s="105"/>
      <c r="J151" s="78">
        <f t="shared" si="16"/>
        <v>11.171960569550931</v>
      </c>
      <c r="K151" s="78">
        <f t="shared" si="16"/>
        <v>12.397943755669791</v>
      </c>
      <c r="L151" s="78">
        <f t="shared" si="16"/>
        <v>9.857328145265889</v>
      </c>
      <c r="M151" s="105"/>
      <c r="N151" s="78">
        <f t="shared" si="17"/>
        <v>4.6662346079066754</v>
      </c>
      <c r="O151" s="78">
        <f t="shared" si="17"/>
        <v>5.760151085930123</v>
      </c>
      <c r="P151" s="78">
        <f t="shared" si="17"/>
        <v>3.5058430717863103</v>
      </c>
      <c r="Q151" s="105"/>
      <c r="R151" s="78">
        <f t="shared" si="18"/>
        <v>6.0828079741012102</v>
      </c>
      <c r="S151" s="78">
        <f t="shared" si="18"/>
        <v>6.8211920529801322</v>
      </c>
      <c r="T151" s="78">
        <f t="shared" si="18"/>
        <v>5.3001053001053</v>
      </c>
      <c r="U151" s="105"/>
      <c r="V151" s="78">
        <f t="shared" si="19"/>
        <v>3.902273498473023</v>
      </c>
      <c r="W151" s="78">
        <f t="shared" si="19"/>
        <v>4.752409438351612</v>
      </c>
      <c r="X151" s="78">
        <f t="shared" si="19"/>
        <v>3.0155979202772967</v>
      </c>
      <c r="Y151" s="104"/>
      <c r="Z151" s="78">
        <f t="shared" si="20"/>
        <v>1.1396526772793054</v>
      </c>
      <c r="AA151" s="78">
        <f t="shared" si="20"/>
        <v>1.168141592920354</v>
      </c>
      <c r="AB151" s="78">
        <f t="shared" si="20"/>
        <v>1.1098779134295227</v>
      </c>
    </row>
    <row r="152" spans="1:28" x14ac:dyDescent="0.25">
      <c r="A152" s="63" t="s">
        <v>92</v>
      </c>
      <c r="B152" s="78">
        <f t="shared" si="14"/>
        <v>2.9280485627566506</v>
      </c>
      <c r="C152" s="78">
        <f t="shared" si="14"/>
        <v>3.423631123919308</v>
      </c>
      <c r="D152" s="78">
        <f t="shared" si="14"/>
        <v>2.3991141732283463</v>
      </c>
      <c r="E152" s="104"/>
      <c r="F152" s="78">
        <f t="shared" si="15"/>
        <v>0.52063964298995913</v>
      </c>
      <c r="G152" s="78">
        <f t="shared" si="15"/>
        <v>0.64516129032258063</v>
      </c>
      <c r="H152" s="78">
        <f t="shared" si="15"/>
        <v>0.38639876352395675</v>
      </c>
      <c r="I152" s="105"/>
      <c r="J152" s="78">
        <f t="shared" si="16"/>
        <v>6.9582504970178931</v>
      </c>
      <c r="K152" s="78">
        <f t="shared" si="16"/>
        <v>7.9723791588198365</v>
      </c>
      <c r="L152" s="78">
        <f t="shared" si="16"/>
        <v>5.8245614035087723</v>
      </c>
      <c r="M152" s="105"/>
      <c r="N152" s="78">
        <f t="shared" si="17"/>
        <v>2.4104683195592287</v>
      </c>
      <c r="O152" s="78">
        <f t="shared" si="17"/>
        <v>2.4340770791075048</v>
      </c>
      <c r="P152" s="78">
        <f t="shared" si="17"/>
        <v>2.3859649122807016</v>
      </c>
      <c r="Q152" s="105"/>
      <c r="R152" s="78">
        <f t="shared" si="18"/>
        <v>3.6509675063891933</v>
      </c>
      <c r="S152" s="78">
        <f t="shared" si="18"/>
        <v>4.5871559633027523</v>
      </c>
      <c r="T152" s="78">
        <f t="shared" si="18"/>
        <v>2.6475037821482599</v>
      </c>
      <c r="U152" s="105"/>
      <c r="V152" s="78">
        <f t="shared" si="19"/>
        <v>2.6624068157614484</v>
      </c>
      <c r="W152" s="78">
        <f t="shared" si="19"/>
        <v>2.9065743944636679</v>
      </c>
      <c r="X152" s="78">
        <f t="shared" si="19"/>
        <v>2.4052478134110786</v>
      </c>
      <c r="Y152" s="104"/>
      <c r="Z152" s="78">
        <f t="shared" si="20"/>
        <v>0.87253414264036422</v>
      </c>
      <c r="AA152" s="78">
        <f t="shared" si="20"/>
        <v>1.3372956909361069</v>
      </c>
      <c r="AB152" s="78">
        <f t="shared" si="20"/>
        <v>0.38759689922480622</v>
      </c>
    </row>
    <row r="153" spans="1:28" x14ac:dyDescent="0.25">
      <c r="A153" s="63" t="s">
        <v>93</v>
      </c>
      <c r="B153" s="78">
        <f t="shared" si="14"/>
        <v>5.0216271884654997</v>
      </c>
      <c r="C153" s="78">
        <f t="shared" si="14"/>
        <v>5.9982451942250936</v>
      </c>
      <c r="D153" s="78">
        <f t="shared" si="14"/>
        <v>3.9785312659737602</v>
      </c>
      <c r="E153" s="104"/>
      <c r="F153" s="78">
        <f t="shared" si="15"/>
        <v>1.7839922854387655</v>
      </c>
      <c r="G153" s="78">
        <f t="shared" si="15"/>
        <v>2.104770813844715</v>
      </c>
      <c r="H153" s="78">
        <f t="shared" si="15"/>
        <v>1.4427860696517412</v>
      </c>
      <c r="I153" s="105"/>
      <c r="J153" s="78">
        <f t="shared" si="16"/>
        <v>11.532420910926632</v>
      </c>
      <c r="K153" s="78">
        <f t="shared" si="16"/>
        <v>13.465597298438158</v>
      </c>
      <c r="L153" s="78">
        <f t="shared" si="16"/>
        <v>9.3390804597701145</v>
      </c>
      <c r="M153" s="105"/>
      <c r="N153" s="78">
        <f t="shared" si="17"/>
        <v>5.4674151818403711</v>
      </c>
      <c r="O153" s="78">
        <f t="shared" si="17"/>
        <v>6.8171133051245896</v>
      </c>
      <c r="P153" s="78">
        <f t="shared" si="17"/>
        <v>4.0101522842639588</v>
      </c>
      <c r="Q153" s="105"/>
      <c r="R153" s="78">
        <f t="shared" si="18"/>
        <v>5.6965174129353233</v>
      </c>
      <c r="S153" s="78">
        <f t="shared" si="18"/>
        <v>6.3561377971858315</v>
      </c>
      <c r="T153" s="78">
        <f t="shared" si="18"/>
        <v>5.0025523226135782</v>
      </c>
      <c r="U153" s="105"/>
      <c r="V153" s="78">
        <f t="shared" si="19"/>
        <v>3.3620015637216576</v>
      </c>
      <c r="W153" s="78">
        <f t="shared" si="19"/>
        <v>4</v>
      </c>
      <c r="X153" s="78">
        <f t="shared" si="19"/>
        <v>2.6673924877517692</v>
      </c>
      <c r="Y153" s="104"/>
      <c r="Z153" s="78">
        <f t="shared" si="20"/>
        <v>1.3186221743810549</v>
      </c>
      <c r="AA153" s="78">
        <f t="shared" si="20"/>
        <v>1.7372421281216071</v>
      </c>
      <c r="AB153" s="78">
        <f t="shared" si="20"/>
        <v>0.90715048025613654</v>
      </c>
    </row>
    <row r="154" spans="1:28" x14ac:dyDescent="0.25">
      <c r="A154" s="63" t="s">
        <v>94</v>
      </c>
      <c r="B154" s="78">
        <f t="shared" si="14"/>
        <v>6.1483679525222552</v>
      </c>
      <c r="C154" s="78">
        <f t="shared" si="14"/>
        <v>8.1136832454732986</v>
      </c>
      <c r="D154" s="78">
        <f t="shared" si="14"/>
        <v>4.0374199901526335</v>
      </c>
      <c r="E154" s="104"/>
      <c r="F154" s="78">
        <f t="shared" si="15"/>
        <v>0.53970701619121042</v>
      </c>
      <c r="G154" s="78">
        <f t="shared" si="15"/>
        <v>0.60882800608828003</v>
      </c>
      <c r="H154" s="78">
        <f t="shared" si="15"/>
        <v>0.46875</v>
      </c>
      <c r="I154" s="105"/>
      <c r="J154" s="78">
        <f t="shared" si="16"/>
        <v>9.9444101297096985</v>
      </c>
      <c r="K154" s="78">
        <f t="shared" si="16"/>
        <v>12.958715596330276</v>
      </c>
      <c r="L154" s="78">
        <f t="shared" si="16"/>
        <v>6.425702811244979</v>
      </c>
      <c r="M154" s="105"/>
      <c r="N154" s="78">
        <f t="shared" si="17"/>
        <v>7.8697421981004076</v>
      </c>
      <c r="O154" s="78">
        <f t="shared" si="17"/>
        <v>10.405405405405405</v>
      </c>
      <c r="P154" s="78">
        <f t="shared" si="17"/>
        <v>5.3133514986376023</v>
      </c>
      <c r="Q154" s="105"/>
      <c r="R154" s="78">
        <f t="shared" si="18"/>
        <v>9.9073414112615819</v>
      </c>
      <c r="S154" s="78">
        <f t="shared" si="18"/>
        <v>12.317880794701987</v>
      </c>
      <c r="T154" s="78">
        <f t="shared" si="18"/>
        <v>7.098765432098765</v>
      </c>
      <c r="U154" s="105"/>
      <c r="V154" s="78">
        <f t="shared" si="19"/>
        <v>4.8305695746214852</v>
      </c>
      <c r="W154" s="78">
        <f t="shared" si="19"/>
        <v>6.5406976744186052</v>
      </c>
      <c r="X154" s="78">
        <f t="shared" si="19"/>
        <v>3.1473533619456364</v>
      </c>
      <c r="Y154" s="104"/>
      <c r="Z154" s="78">
        <f t="shared" si="20"/>
        <v>2.248995983935743</v>
      </c>
      <c r="AA154" s="78">
        <f t="shared" si="20"/>
        <v>3.3794162826420893</v>
      </c>
      <c r="AB154" s="78">
        <f t="shared" si="20"/>
        <v>1.0101010101010102</v>
      </c>
    </row>
    <row r="155" spans="1:28" x14ac:dyDescent="0.25">
      <c r="A155" s="100" t="s">
        <v>95</v>
      </c>
      <c r="B155" s="78">
        <f t="shared" si="14"/>
        <v>3.5584322615283659</v>
      </c>
      <c r="C155" s="78">
        <f t="shared" si="14"/>
        <v>4.0784449843804236</v>
      </c>
      <c r="D155" s="78">
        <f t="shared" si="14"/>
        <v>3.0049261083743843</v>
      </c>
      <c r="E155" s="104"/>
      <c r="F155" s="78">
        <f t="shared" si="15"/>
        <v>1.9182812200268559E-2</v>
      </c>
      <c r="G155" s="78">
        <f t="shared" si="15"/>
        <v>3.6737692872887577E-2</v>
      </c>
      <c r="H155" s="78">
        <f t="shared" si="15"/>
        <v>0</v>
      </c>
      <c r="I155" s="105"/>
      <c r="J155" s="78">
        <f t="shared" si="16"/>
        <v>9.3226022803487592</v>
      </c>
      <c r="K155" s="78">
        <f t="shared" si="16"/>
        <v>10.70967741935484</v>
      </c>
      <c r="L155" s="78">
        <f t="shared" si="16"/>
        <v>7.8212290502793298</v>
      </c>
      <c r="M155" s="105"/>
      <c r="N155" s="78">
        <f t="shared" si="17"/>
        <v>3.5625222657641613</v>
      </c>
      <c r="O155" s="78">
        <f t="shared" si="17"/>
        <v>4.1476274165202112</v>
      </c>
      <c r="P155" s="78">
        <f t="shared" si="17"/>
        <v>2.9613578909353557</v>
      </c>
      <c r="Q155" s="105"/>
      <c r="R155" s="78">
        <f t="shared" si="18"/>
        <v>4.1456192300992862</v>
      </c>
      <c r="S155" s="78">
        <f t="shared" si="18"/>
        <v>4.6684709066305823</v>
      </c>
      <c r="T155" s="78">
        <f t="shared" si="18"/>
        <v>3.5906642728904847</v>
      </c>
      <c r="U155" s="105"/>
      <c r="V155" s="78">
        <f t="shared" si="19"/>
        <v>2.798441374424371</v>
      </c>
      <c r="W155" s="78">
        <f t="shared" si="19"/>
        <v>3.1746031746031744</v>
      </c>
      <c r="X155" s="78">
        <f t="shared" si="19"/>
        <v>2.4017467248908297</v>
      </c>
      <c r="Y155" s="104"/>
      <c r="Z155" s="78">
        <f t="shared" si="20"/>
        <v>0.74794315632011965</v>
      </c>
      <c r="AA155" s="78">
        <f t="shared" si="20"/>
        <v>0.86799276672694403</v>
      </c>
      <c r="AB155" s="78">
        <f t="shared" si="20"/>
        <v>0.61943476577622913</v>
      </c>
    </row>
    <row r="156" spans="1:28" x14ac:dyDescent="0.25">
      <c r="A156" s="63" t="s">
        <v>96</v>
      </c>
      <c r="B156" s="78">
        <f t="shared" si="14"/>
        <v>8.6474250141482738</v>
      </c>
      <c r="C156" s="78">
        <f t="shared" si="14"/>
        <v>8.3870967741935498</v>
      </c>
      <c r="D156" s="78">
        <f t="shared" si="14"/>
        <v>8.9170506912442402</v>
      </c>
      <c r="E156" s="104"/>
      <c r="F156" s="78">
        <f t="shared" si="15"/>
        <v>1.6630513376717282</v>
      </c>
      <c r="G156" s="78">
        <f t="shared" si="15"/>
        <v>1.5406162464985995</v>
      </c>
      <c r="H156" s="78">
        <f t="shared" si="15"/>
        <v>1.7937219730941705</v>
      </c>
      <c r="I156" s="105"/>
      <c r="J156" s="78">
        <f t="shared" si="16"/>
        <v>15.667915106117352</v>
      </c>
      <c r="K156" s="78">
        <f t="shared" si="16"/>
        <v>15.965346534653465</v>
      </c>
      <c r="L156" s="78">
        <f t="shared" si="16"/>
        <v>15.365239294710328</v>
      </c>
      <c r="M156" s="105"/>
      <c r="N156" s="78">
        <f t="shared" si="17"/>
        <v>9.4743672939649581</v>
      </c>
      <c r="O156" s="78">
        <f t="shared" si="17"/>
        <v>8.9514066496163682</v>
      </c>
      <c r="P156" s="78">
        <f t="shared" si="17"/>
        <v>10.013175230566535</v>
      </c>
      <c r="Q156" s="105"/>
      <c r="R156" s="78">
        <f t="shared" si="18"/>
        <v>10.698270339525944</v>
      </c>
      <c r="S156" s="78">
        <f t="shared" si="18"/>
        <v>11.067708333333332</v>
      </c>
      <c r="T156" s="78">
        <f t="shared" si="18"/>
        <v>10.34047919293821</v>
      </c>
      <c r="U156" s="105"/>
      <c r="V156" s="78">
        <f t="shared" si="19"/>
        <v>7.8014184397163122</v>
      </c>
      <c r="W156" s="78">
        <f t="shared" si="19"/>
        <v>6.9577080491132328</v>
      </c>
      <c r="X156" s="78">
        <f t="shared" si="19"/>
        <v>8.7149187592319066</v>
      </c>
      <c r="Y156" s="104"/>
      <c r="Z156" s="78">
        <f t="shared" si="20"/>
        <v>5.0074738415545594</v>
      </c>
      <c r="AA156" s="78">
        <f t="shared" si="20"/>
        <v>4.4927536231884062</v>
      </c>
      <c r="AB156" s="78">
        <f t="shared" si="20"/>
        <v>5.5555555555555554</v>
      </c>
    </row>
    <row r="157" spans="1:28" x14ac:dyDescent="0.25">
      <c r="A157" s="63" t="s">
        <v>97</v>
      </c>
      <c r="B157" s="78">
        <f t="shared" si="14"/>
        <v>4.3440233236151604</v>
      </c>
      <c r="C157" s="78">
        <f t="shared" si="14"/>
        <v>4.9135643067211818</v>
      </c>
      <c r="D157" s="78">
        <f t="shared" si="14"/>
        <v>3.7558337654641081</v>
      </c>
      <c r="E157" s="104"/>
      <c r="F157" s="78">
        <f t="shared" si="15"/>
        <v>0.27881040892193309</v>
      </c>
      <c r="G157" s="78">
        <f t="shared" si="15"/>
        <v>0.3216911764705882</v>
      </c>
      <c r="H157" s="78">
        <f t="shared" si="15"/>
        <v>0.23496240601503759</v>
      </c>
      <c r="I157" s="105"/>
      <c r="J157" s="78">
        <f t="shared" si="16"/>
        <v>10.348339784070076</v>
      </c>
      <c r="K157" s="78">
        <f t="shared" si="16"/>
        <v>11.407766990291263</v>
      </c>
      <c r="L157" s="78">
        <f t="shared" si="16"/>
        <v>9.2736971686499796</v>
      </c>
      <c r="M157" s="105"/>
      <c r="N157" s="78">
        <f t="shared" si="17"/>
        <v>4.2586054721977051</v>
      </c>
      <c r="O157" s="78">
        <f t="shared" si="17"/>
        <v>5.2859618717504331</v>
      </c>
      <c r="P157" s="78">
        <f t="shared" si="17"/>
        <v>3.192446043165468</v>
      </c>
      <c r="Q157" s="105"/>
      <c r="R157" s="78">
        <f t="shared" si="18"/>
        <v>5.058280184737189</v>
      </c>
      <c r="S157" s="78">
        <f t="shared" si="18"/>
        <v>5.1546391752577314</v>
      </c>
      <c r="T157" s="78">
        <f t="shared" si="18"/>
        <v>4.9571879224876065</v>
      </c>
      <c r="U157" s="105"/>
      <c r="V157" s="78">
        <f t="shared" si="19"/>
        <v>3.6059806508355323</v>
      </c>
      <c r="W157" s="78">
        <f t="shared" si="19"/>
        <v>4.6531667384747957</v>
      </c>
      <c r="X157" s="78">
        <f t="shared" si="19"/>
        <v>2.5145936237090254</v>
      </c>
      <c r="Y157" s="104"/>
      <c r="Z157" s="78">
        <f t="shared" si="20"/>
        <v>1.8478260869565217</v>
      </c>
      <c r="AA157" s="78">
        <f t="shared" si="20"/>
        <v>1.9691780821917808</v>
      </c>
      <c r="AB157" s="78">
        <f t="shared" si="20"/>
        <v>1.7226148409893993</v>
      </c>
    </row>
    <row r="158" spans="1:28" x14ac:dyDescent="0.25">
      <c r="A158" s="63" t="s">
        <v>98</v>
      </c>
      <c r="B158" s="78">
        <f t="shared" si="14"/>
        <v>5.5421072748120785</v>
      </c>
      <c r="C158" s="78">
        <f t="shared" si="14"/>
        <v>6.4179104477611935</v>
      </c>
      <c r="D158" s="78">
        <f t="shared" si="14"/>
        <v>4.6226168712457563</v>
      </c>
      <c r="E158" s="104"/>
      <c r="F158" s="78">
        <f t="shared" si="15"/>
        <v>2.1103896103896105</v>
      </c>
      <c r="G158" s="78">
        <f t="shared" si="15"/>
        <v>2.2831050228310499</v>
      </c>
      <c r="H158" s="78">
        <f t="shared" si="15"/>
        <v>1.9130434782608694</v>
      </c>
      <c r="I158" s="105"/>
      <c r="J158" s="78">
        <f t="shared" si="16"/>
        <v>14.209115281501342</v>
      </c>
      <c r="K158" s="78">
        <f t="shared" si="16"/>
        <v>16.240409207161125</v>
      </c>
      <c r="L158" s="78">
        <f t="shared" si="16"/>
        <v>11.971830985915492</v>
      </c>
      <c r="M158" s="105"/>
      <c r="N158" s="78">
        <f t="shared" si="17"/>
        <v>5.3639846743295019</v>
      </c>
      <c r="O158" s="78">
        <f t="shared" si="17"/>
        <v>6.8493150684931505</v>
      </c>
      <c r="P158" s="78">
        <f t="shared" si="17"/>
        <v>3.8580246913580245</v>
      </c>
      <c r="Q158" s="105"/>
      <c r="R158" s="78">
        <f t="shared" si="18"/>
        <v>5.4733727810650894</v>
      </c>
      <c r="S158" s="78">
        <f t="shared" si="18"/>
        <v>6.4371257485029938</v>
      </c>
      <c r="T158" s="78">
        <f t="shared" si="18"/>
        <v>4.5321637426900585</v>
      </c>
      <c r="U158" s="105"/>
      <c r="V158" s="78">
        <f t="shared" si="19"/>
        <v>2.8052805280528053</v>
      </c>
      <c r="W158" s="78">
        <f t="shared" si="19"/>
        <v>3.3653846153846154</v>
      </c>
      <c r="X158" s="78">
        <f t="shared" si="19"/>
        <v>2.2108843537414966</v>
      </c>
      <c r="Y158" s="104"/>
      <c r="Z158" s="78">
        <f t="shared" si="20"/>
        <v>1.5127388535031847</v>
      </c>
      <c r="AA158" s="78">
        <f t="shared" si="20"/>
        <v>1.1075949367088607</v>
      </c>
      <c r="AB158" s="78">
        <f t="shared" si="20"/>
        <v>1.9230769230769231</v>
      </c>
    </row>
    <row r="159" spans="1:28" x14ac:dyDescent="0.25">
      <c r="A159" s="63" t="s">
        <v>99</v>
      </c>
      <c r="B159" s="78">
        <f t="shared" si="14"/>
        <v>4.5649931224209084</v>
      </c>
      <c r="C159" s="78">
        <f t="shared" si="14"/>
        <v>5.6572100050360916</v>
      </c>
      <c r="D159" s="78">
        <f t="shared" si="14"/>
        <v>3.4185022026431722</v>
      </c>
      <c r="E159" s="104"/>
      <c r="F159" s="78">
        <f t="shared" si="15"/>
        <v>5.452562704471102E-2</v>
      </c>
      <c r="G159" s="78">
        <f t="shared" si="15"/>
        <v>0.10405827263267431</v>
      </c>
      <c r="H159" s="78">
        <f t="shared" si="15"/>
        <v>0</v>
      </c>
      <c r="I159" s="105"/>
      <c r="J159" s="78">
        <f t="shared" si="16"/>
        <v>11.369990680335508</v>
      </c>
      <c r="K159" s="78">
        <f t="shared" si="16"/>
        <v>12.97440423654016</v>
      </c>
      <c r="L159" s="78">
        <f t="shared" si="16"/>
        <v>9.5755182625863764</v>
      </c>
      <c r="M159" s="105"/>
      <c r="N159" s="78">
        <f t="shared" si="17"/>
        <v>4.7138047138047137</v>
      </c>
      <c r="O159" s="78">
        <f t="shared" si="17"/>
        <v>5.5762081784386615</v>
      </c>
      <c r="P159" s="78">
        <f t="shared" si="17"/>
        <v>3.7886340977068791</v>
      </c>
      <c r="Q159" s="105"/>
      <c r="R159" s="78">
        <f t="shared" si="18"/>
        <v>4.5725646123260439</v>
      </c>
      <c r="S159" s="78">
        <f t="shared" si="18"/>
        <v>5.9609455292908526</v>
      </c>
      <c r="T159" s="78">
        <f t="shared" si="18"/>
        <v>3.2723772858517806</v>
      </c>
      <c r="U159" s="105"/>
      <c r="V159" s="78">
        <f t="shared" si="19"/>
        <v>4.123144584936778</v>
      </c>
      <c r="W159" s="78">
        <f t="shared" si="19"/>
        <v>5.8139534883720927</v>
      </c>
      <c r="X159" s="78">
        <f t="shared" si="19"/>
        <v>2.2909507445589918</v>
      </c>
      <c r="Y159" s="104"/>
      <c r="Z159" s="78">
        <f t="shared" si="20"/>
        <v>1.2055109070034442</v>
      </c>
      <c r="AA159" s="78">
        <f t="shared" si="20"/>
        <v>1.8433179723502304</v>
      </c>
      <c r="AB159" s="78">
        <f t="shared" si="20"/>
        <v>0.57208237986270016</v>
      </c>
    </row>
    <row r="160" spans="1:28" x14ac:dyDescent="0.25">
      <c r="A160" s="63" t="s">
        <v>100</v>
      </c>
      <c r="B160" s="78">
        <f t="shared" si="14"/>
        <v>2.7705891307657176</v>
      </c>
      <c r="C160" s="78">
        <f t="shared" si="14"/>
        <v>3.2909930715935336</v>
      </c>
      <c r="D160" s="78">
        <f t="shared" si="14"/>
        <v>2.1900161030595813</v>
      </c>
      <c r="E160" s="104"/>
      <c r="F160" s="78">
        <f t="shared" si="15"/>
        <v>0.49701789264413521</v>
      </c>
      <c r="G160" s="78">
        <f t="shared" si="15"/>
        <v>0.57803468208092479</v>
      </c>
      <c r="H160" s="78">
        <f t="shared" si="15"/>
        <v>0.41067761806981523</v>
      </c>
      <c r="I160" s="105"/>
      <c r="J160" s="78">
        <f t="shared" si="16"/>
        <v>5.1348999129677981</v>
      </c>
      <c r="K160" s="78">
        <f t="shared" si="16"/>
        <v>6.6235864297253633</v>
      </c>
      <c r="L160" s="78">
        <f t="shared" si="16"/>
        <v>3.3962264150943398</v>
      </c>
      <c r="M160" s="105"/>
      <c r="N160" s="78">
        <f t="shared" si="17"/>
        <v>2.8132992327365729</v>
      </c>
      <c r="O160" s="78">
        <f t="shared" si="17"/>
        <v>2.823920265780731</v>
      </c>
      <c r="P160" s="78">
        <f t="shared" si="17"/>
        <v>2.8021015761821366</v>
      </c>
      <c r="Q160" s="105"/>
      <c r="R160" s="78">
        <f t="shared" si="18"/>
        <v>3.2618825722273996</v>
      </c>
      <c r="S160" s="78">
        <f t="shared" si="18"/>
        <v>4.5694200351493848</v>
      </c>
      <c r="T160" s="78">
        <f t="shared" si="18"/>
        <v>1.7857142857142856</v>
      </c>
      <c r="U160" s="105"/>
      <c r="V160" s="78">
        <f t="shared" si="19"/>
        <v>3.2876712328767121</v>
      </c>
      <c r="W160" s="78">
        <f t="shared" si="19"/>
        <v>2.901023890784983</v>
      </c>
      <c r="X160" s="78">
        <f t="shared" si="19"/>
        <v>3.7328094302554029</v>
      </c>
      <c r="Y160" s="104"/>
      <c r="Z160" s="78">
        <f t="shared" si="20"/>
        <v>1.3047530288909599</v>
      </c>
      <c r="AA160" s="78">
        <f t="shared" si="20"/>
        <v>1.7574692442882252</v>
      </c>
      <c r="AB160" s="78">
        <f t="shared" si="20"/>
        <v>0.79365079365079361</v>
      </c>
    </row>
    <row r="161" spans="1:28" x14ac:dyDescent="0.25">
      <c r="A161" s="63" t="s">
        <v>101</v>
      </c>
      <c r="B161" s="78">
        <f t="shared" ref="B161:D170" si="21">+B73/(B73+B30)*100</f>
        <v>3.9270088571123676</v>
      </c>
      <c r="C161" s="78">
        <f t="shared" si="21"/>
        <v>4.9324600900532127</v>
      </c>
      <c r="D161" s="78">
        <f t="shared" si="21"/>
        <v>2.8316610925306578</v>
      </c>
      <c r="E161" s="104"/>
      <c r="F161" s="78">
        <f t="shared" ref="F161:H170" si="22">+F73/(F73+F30)*100</f>
        <v>1.1548913043478259</v>
      </c>
      <c r="G161" s="78">
        <f t="shared" si="22"/>
        <v>1.3386880856760375</v>
      </c>
      <c r="H161" s="78">
        <f t="shared" si="22"/>
        <v>0.96551724137931039</v>
      </c>
      <c r="I161" s="105"/>
      <c r="J161" s="78">
        <f t="shared" ref="J161:L170" si="23">+J73/(J73+J30)*100</f>
        <v>9.5100864553314128</v>
      </c>
      <c r="K161" s="78">
        <f t="shared" si="23"/>
        <v>11.042311661506709</v>
      </c>
      <c r="L161" s="78">
        <f t="shared" si="23"/>
        <v>7.5718015665796345</v>
      </c>
      <c r="M161" s="105"/>
      <c r="N161" s="78">
        <f t="shared" ref="N161:P170" si="24">+N73/(N73+N30)*100</f>
        <v>3.9285714285714284</v>
      </c>
      <c r="O161" s="78">
        <f t="shared" si="24"/>
        <v>5.1103368176538915</v>
      </c>
      <c r="P161" s="78">
        <f t="shared" si="24"/>
        <v>2.6862026862026864</v>
      </c>
      <c r="Q161" s="105"/>
      <c r="R161" s="78">
        <f t="shared" ref="R161:T170" si="25">+R73/(R73+R30)*100</f>
        <v>3.8342609771181202</v>
      </c>
      <c r="S161" s="78">
        <f t="shared" si="25"/>
        <v>5.1251489868891538</v>
      </c>
      <c r="T161" s="78">
        <f t="shared" si="25"/>
        <v>2.442159383033419</v>
      </c>
      <c r="U161" s="105"/>
      <c r="V161" s="78">
        <f t="shared" ref="V161:X170" si="26">+V73/(V73+V30)*100</f>
        <v>2.8187919463087248</v>
      </c>
      <c r="W161" s="78">
        <f t="shared" si="26"/>
        <v>3.3419023136246784</v>
      </c>
      <c r="X161" s="78">
        <f t="shared" si="26"/>
        <v>2.2471910112359552</v>
      </c>
      <c r="Y161" s="104"/>
      <c r="Z161" s="78">
        <f t="shared" ref="Z161:AB170" si="27">+Z73/(Z73+Z30)*100</f>
        <v>1.1619462599854757</v>
      </c>
      <c r="AA161" s="78">
        <f t="shared" si="27"/>
        <v>1.5895953757225432</v>
      </c>
      <c r="AB161" s="78">
        <f t="shared" si="27"/>
        <v>0.72992700729927007</v>
      </c>
    </row>
    <row r="162" spans="1:28" x14ac:dyDescent="0.25">
      <c r="A162" s="63" t="s">
        <v>102</v>
      </c>
      <c r="B162" s="78">
        <f t="shared" si="21"/>
        <v>3.8152293867255245</v>
      </c>
      <c r="C162" s="78">
        <f t="shared" si="21"/>
        <v>4.3886198547215498</v>
      </c>
      <c r="D162" s="78">
        <f t="shared" si="21"/>
        <v>3.1918394208621255</v>
      </c>
      <c r="E162" s="104"/>
      <c r="F162" s="78">
        <f t="shared" si="22"/>
        <v>1.0030090270812437</v>
      </c>
      <c r="G162" s="78">
        <f t="shared" si="22"/>
        <v>0.95238095238095244</v>
      </c>
      <c r="H162" s="78">
        <f t="shared" si="22"/>
        <v>1.0593220338983049</v>
      </c>
      <c r="I162" s="105"/>
      <c r="J162" s="78">
        <f t="shared" si="23"/>
        <v>9.6035242290748908</v>
      </c>
      <c r="K162" s="78">
        <f t="shared" si="23"/>
        <v>11.418685121107266</v>
      </c>
      <c r="L162" s="78">
        <f t="shared" si="23"/>
        <v>7.719928186714542</v>
      </c>
      <c r="M162" s="105"/>
      <c r="N162" s="78">
        <f t="shared" si="24"/>
        <v>5.4867256637168138</v>
      </c>
      <c r="O162" s="78">
        <f t="shared" si="24"/>
        <v>6.3573883161512024</v>
      </c>
      <c r="P162" s="78">
        <f t="shared" si="24"/>
        <v>4.562043795620438</v>
      </c>
      <c r="Q162" s="105"/>
      <c r="R162" s="78">
        <f t="shared" si="25"/>
        <v>3.6468330134357005</v>
      </c>
      <c r="S162" s="78">
        <f t="shared" si="25"/>
        <v>4.0590405904059041</v>
      </c>
      <c r="T162" s="78">
        <f t="shared" si="25"/>
        <v>3.2</v>
      </c>
      <c r="U162" s="105"/>
      <c r="V162" s="78">
        <f t="shared" si="26"/>
        <v>1.6283524904214559</v>
      </c>
      <c r="W162" s="78">
        <f t="shared" si="26"/>
        <v>1.7921146953405016</v>
      </c>
      <c r="X162" s="78">
        <f t="shared" si="26"/>
        <v>1.440329218106996</v>
      </c>
      <c r="Y162" s="104"/>
      <c r="Z162" s="78">
        <f t="shared" si="27"/>
        <v>0.60301507537688437</v>
      </c>
      <c r="AA162" s="78">
        <f t="shared" si="27"/>
        <v>0.96339113680154131</v>
      </c>
      <c r="AB162" s="78">
        <f t="shared" si="27"/>
        <v>0.21008403361344538</v>
      </c>
    </row>
    <row r="163" spans="1:28" x14ac:dyDescent="0.25">
      <c r="A163" s="63" t="s">
        <v>103</v>
      </c>
      <c r="B163" s="78">
        <f t="shared" si="21"/>
        <v>5.3089174424867274</v>
      </c>
      <c r="C163" s="78">
        <f t="shared" si="21"/>
        <v>6.0542484639592384</v>
      </c>
      <c r="D163" s="78">
        <f t="shared" si="21"/>
        <v>4.5224541429475016</v>
      </c>
      <c r="E163" s="104"/>
      <c r="F163" s="78">
        <f t="shared" si="22"/>
        <v>1.7694641051567241</v>
      </c>
      <c r="G163" s="78">
        <f t="shared" si="22"/>
        <v>1.8518518518518516</v>
      </c>
      <c r="H163" s="78">
        <f t="shared" si="22"/>
        <v>1.680672268907563</v>
      </c>
      <c r="I163" s="105"/>
      <c r="J163" s="78">
        <f t="shared" si="23"/>
        <v>13.898026315789474</v>
      </c>
      <c r="K163" s="78">
        <f t="shared" si="23"/>
        <v>15.458937198067632</v>
      </c>
      <c r="L163" s="78">
        <f t="shared" si="23"/>
        <v>12.268907563025209</v>
      </c>
      <c r="M163" s="105"/>
      <c r="N163" s="78">
        <f t="shared" si="24"/>
        <v>4.3904518329070763</v>
      </c>
      <c r="O163" s="78">
        <f t="shared" si="24"/>
        <v>5.5144032921810702</v>
      </c>
      <c r="P163" s="78">
        <f t="shared" si="24"/>
        <v>3.183023872679045</v>
      </c>
      <c r="Q163" s="105"/>
      <c r="R163" s="78">
        <f t="shared" si="25"/>
        <v>5.2356020942408374</v>
      </c>
      <c r="S163" s="78">
        <f t="shared" si="25"/>
        <v>6.1281337047353759</v>
      </c>
      <c r="T163" s="78">
        <f t="shared" si="25"/>
        <v>4.296875</v>
      </c>
      <c r="U163" s="105"/>
      <c r="V163" s="78">
        <f t="shared" si="26"/>
        <v>3.5491606714628294</v>
      </c>
      <c r="W163" s="78">
        <f t="shared" si="26"/>
        <v>3.863845446182153</v>
      </c>
      <c r="X163" s="78">
        <f t="shared" si="26"/>
        <v>3.2064128256513023</v>
      </c>
      <c r="Y163" s="104"/>
      <c r="Z163" s="78">
        <f t="shared" si="27"/>
        <v>1.4598540145985401</v>
      </c>
      <c r="AA163" s="78">
        <f t="shared" si="27"/>
        <v>1.7543859649122806</v>
      </c>
      <c r="AB163" s="78">
        <f t="shared" si="27"/>
        <v>1.1661807580174928</v>
      </c>
    </row>
    <row r="164" spans="1:28" x14ac:dyDescent="0.25">
      <c r="A164" s="63" t="s">
        <v>104</v>
      </c>
      <c r="B164" s="78">
        <f t="shared" si="21"/>
        <v>6.5809110937388962</v>
      </c>
      <c r="C164" s="78">
        <f t="shared" si="21"/>
        <v>7.9060124395300617</v>
      </c>
      <c r="D164" s="78">
        <f t="shared" si="21"/>
        <v>5.1784669397308365</v>
      </c>
      <c r="E164" s="104"/>
      <c r="F164" s="78">
        <f t="shared" si="22"/>
        <v>2.3665893271461718</v>
      </c>
      <c r="G164" s="78">
        <f t="shared" si="22"/>
        <v>3.0487804878048781</v>
      </c>
      <c r="H164" s="78">
        <f t="shared" si="22"/>
        <v>1.5888778550148956</v>
      </c>
      <c r="I164" s="105"/>
      <c r="J164" s="78">
        <f t="shared" si="23"/>
        <v>15.132845591066616</v>
      </c>
      <c r="K164" s="78">
        <f t="shared" si="23"/>
        <v>17.604090577063548</v>
      </c>
      <c r="L164" s="78">
        <f t="shared" si="23"/>
        <v>12.37785016286645</v>
      </c>
      <c r="M164" s="105"/>
      <c r="N164" s="78">
        <f t="shared" si="24"/>
        <v>7.3814432989690717</v>
      </c>
      <c r="O164" s="78">
        <f t="shared" si="24"/>
        <v>8.4288052373158759</v>
      </c>
      <c r="P164" s="78">
        <f t="shared" si="24"/>
        <v>6.3175394846217783</v>
      </c>
      <c r="Q164" s="105"/>
      <c r="R164" s="78">
        <f t="shared" si="25"/>
        <v>7.4786324786324787</v>
      </c>
      <c r="S164" s="78">
        <f t="shared" si="25"/>
        <v>9.193548387096774</v>
      </c>
      <c r="T164" s="78">
        <f t="shared" si="25"/>
        <v>5.5454545454545459</v>
      </c>
      <c r="U164" s="105"/>
      <c r="V164" s="78">
        <f t="shared" si="26"/>
        <v>3.8377671173135632</v>
      </c>
      <c r="W164" s="78">
        <f t="shared" si="26"/>
        <v>4.7058823529411766</v>
      </c>
      <c r="X164" s="78">
        <f t="shared" si="26"/>
        <v>3.0303030303030303</v>
      </c>
      <c r="Y164" s="104"/>
      <c r="Z164" s="78">
        <f t="shared" si="27"/>
        <v>1.7691287041132244</v>
      </c>
      <c r="AA164" s="78">
        <f t="shared" si="27"/>
        <v>2.3457862728062553</v>
      </c>
      <c r="AB164" s="78">
        <f t="shared" si="27"/>
        <v>1.1711711711711712</v>
      </c>
    </row>
    <row r="165" spans="1:28" x14ac:dyDescent="0.25">
      <c r="A165" s="63" t="s">
        <v>105</v>
      </c>
      <c r="B165" s="78">
        <f t="shared" si="21"/>
        <v>6.751290277584042</v>
      </c>
      <c r="C165" s="78">
        <f t="shared" si="21"/>
        <v>7.581803671189145</v>
      </c>
      <c r="D165" s="78">
        <f t="shared" si="21"/>
        <v>5.8357771260997069</v>
      </c>
      <c r="E165" s="104"/>
      <c r="F165" s="78">
        <f t="shared" si="22"/>
        <v>0.53003533568904593</v>
      </c>
      <c r="G165" s="78">
        <f t="shared" si="22"/>
        <v>0.66445182724252494</v>
      </c>
      <c r="H165" s="78">
        <f t="shared" si="22"/>
        <v>0.37735849056603776</v>
      </c>
      <c r="I165" s="105"/>
      <c r="J165" s="78">
        <f t="shared" si="23"/>
        <v>17.321178120617112</v>
      </c>
      <c r="K165" s="78">
        <f t="shared" si="23"/>
        <v>18.842530282637952</v>
      </c>
      <c r="L165" s="78">
        <f t="shared" si="23"/>
        <v>15.666178623718888</v>
      </c>
      <c r="M165" s="105"/>
      <c r="N165" s="78">
        <f t="shared" si="24"/>
        <v>7.2975140336808337</v>
      </c>
      <c r="O165" s="78">
        <f t="shared" si="24"/>
        <v>7.4452554744525541</v>
      </c>
      <c r="P165" s="78">
        <f t="shared" si="24"/>
        <v>7.1174377224199299</v>
      </c>
      <c r="Q165" s="105"/>
      <c r="R165" s="78">
        <f t="shared" si="25"/>
        <v>7.345575959933222</v>
      </c>
      <c r="S165" s="78">
        <f t="shared" si="25"/>
        <v>8.7859424920127793</v>
      </c>
      <c r="T165" s="78">
        <f t="shared" si="25"/>
        <v>5.7692307692307692</v>
      </c>
      <c r="U165" s="105"/>
      <c r="V165" s="78">
        <f t="shared" si="26"/>
        <v>3.5587188612099649</v>
      </c>
      <c r="W165" s="78">
        <f t="shared" si="26"/>
        <v>4.6678635547576297</v>
      </c>
      <c r="X165" s="78">
        <f t="shared" si="26"/>
        <v>2.4691358024691357</v>
      </c>
      <c r="Y165" s="104"/>
      <c r="Z165" s="78">
        <f t="shared" si="27"/>
        <v>1.1516314779270633</v>
      </c>
      <c r="AA165" s="78">
        <f t="shared" si="27"/>
        <v>1.6483516483516485</v>
      </c>
      <c r="AB165" s="78">
        <f t="shared" si="27"/>
        <v>0.60483870967741937</v>
      </c>
    </row>
    <row r="166" spans="1:28" x14ac:dyDescent="0.25">
      <c r="A166" s="63" t="s">
        <v>106</v>
      </c>
      <c r="B166" s="78">
        <f t="shared" si="21"/>
        <v>4.9916006719462436</v>
      </c>
      <c r="C166" s="78">
        <f t="shared" si="21"/>
        <v>6.0160734787600454</v>
      </c>
      <c r="D166" s="78">
        <f t="shared" si="21"/>
        <v>3.8703191756722792</v>
      </c>
      <c r="E166" s="104"/>
      <c r="F166" s="78">
        <f t="shared" si="22"/>
        <v>0.51928783382789312</v>
      </c>
      <c r="G166" s="78">
        <f t="shared" si="22"/>
        <v>0.57061340941512129</v>
      </c>
      <c r="H166" s="78">
        <f t="shared" si="22"/>
        <v>0.46367851622874806</v>
      </c>
      <c r="I166" s="105"/>
      <c r="J166" s="78">
        <f t="shared" si="23"/>
        <v>10.93143596377749</v>
      </c>
      <c r="K166" s="78">
        <f t="shared" si="23"/>
        <v>13.170731707317074</v>
      </c>
      <c r="L166" s="78">
        <f t="shared" si="23"/>
        <v>8.4022038567493116</v>
      </c>
      <c r="M166" s="105"/>
      <c r="N166" s="78">
        <f t="shared" si="24"/>
        <v>5.5873925501432664</v>
      </c>
      <c r="O166" s="78">
        <f t="shared" si="24"/>
        <v>6.5006915629322277</v>
      </c>
      <c r="P166" s="78">
        <f t="shared" si="24"/>
        <v>4.606240713224369</v>
      </c>
      <c r="Q166" s="105"/>
      <c r="R166" s="78">
        <f t="shared" si="25"/>
        <v>7.0503597122302155</v>
      </c>
      <c r="S166" s="78">
        <f t="shared" si="25"/>
        <v>8.2644628099173563</v>
      </c>
      <c r="T166" s="78">
        <f t="shared" si="25"/>
        <v>5.7228915662650603</v>
      </c>
      <c r="U166" s="105"/>
      <c r="V166" s="78">
        <f t="shared" si="26"/>
        <v>3.6873156342182889</v>
      </c>
      <c r="W166" s="78">
        <f t="shared" si="26"/>
        <v>5.0561797752808983</v>
      </c>
      <c r="X166" s="78">
        <f t="shared" si="26"/>
        <v>2.1739130434782608</v>
      </c>
      <c r="Y166" s="104"/>
      <c r="Z166" s="78">
        <f t="shared" si="27"/>
        <v>1.078582434514638</v>
      </c>
      <c r="AA166" s="78">
        <f t="shared" si="27"/>
        <v>1.0401188707280831</v>
      </c>
      <c r="AB166" s="78">
        <f t="shared" si="27"/>
        <v>1.1199999999999999</v>
      </c>
    </row>
    <row r="167" spans="1:28" x14ac:dyDescent="0.25">
      <c r="A167" s="63" t="s">
        <v>107</v>
      </c>
      <c r="B167" s="78">
        <f t="shared" si="21"/>
        <v>5.2611940298507465</v>
      </c>
      <c r="C167" s="78">
        <f t="shared" si="21"/>
        <v>5.6668970283344855</v>
      </c>
      <c r="D167" s="78">
        <f t="shared" si="21"/>
        <v>4.7850770478507707</v>
      </c>
      <c r="E167" s="104"/>
      <c r="F167" s="78">
        <f t="shared" si="22"/>
        <v>0.57306590257879653</v>
      </c>
      <c r="G167" s="78">
        <f t="shared" si="22"/>
        <v>1.1627906976744187</v>
      </c>
      <c r="H167" s="78">
        <f t="shared" si="22"/>
        <v>0</v>
      </c>
      <c r="I167" s="105"/>
      <c r="J167" s="78">
        <f t="shared" si="23"/>
        <v>13.107822410147993</v>
      </c>
      <c r="K167" s="78">
        <f t="shared" si="23"/>
        <v>13.944223107569719</v>
      </c>
      <c r="L167" s="78">
        <f t="shared" si="23"/>
        <v>12.162162162162163</v>
      </c>
      <c r="M167" s="105"/>
      <c r="N167" s="78">
        <f t="shared" si="24"/>
        <v>3.180914512922465</v>
      </c>
      <c r="O167" s="78">
        <f t="shared" si="24"/>
        <v>2.9304029304029302</v>
      </c>
      <c r="P167" s="78">
        <f t="shared" si="24"/>
        <v>3.4782608695652173</v>
      </c>
      <c r="Q167" s="105"/>
      <c r="R167" s="78">
        <f t="shared" si="25"/>
        <v>6.4182194616977233</v>
      </c>
      <c r="S167" s="78">
        <f t="shared" si="25"/>
        <v>7.6045627376425857</v>
      </c>
      <c r="T167" s="78">
        <f t="shared" si="25"/>
        <v>5</v>
      </c>
      <c r="U167" s="105"/>
      <c r="V167" s="78">
        <f t="shared" si="26"/>
        <v>3.2941176470588238</v>
      </c>
      <c r="W167" s="78">
        <f t="shared" si="26"/>
        <v>3.3333333333333335</v>
      </c>
      <c r="X167" s="78">
        <f t="shared" si="26"/>
        <v>3.2432432432432434</v>
      </c>
      <c r="Y167" s="104"/>
      <c r="Z167" s="78">
        <f t="shared" si="27"/>
        <v>3.5794183445190155</v>
      </c>
      <c r="AA167" s="78">
        <f t="shared" si="27"/>
        <v>3.6290322580645165</v>
      </c>
      <c r="AB167" s="78">
        <f t="shared" si="27"/>
        <v>3.5175879396984926</v>
      </c>
    </row>
    <row r="168" spans="1:28" x14ac:dyDescent="0.25">
      <c r="A168" s="63" t="s">
        <v>108</v>
      </c>
      <c r="B168" s="78">
        <f t="shared" si="21"/>
        <v>4.2173967616417718</v>
      </c>
      <c r="C168" s="78">
        <f t="shared" si="21"/>
        <v>5.1070436345808137</v>
      </c>
      <c r="D168" s="78">
        <f t="shared" si="21"/>
        <v>3.2838892223270166</v>
      </c>
      <c r="E168" s="104"/>
      <c r="F168" s="78">
        <f t="shared" si="22"/>
        <v>0.70643642072213508</v>
      </c>
      <c r="G168" s="78">
        <f t="shared" si="22"/>
        <v>0.97137014314928427</v>
      </c>
      <c r="H168" s="78">
        <f t="shared" si="22"/>
        <v>0.4287245444801715</v>
      </c>
      <c r="I168" s="105"/>
      <c r="J168" s="78">
        <f t="shared" si="23"/>
        <v>8.3064143977849554</v>
      </c>
      <c r="K168" s="78">
        <f t="shared" si="23"/>
        <v>8.844444444444445</v>
      </c>
      <c r="L168" s="78">
        <f t="shared" si="23"/>
        <v>7.7255278310940492</v>
      </c>
      <c r="M168" s="105"/>
      <c r="N168" s="78">
        <f t="shared" si="24"/>
        <v>4.8371647509578546</v>
      </c>
      <c r="O168" s="78">
        <f t="shared" si="24"/>
        <v>5.8930190389845878</v>
      </c>
      <c r="P168" s="78">
        <f t="shared" si="24"/>
        <v>3.654822335025381</v>
      </c>
      <c r="Q168" s="105"/>
      <c r="R168" s="78">
        <f t="shared" si="25"/>
        <v>5.0272412085190687</v>
      </c>
      <c r="S168" s="78">
        <f t="shared" si="25"/>
        <v>6.4108790675084988</v>
      </c>
      <c r="T168" s="78">
        <f t="shared" si="25"/>
        <v>3.5876705406771099</v>
      </c>
      <c r="U168" s="105"/>
      <c r="V168" s="78">
        <f t="shared" si="26"/>
        <v>4.2547637692508484</v>
      </c>
      <c r="W168" s="78">
        <f t="shared" si="26"/>
        <v>5.621454357916452</v>
      </c>
      <c r="X168" s="78">
        <f t="shared" si="26"/>
        <v>2.8541226215644819</v>
      </c>
      <c r="Y168" s="104"/>
      <c r="Z168" s="78">
        <f t="shared" si="27"/>
        <v>1.4324324324324325</v>
      </c>
      <c r="AA168" s="78">
        <f t="shared" si="27"/>
        <v>1.9693654266958425</v>
      </c>
      <c r="AB168" s="78">
        <f t="shared" si="27"/>
        <v>0.90811965811965822</v>
      </c>
    </row>
    <row r="169" spans="1:28" x14ac:dyDescent="0.25">
      <c r="A169" s="106" t="s">
        <v>109</v>
      </c>
      <c r="B169" s="78">
        <f t="shared" si="21"/>
        <v>4.7266514806378135</v>
      </c>
      <c r="C169" s="78">
        <f t="shared" si="21"/>
        <v>5.6649256729610284</v>
      </c>
      <c r="D169" s="78">
        <f t="shared" si="21"/>
        <v>3.7286324786324787</v>
      </c>
      <c r="E169" s="104"/>
      <c r="F169" s="78">
        <f t="shared" si="22"/>
        <v>1.2987012987012987</v>
      </c>
      <c r="G169" s="78">
        <f t="shared" si="22"/>
        <v>1.6019716574245224</v>
      </c>
      <c r="H169" s="78">
        <f t="shared" si="22"/>
        <v>0.97783572359843551</v>
      </c>
      <c r="I169" s="105"/>
      <c r="J169" s="78">
        <f t="shared" si="23"/>
        <v>9.5834547043402267</v>
      </c>
      <c r="K169" s="78">
        <f t="shared" si="23"/>
        <v>11.289429994465966</v>
      </c>
      <c r="L169" s="78">
        <f t="shared" si="23"/>
        <v>7.6875768757687579</v>
      </c>
      <c r="M169" s="105"/>
      <c r="N169" s="78">
        <f t="shared" si="24"/>
        <v>4.9386411254115536</v>
      </c>
      <c r="O169" s="78">
        <f t="shared" si="24"/>
        <v>5.8584686774941996</v>
      </c>
      <c r="P169" s="78">
        <f t="shared" si="24"/>
        <v>3.9579468150896724</v>
      </c>
      <c r="Q169" s="105"/>
      <c r="R169" s="78">
        <f t="shared" si="25"/>
        <v>6.3530849114233359</v>
      </c>
      <c r="S169" s="78">
        <f t="shared" si="25"/>
        <v>7.6196101594802128</v>
      </c>
      <c r="T169" s="78">
        <f t="shared" si="25"/>
        <v>4.9968374446552808</v>
      </c>
      <c r="U169" s="105"/>
      <c r="V169" s="78">
        <f t="shared" si="26"/>
        <v>4.2482575506140066</v>
      </c>
      <c r="W169" s="78">
        <f t="shared" si="26"/>
        <v>4.842931937172775</v>
      </c>
      <c r="X169" s="78">
        <f t="shared" si="26"/>
        <v>3.6363636363636362</v>
      </c>
      <c r="Y169" s="104"/>
      <c r="Z169" s="78">
        <f t="shared" si="27"/>
        <v>1.3557133634602969</v>
      </c>
      <c r="AA169" s="78">
        <f t="shared" si="27"/>
        <v>1.8975332068311195</v>
      </c>
      <c r="AB169" s="78">
        <f t="shared" si="27"/>
        <v>0.79103493737640085</v>
      </c>
    </row>
    <row r="170" spans="1:28" ht="13.5" thickBot="1" x14ac:dyDescent="0.3">
      <c r="A170" s="101" t="s">
        <v>110</v>
      </c>
      <c r="B170" s="84">
        <f t="shared" si="21"/>
        <v>11.531421598535692</v>
      </c>
      <c r="C170" s="84">
        <f t="shared" si="21"/>
        <v>12.17086015213575</v>
      </c>
      <c r="D170" s="84">
        <f t="shared" si="21"/>
        <v>10.834926704907584</v>
      </c>
      <c r="E170" s="107"/>
      <c r="F170" s="84">
        <f t="shared" si="22"/>
        <v>3.5580524344569286</v>
      </c>
      <c r="G170" s="84">
        <f t="shared" si="22"/>
        <v>4.0293040293040292</v>
      </c>
      <c r="H170" s="84">
        <f t="shared" si="22"/>
        <v>3.0651340996168579</v>
      </c>
      <c r="I170" s="101"/>
      <c r="J170" s="84">
        <f t="shared" si="23"/>
        <v>16.199376947040498</v>
      </c>
      <c r="K170" s="84">
        <f t="shared" si="23"/>
        <v>17.391304347826086</v>
      </c>
      <c r="L170" s="84">
        <f t="shared" si="23"/>
        <v>14.814814814814813</v>
      </c>
      <c r="M170" s="101"/>
      <c r="N170" s="84">
        <f t="shared" si="24"/>
        <v>14.731369150779896</v>
      </c>
      <c r="O170" s="84">
        <f t="shared" si="24"/>
        <v>12.587412587412588</v>
      </c>
      <c r="P170" s="84">
        <f t="shared" si="24"/>
        <v>16.838487972508592</v>
      </c>
      <c r="Q170" s="101"/>
      <c r="R170" s="84">
        <f t="shared" si="25"/>
        <v>13.636363636363635</v>
      </c>
      <c r="S170" s="84">
        <f t="shared" si="25"/>
        <v>16.129032258064516</v>
      </c>
      <c r="T170" s="84">
        <f t="shared" si="25"/>
        <v>10.687022900763358</v>
      </c>
      <c r="U170" s="101"/>
      <c r="V170" s="84">
        <f t="shared" si="26"/>
        <v>11.72962226640159</v>
      </c>
      <c r="W170" s="84">
        <f t="shared" si="26"/>
        <v>12.449799196787147</v>
      </c>
      <c r="X170" s="84">
        <f t="shared" si="26"/>
        <v>11.023622047244094</v>
      </c>
      <c r="Y170" s="107"/>
      <c r="Z170" s="84">
        <f t="shared" si="27"/>
        <v>7.333333333333333</v>
      </c>
      <c r="AA170" s="84">
        <f t="shared" si="27"/>
        <v>8.1300813008130071</v>
      </c>
      <c r="AB170" s="84">
        <f t="shared" si="27"/>
        <v>6.3725490196078427</v>
      </c>
    </row>
    <row r="171" spans="1:28" x14ac:dyDescent="0.25">
      <c r="A171" s="222" t="s">
        <v>76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</row>
    <row r="172" spans="1:28" x14ac:dyDescent="0.25">
      <c r="A172" s="223" t="s">
        <v>14</v>
      </c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</row>
    <row r="173" spans="1:28" x14ac:dyDescent="0.25"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</row>
    <row r="174" spans="1:28" x14ac:dyDescent="0.25"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0"/>
  <sheetViews>
    <sheetView topLeftCell="A101" zoomScaleNormal="100" workbookViewId="0">
      <selection activeCell="AD132" sqref="AD132:AE133"/>
    </sheetView>
  </sheetViews>
  <sheetFormatPr baseColWidth="10" defaultRowHeight="12.75" x14ac:dyDescent="0.25"/>
  <cols>
    <col min="1" max="1" width="14.5703125" style="63" customWidth="1"/>
    <col min="2" max="4" width="6.7109375" style="64" customWidth="1"/>
    <col min="5" max="5" width="1.42578125" style="64" customWidth="1"/>
    <col min="6" max="8" width="6" style="64" customWidth="1"/>
    <col min="9" max="9" width="1.42578125" style="64" customWidth="1"/>
    <col min="10" max="12" width="6" style="64" customWidth="1"/>
    <col min="13" max="13" width="1.42578125" style="64" customWidth="1"/>
    <col min="14" max="16" width="6" style="64" customWidth="1"/>
    <col min="17" max="17" width="1.42578125" style="64" customWidth="1"/>
    <col min="18" max="20" width="6" style="64" customWidth="1"/>
    <col min="21" max="21" width="1.42578125" style="64" customWidth="1"/>
    <col min="22" max="23" width="6" style="64" customWidth="1"/>
    <col min="24" max="24" width="7.5703125" style="64" bestFit="1" customWidth="1"/>
    <col min="25" max="25" width="1.42578125" style="64" customWidth="1"/>
    <col min="26" max="28" width="6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7.28515625" style="64" bestFit="1" customWidth="1"/>
    <col min="259" max="260" width="6.140625" style="64" customWidth="1"/>
    <col min="261" max="261" width="1.42578125" style="64" customWidth="1"/>
    <col min="262" max="262" width="7.5703125" style="64" bestFit="1" customWidth="1"/>
    <col min="263" max="264" width="5.140625" style="64" customWidth="1"/>
    <col min="265" max="265" width="1.42578125" style="64" customWidth="1"/>
    <col min="266" max="268" width="5.140625" style="64" customWidth="1"/>
    <col min="269" max="269" width="1.42578125" style="64" customWidth="1"/>
    <col min="270" max="272" width="5.140625" style="64" customWidth="1"/>
    <col min="273" max="273" width="1.42578125" style="64" customWidth="1"/>
    <col min="274" max="276" width="5.140625" style="64" customWidth="1"/>
    <col min="277" max="277" width="1.42578125" style="64" customWidth="1"/>
    <col min="278" max="280" width="5.140625" style="64" customWidth="1"/>
    <col min="281" max="281" width="1.42578125" style="64" customWidth="1"/>
    <col min="282" max="284" width="5.140625" style="64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7.28515625" style="64" bestFit="1" customWidth="1"/>
    <col min="515" max="516" width="6.140625" style="64" customWidth="1"/>
    <col min="517" max="517" width="1.42578125" style="64" customWidth="1"/>
    <col min="518" max="518" width="7.5703125" style="64" bestFit="1" customWidth="1"/>
    <col min="519" max="520" width="5.140625" style="64" customWidth="1"/>
    <col min="521" max="521" width="1.42578125" style="64" customWidth="1"/>
    <col min="522" max="524" width="5.140625" style="64" customWidth="1"/>
    <col min="525" max="525" width="1.42578125" style="64" customWidth="1"/>
    <col min="526" max="528" width="5.140625" style="64" customWidth="1"/>
    <col min="529" max="529" width="1.42578125" style="64" customWidth="1"/>
    <col min="530" max="532" width="5.140625" style="64" customWidth="1"/>
    <col min="533" max="533" width="1.42578125" style="64" customWidth="1"/>
    <col min="534" max="536" width="5.140625" style="64" customWidth="1"/>
    <col min="537" max="537" width="1.42578125" style="64" customWidth="1"/>
    <col min="538" max="540" width="5.140625" style="64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7.28515625" style="64" bestFit="1" customWidth="1"/>
    <col min="771" max="772" width="6.140625" style="64" customWidth="1"/>
    <col min="773" max="773" width="1.42578125" style="64" customWidth="1"/>
    <col min="774" max="774" width="7.5703125" style="64" bestFit="1" customWidth="1"/>
    <col min="775" max="776" width="5.140625" style="64" customWidth="1"/>
    <col min="777" max="777" width="1.42578125" style="64" customWidth="1"/>
    <col min="778" max="780" width="5.140625" style="64" customWidth="1"/>
    <col min="781" max="781" width="1.42578125" style="64" customWidth="1"/>
    <col min="782" max="784" width="5.140625" style="64" customWidth="1"/>
    <col min="785" max="785" width="1.42578125" style="64" customWidth="1"/>
    <col min="786" max="788" width="5.140625" style="64" customWidth="1"/>
    <col min="789" max="789" width="1.42578125" style="64" customWidth="1"/>
    <col min="790" max="792" width="5.140625" style="64" customWidth="1"/>
    <col min="793" max="793" width="1.42578125" style="64" customWidth="1"/>
    <col min="794" max="796" width="5.140625" style="64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7.28515625" style="64" bestFit="1" customWidth="1"/>
    <col min="1027" max="1028" width="6.140625" style="64" customWidth="1"/>
    <col min="1029" max="1029" width="1.42578125" style="64" customWidth="1"/>
    <col min="1030" max="1030" width="7.5703125" style="64" bestFit="1" customWidth="1"/>
    <col min="1031" max="1032" width="5.140625" style="64" customWidth="1"/>
    <col min="1033" max="1033" width="1.42578125" style="64" customWidth="1"/>
    <col min="1034" max="1036" width="5.140625" style="64" customWidth="1"/>
    <col min="1037" max="1037" width="1.42578125" style="64" customWidth="1"/>
    <col min="1038" max="1040" width="5.140625" style="64" customWidth="1"/>
    <col min="1041" max="1041" width="1.42578125" style="64" customWidth="1"/>
    <col min="1042" max="1044" width="5.140625" style="64" customWidth="1"/>
    <col min="1045" max="1045" width="1.42578125" style="64" customWidth="1"/>
    <col min="1046" max="1048" width="5.140625" style="64" customWidth="1"/>
    <col min="1049" max="1049" width="1.42578125" style="64" customWidth="1"/>
    <col min="1050" max="1052" width="5.140625" style="64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7.28515625" style="64" bestFit="1" customWidth="1"/>
    <col min="1283" max="1284" width="6.140625" style="64" customWidth="1"/>
    <col min="1285" max="1285" width="1.42578125" style="64" customWidth="1"/>
    <col min="1286" max="1286" width="7.5703125" style="64" bestFit="1" customWidth="1"/>
    <col min="1287" max="1288" width="5.140625" style="64" customWidth="1"/>
    <col min="1289" max="1289" width="1.42578125" style="64" customWidth="1"/>
    <col min="1290" max="1292" width="5.140625" style="64" customWidth="1"/>
    <col min="1293" max="1293" width="1.42578125" style="64" customWidth="1"/>
    <col min="1294" max="1296" width="5.140625" style="64" customWidth="1"/>
    <col min="1297" max="1297" width="1.42578125" style="64" customWidth="1"/>
    <col min="1298" max="1300" width="5.140625" style="64" customWidth="1"/>
    <col min="1301" max="1301" width="1.42578125" style="64" customWidth="1"/>
    <col min="1302" max="1304" width="5.140625" style="64" customWidth="1"/>
    <col min="1305" max="1305" width="1.42578125" style="64" customWidth="1"/>
    <col min="1306" max="1308" width="5.140625" style="64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7.28515625" style="64" bestFit="1" customWidth="1"/>
    <col min="1539" max="1540" width="6.140625" style="64" customWidth="1"/>
    <col min="1541" max="1541" width="1.42578125" style="64" customWidth="1"/>
    <col min="1542" max="1542" width="7.5703125" style="64" bestFit="1" customWidth="1"/>
    <col min="1543" max="1544" width="5.140625" style="64" customWidth="1"/>
    <col min="1545" max="1545" width="1.42578125" style="64" customWidth="1"/>
    <col min="1546" max="1548" width="5.140625" style="64" customWidth="1"/>
    <col min="1549" max="1549" width="1.42578125" style="64" customWidth="1"/>
    <col min="1550" max="1552" width="5.140625" style="64" customWidth="1"/>
    <col min="1553" max="1553" width="1.42578125" style="64" customWidth="1"/>
    <col min="1554" max="1556" width="5.140625" style="64" customWidth="1"/>
    <col min="1557" max="1557" width="1.42578125" style="64" customWidth="1"/>
    <col min="1558" max="1560" width="5.140625" style="64" customWidth="1"/>
    <col min="1561" max="1561" width="1.42578125" style="64" customWidth="1"/>
    <col min="1562" max="1564" width="5.140625" style="64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7.28515625" style="64" bestFit="1" customWidth="1"/>
    <col min="1795" max="1796" width="6.140625" style="64" customWidth="1"/>
    <col min="1797" max="1797" width="1.42578125" style="64" customWidth="1"/>
    <col min="1798" max="1798" width="7.5703125" style="64" bestFit="1" customWidth="1"/>
    <col min="1799" max="1800" width="5.140625" style="64" customWidth="1"/>
    <col min="1801" max="1801" width="1.42578125" style="64" customWidth="1"/>
    <col min="1802" max="1804" width="5.140625" style="64" customWidth="1"/>
    <col min="1805" max="1805" width="1.42578125" style="64" customWidth="1"/>
    <col min="1806" max="1808" width="5.140625" style="64" customWidth="1"/>
    <col min="1809" max="1809" width="1.42578125" style="64" customWidth="1"/>
    <col min="1810" max="1812" width="5.140625" style="64" customWidth="1"/>
    <col min="1813" max="1813" width="1.42578125" style="64" customWidth="1"/>
    <col min="1814" max="1816" width="5.140625" style="64" customWidth="1"/>
    <col min="1817" max="1817" width="1.42578125" style="64" customWidth="1"/>
    <col min="1818" max="1820" width="5.140625" style="64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7.28515625" style="64" bestFit="1" customWidth="1"/>
    <col min="2051" max="2052" width="6.140625" style="64" customWidth="1"/>
    <col min="2053" max="2053" width="1.42578125" style="64" customWidth="1"/>
    <col min="2054" max="2054" width="7.5703125" style="64" bestFit="1" customWidth="1"/>
    <col min="2055" max="2056" width="5.140625" style="64" customWidth="1"/>
    <col min="2057" max="2057" width="1.42578125" style="64" customWidth="1"/>
    <col min="2058" max="2060" width="5.140625" style="64" customWidth="1"/>
    <col min="2061" max="2061" width="1.42578125" style="64" customWidth="1"/>
    <col min="2062" max="2064" width="5.140625" style="64" customWidth="1"/>
    <col min="2065" max="2065" width="1.42578125" style="64" customWidth="1"/>
    <col min="2066" max="2068" width="5.140625" style="64" customWidth="1"/>
    <col min="2069" max="2069" width="1.42578125" style="64" customWidth="1"/>
    <col min="2070" max="2072" width="5.140625" style="64" customWidth="1"/>
    <col min="2073" max="2073" width="1.42578125" style="64" customWidth="1"/>
    <col min="2074" max="2076" width="5.140625" style="64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7.28515625" style="64" bestFit="1" customWidth="1"/>
    <col min="2307" max="2308" width="6.140625" style="64" customWidth="1"/>
    <col min="2309" max="2309" width="1.42578125" style="64" customWidth="1"/>
    <col min="2310" max="2310" width="7.5703125" style="64" bestFit="1" customWidth="1"/>
    <col min="2311" max="2312" width="5.140625" style="64" customWidth="1"/>
    <col min="2313" max="2313" width="1.42578125" style="64" customWidth="1"/>
    <col min="2314" max="2316" width="5.140625" style="64" customWidth="1"/>
    <col min="2317" max="2317" width="1.42578125" style="64" customWidth="1"/>
    <col min="2318" max="2320" width="5.140625" style="64" customWidth="1"/>
    <col min="2321" max="2321" width="1.42578125" style="64" customWidth="1"/>
    <col min="2322" max="2324" width="5.140625" style="64" customWidth="1"/>
    <col min="2325" max="2325" width="1.42578125" style="64" customWidth="1"/>
    <col min="2326" max="2328" width="5.140625" style="64" customWidth="1"/>
    <col min="2329" max="2329" width="1.42578125" style="64" customWidth="1"/>
    <col min="2330" max="2332" width="5.140625" style="64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7.28515625" style="64" bestFit="1" customWidth="1"/>
    <col min="2563" max="2564" width="6.140625" style="64" customWidth="1"/>
    <col min="2565" max="2565" width="1.42578125" style="64" customWidth="1"/>
    <col min="2566" max="2566" width="7.5703125" style="64" bestFit="1" customWidth="1"/>
    <col min="2567" max="2568" width="5.140625" style="64" customWidth="1"/>
    <col min="2569" max="2569" width="1.42578125" style="64" customWidth="1"/>
    <col min="2570" max="2572" width="5.140625" style="64" customWidth="1"/>
    <col min="2573" max="2573" width="1.42578125" style="64" customWidth="1"/>
    <col min="2574" max="2576" width="5.140625" style="64" customWidth="1"/>
    <col min="2577" max="2577" width="1.42578125" style="64" customWidth="1"/>
    <col min="2578" max="2580" width="5.140625" style="64" customWidth="1"/>
    <col min="2581" max="2581" width="1.42578125" style="64" customWidth="1"/>
    <col min="2582" max="2584" width="5.140625" style="64" customWidth="1"/>
    <col min="2585" max="2585" width="1.42578125" style="64" customWidth="1"/>
    <col min="2586" max="2588" width="5.140625" style="64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7.28515625" style="64" bestFit="1" customWidth="1"/>
    <col min="2819" max="2820" width="6.140625" style="64" customWidth="1"/>
    <col min="2821" max="2821" width="1.42578125" style="64" customWidth="1"/>
    <col min="2822" max="2822" width="7.5703125" style="64" bestFit="1" customWidth="1"/>
    <col min="2823" max="2824" width="5.140625" style="64" customWidth="1"/>
    <col min="2825" max="2825" width="1.42578125" style="64" customWidth="1"/>
    <col min="2826" max="2828" width="5.140625" style="64" customWidth="1"/>
    <col min="2829" max="2829" width="1.42578125" style="64" customWidth="1"/>
    <col min="2830" max="2832" width="5.140625" style="64" customWidth="1"/>
    <col min="2833" max="2833" width="1.42578125" style="64" customWidth="1"/>
    <col min="2834" max="2836" width="5.140625" style="64" customWidth="1"/>
    <col min="2837" max="2837" width="1.42578125" style="64" customWidth="1"/>
    <col min="2838" max="2840" width="5.140625" style="64" customWidth="1"/>
    <col min="2841" max="2841" width="1.42578125" style="64" customWidth="1"/>
    <col min="2842" max="2844" width="5.140625" style="64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7.28515625" style="64" bestFit="1" customWidth="1"/>
    <col min="3075" max="3076" width="6.140625" style="64" customWidth="1"/>
    <col min="3077" max="3077" width="1.42578125" style="64" customWidth="1"/>
    <col min="3078" max="3078" width="7.5703125" style="64" bestFit="1" customWidth="1"/>
    <col min="3079" max="3080" width="5.140625" style="64" customWidth="1"/>
    <col min="3081" max="3081" width="1.42578125" style="64" customWidth="1"/>
    <col min="3082" max="3084" width="5.140625" style="64" customWidth="1"/>
    <col min="3085" max="3085" width="1.42578125" style="64" customWidth="1"/>
    <col min="3086" max="3088" width="5.140625" style="64" customWidth="1"/>
    <col min="3089" max="3089" width="1.42578125" style="64" customWidth="1"/>
    <col min="3090" max="3092" width="5.140625" style="64" customWidth="1"/>
    <col min="3093" max="3093" width="1.42578125" style="64" customWidth="1"/>
    <col min="3094" max="3096" width="5.140625" style="64" customWidth="1"/>
    <col min="3097" max="3097" width="1.42578125" style="64" customWidth="1"/>
    <col min="3098" max="3100" width="5.140625" style="64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7.28515625" style="64" bestFit="1" customWidth="1"/>
    <col min="3331" max="3332" width="6.140625" style="64" customWidth="1"/>
    <col min="3333" max="3333" width="1.42578125" style="64" customWidth="1"/>
    <col min="3334" max="3334" width="7.5703125" style="64" bestFit="1" customWidth="1"/>
    <col min="3335" max="3336" width="5.140625" style="64" customWidth="1"/>
    <col min="3337" max="3337" width="1.42578125" style="64" customWidth="1"/>
    <col min="3338" max="3340" width="5.140625" style="64" customWidth="1"/>
    <col min="3341" max="3341" width="1.42578125" style="64" customWidth="1"/>
    <col min="3342" max="3344" width="5.140625" style="64" customWidth="1"/>
    <col min="3345" max="3345" width="1.42578125" style="64" customWidth="1"/>
    <col min="3346" max="3348" width="5.140625" style="64" customWidth="1"/>
    <col min="3349" max="3349" width="1.42578125" style="64" customWidth="1"/>
    <col min="3350" max="3352" width="5.140625" style="64" customWidth="1"/>
    <col min="3353" max="3353" width="1.42578125" style="64" customWidth="1"/>
    <col min="3354" max="3356" width="5.140625" style="64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7.28515625" style="64" bestFit="1" customWidth="1"/>
    <col min="3587" max="3588" width="6.140625" style="64" customWidth="1"/>
    <col min="3589" max="3589" width="1.42578125" style="64" customWidth="1"/>
    <col min="3590" max="3590" width="7.5703125" style="64" bestFit="1" customWidth="1"/>
    <col min="3591" max="3592" width="5.140625" style="64" customWidth="1"/>
    <col min="3593" max="3593" width="1.42578125" style="64" customWidth="1"/>
    <col min="3594" max="3596" width="5.140625" style="64" customWidth="1"/>
    <col min="3597" max="3597" width="1.42578125" style="64" customWidth="1"/>
    <col min="3598" max="3600" width="5.140625" style="64" customWidth="1"/>
    <col min="3601" max="3601" width="1.42578125" style="64" customWidth="1"/>
    <col min="3602" max="3604" width="5.140625" style="64" customWidth="1"/>
    <col min="3605" max="3605" width="1.42578125" style="64" customWidth="1"/>
    <col min="3606" max="3608" width="5.140625" style="64" customWidth="1"/>
    <col min="3609" max="3609" width="1.42578125" style="64" customWidth="1"/>
    <col min="3610" max="3612" width="5.140625" style="64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7.28515625" style="64" bestFit="1" customWidth="1"/>
    <col min="3843" max="3844" width="6.140625" style="64" customWidth="1"/>
    <col min="3845" max="3845" width="1.42578125" style="64" customWidth="1"/>
    <col min="3846" max="3846" width="7.5703125" style="64" bestFit="1" customWidth="1"/>
    <col min="3847" max="3848" width="5.140625" style="64" customWidth="1"/>
    <col min="3849" max="3849" width="1.42578125" style="64" customWidth="1"/>
    <col min="3850" max="3852" width="5.140625" style="64" customWidth="1"/>
    <col min="3853" max="3853" width="1.42578125" style="64" customWidth="1"/>
    <col min="3854" max="3856" width="5.140625" style="64" customWidth="1"/>
    <col min="3857" max="3857" width="1.42578125" style="64" customWidth="1"/>
    <col min="3858" max="3860" width="5.140625" style="64" customWidth="1"/>
    <col min="3861" max="3861" width="1.42578125" style="64" customWidth="1"/>
    <col min="3862" max="3864" width="5.140625" style="64" customWidth="1"/>
    <col min="3865" max="3865" width="1.42578125" style="64" customWidth="1"/>
    <col min="3866" max="3868" width="5.140625" style="64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7.28515625" style="64" bestFit="1" customWidth="1"/>
    <col min="4099" max="4100" width="6.140625" style="64" customWidth="1"/>
    <col min="4101" max="4101" width="1.42578125" style="64" customWidth="1"/>
    <col min="4102" max="4102" width="7.5703125" style="64" bestFit="1" customWidth="1"/>
    <col min="4103" max="4104" width="5.140625" style="64" customWidth="1"/>
    <col min="4105" max="4105" width="1.42578125" style="64" customWidth="1"/>
    <col min="4106" max="4108" width="5.140625" style="64" customWidth="1"/>
    <col min="4109" max="4109" width="1.42578125" style="64" customWidth="1"/>
    <col min="4110" max="4112" width="5.140625" style="64" customWidth="1"/>
    <col min="4113" max="4113" width="1.42578125" style="64" customWidth="1"/>
    <col min="4114" max="4116" width="5.140625" style="64" customWidth="1"/>
    <col min="4117" max="4117" width="1.42578125" style="64" customWidth="1"/>
    <col min="4118" max="4120" width="5.140625" style="64" customWidth="1"/>
    <col min="4121" max="4121" width="1.42578125" style="64" customWidth="1"/>
    <col min="4122" max="4124" width="5.140625" style="64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7.28515625" style="64" bestFit="1" customWidth="1"/>
    <col min="4355" max="4356" width="6.140625" style="64" customWidth="1"/>
    <col min="4357" max="4357" width="1.42578125" style="64" customWidth="1"/>
    <col min="4358" max="4358" width="7.5703125" style="64" bestFit="1" customWidth="1"/>
    <col min="4359" max="4360" width="5.140625" style="64" customWidth="1"/>
    <col min="4361" max="4361" width="1.42578125" style="64" customWidth="1"/>
    <col min="4362" max="4364" width="5.140625" style="64" customWidth="1"/>
    <col min="4365" max="4365" width="1.42578125" style="64" customWidth="1"/>
    <col min="4366" max="4368" width="5.140625" style="64" customWidth="1"/>
    <col min="4369" max="4369" width="1.42578125" style="64" customWidth="1"/>
    <col min="4370" max="4372" width="5.140625" style="64" customWidth="1"/>
    <col min="4373" max="4373" width="1.42578125" style="64" customWidth="1"/>
    <col min="4374" max="4376" width="5.140625" style="64" customWidth="1"/>
    <col min="4377" max="4377" width="1.42578125" style="64" customWidth="1"/>
    <col min="4378" max="4380" width="5.140625" style="64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7.28515625" style="64" bestFit="1" customWidth="1"/>
    <col min="4611" max="4612" width="6.140625" style="64" customWidth="1"/>
    <col min="4613" max="4613" width="1.42578125" style="64" customWidth="1"/>
    <col min="4614" max="4614" width="7.5703125" style="64" bestFit="1" customWidth="1"/>
    <col min="4615" max="4616" width="5.140625" style="64" customWidth="1"/>
    <col min="4617" max="4617" width="1.42578125" style="64" customWidth="1"/>
    <col min="4618" max="4620" width="5.140625" style="64" customWidth="1"/>
    <col min="4621" max="4621" width="1.42578125" style="64" customWidth="1"/>
    <col min="4622" max="4624" width="5.140625" style="64" customWidth="1"/>
    <col min="4625" max="4625" width="1.42578125" style="64" customWidth="1"/>
    <col min="4626" max="4628" width="5.140625" style="64" customWidth="1"/>
    <col min="4629" max="4629" width="1.42578125" style="64" customWidth="1"/>
    <col min="4630" max="4632" width="5.140625" style="64" customWidth="1"/>
    <col min="4633" max="4633" width="1.42578125" style="64" customWidth="1"/>
    <col min="4634" max="4636" width="5.140625" style="64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7.28515625" style="64" bestFit="1" customWidth="1"/>
    <col min="4867" max="4868" width="6.140625" style="64" customWidth="1"/>
    <col min="4869" max="4869" width="1.42578125" style="64" customWidth="1"/>
    <col min="4870" max="4870" width="7.5703125" style="64" bestFit="1" customWidth="1"/>
    <col min="4871" max="4872" width="5.140625" style="64" customWidth="1"/>
    <col min="4873" max="4873" width="1.42578125" style="64" customWidth="1"/>
    <col min="4874" max="4876" width="5.140625" style="64" customWidth="1"/>
    <col min="4877" max="4877" width="1.42578125" style="64" customWidth="1"/>
    <col min="4878" max="4880" width="5.140625" style="64" customWidth="1"/>
    <col min="4881" max="4881" width="1.42578125" style="64" customWidth="1"/>
    <col min="4882" max="4884" width="5.140625" style="64" customWidth="1"/>
    <col min="4885" max="4885" width="1.42578125" style="64" customWidth="1"/>
    <col min="4886" max="4888" width="5.140625" style="64" customWidth="1"/>
    <col min="4889" max="4889" width="1.42578125" style="64" customWidth="1"/>
    <col min="4890" max="4892" width="5.140625" style="64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7.28515625" style="64" bestFit="1" customWidth="1"/>
    <col min="5123" max="5124" width="6.140625" style="64" customWidth="1"/>
    <col min="5125" max="5125" width="1.42578125" style="64" customWidth="1"/>
    <col min="5126" max="5126" width="7.5703125" style="64" bestFit="1" customWidth="1"/>
    <col min="5127" max="5128" width="5.140625" style="64" customWidth="1"/>
    <col min="5129" max="5129" width="1.42578125" style="64" customWidth="1"/>
    <col min="5130" max="5132" width="5.140625" style="64" customWidth="1"/>
    <col min="5133" max="5133" width="1.42578125" style="64" customWidth="1"/>
    <col min="5134" max="5136" width="5.140625" style="64" customWidth="1"/>
    <col min="5137" max="5137" width="1.42578125" style="64" customWidth="1"/>
    <col min="5138" max="5140" width="5.140625" style="64" customWidth="1"/>
    <col min="5141" max="5141" width="1.42578125" style="64" customWidth="1"/>
    <col min="5142" max="5144" width="5.140625" style="64" customWidth="1"/>
    <col min="5145" max="5145" width="1.42578125" style="64" customWidth="1"/>
    <col min="5146" max="5148" width="5.140625" style="64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7.28515625" style="64" bestFit="1" customWidth="1"/>
    <col min="5379" max="5380" width="6.140625" style="64" customWidth="1"/>
    <col min="5381" max="5381" width="1.42578125" style="64" customWidth="1"/>
    <col min="5382" max="5382" width="7.5703125" style="64" bestFit="1" customWidth="1"/>
    <col min="5383" max="5384" width="5.140625" style="64" customWidth="1"/>
    <col min="5385" max="5385" width="1.42578125" style="64" customWidth="1"/>
    <col min="5386" max="5388" width="5.140625" style="64" customWidth="1"/>
    <col min="5389" max="5389" width="1.42578125" style="64" customWidth="1"/>
    <col min="5390" max="5392" width="5.140625" style="64" customWidth="1"/>
    <col min="5393" max="5393" width="1.42578125" style="64" customWidth="1"/>
    <col min="5394" max="5396" width="5.140625" style="64" customWidth="1"/>
    <col min="5397" max="5397" width="1.42578125" style="64" customWidth="1"/>
    <col min="5398" max="5400" width="5.140625" style="64" customWidth="1"/>
    <col min="5401" max="5401" width="1.42578125" style="64" customWidth="1"/>
    <col min="5402" max="5404" width="5.140625" style="64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7.28515625" style="64" bestFit="1" customWidth="1"/>
    <col min="5635" max="5636" width="6.140625" style="64" customWidth="1"/>
    <col min="5637" max="5637" width="1.42578125" style="64" customWidth="1"/>
    <col min="5638" max="5638" width="7.5703125" style="64" bestFit="1" customWidth="1"/>
    <col min="5639" max="5640" width="5.140625" style="64" customWidth="1"/>
    <col min="5641" max="5641" width="1.42578125" style="64" customWidth="1"/>
    <col min="5642" max="5644" width="5.140625" style="64" customWidth="1"/>
    <col min="5645" max="5645" width="1.42578125" style="64" customWidth="1"/>
    <col min="5646" max="5648" width="5.140625" style="64" customWidth="1"/>
    <col min="5649" max="5649" width="1.42578125" style="64" customWidth="1"/>
    <col min="5650" max="5652" width="5.140625" style="64" customWidth="1"/>
    <col min="5653" max="5653" width="1.42578125" style="64" customWidth="1"/>
    <col min="5654" max="5656" width="5.140625" style="64" customWidth="1"/>
    <col min="5657" max="5657" width="1.42578125" style="64" customWidth="1"/>
    <col min="5658" max="5660" width="5.140625" style="64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7.28515625" style="64" bestFit="1" customWidth="1"/>
    <col min="5891" max="5892" width="6.140625" style="64" customWidth="1"/>
    <col min="5893" max="5893" width="1.42578125" style="64" customWidth="1"/>
    <col min="5894" max="5894" width="7.5703125" style="64" bestFit="1" customWidth="1"/>
    <col min="5895" max="5896" width="5.140625" style="64" customWidth="1"/>
    <col min="5897" max="5897" width="1.42578125" style="64" customWidth="1"/>
    <col min="5898" max="5900" width="5.140625" style="64" customWidth="1"/>
    <col min="5901" max="5901" width="1.42578125" style="64" customWidth="1"/>
    <col min="5902" max="5904" width="5.140625" style="64" customWidth="1"/>
    <col min="5905" max="5905" width="1.42578125" style="64" customWidth="1"/>
    <col min="5906" max="5908" width="5.140625" style="64" customWidth="1"/>
    <col min="5909" max="5909" width="1.42578125" style="64" customWidth="1"/>
    <col min="5910" max="5912" width="5.140625" style="64" customWidth="1"/>
    <col min="5913" max="5913" width="1.42578125" style="64" customWidth="1"/>
    <col min="5914" max="5916" width="5.140625" style="64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7.28515625" style="64" bestFit="1" customWidth="1"/>
    <col min="6147" max="6148" width="6.140625" style="64" customWidth="1"/>
    <col min="6149" max="6149" width="1.42578125" style="64" customWidth="1"/>
    <col min="6150" max="6150" width="7.5703125" style="64" bestFit="1" customWidth="1"/>
    <col min="6151" max="6152" width="5.140625" style="64" customWidth="1"/>
    <col min="6153" max="6153" width="1.42578125" style="64" customWidth="1"/>
    <col min="6154" max="6156" width="5.140625" style="64" customWidth="1"/>
    <col min="6157" max="6157" width="1.42578125" style="64" customWidth="1"/>
    <col min="6158" max="6160" width="5.140625" style="64" customWidth="1"/>
    <col min="6161" max="6161" width="1.42578125" style="64" customWidth="1"/>
    <col min="6162" max="6164" width="5.140625" style="64" customWidth="1"/>
    <col min="6165" max="6165" width="1.42578125" style="64" customWidth="1"/>
    <col min="6166" max="6168" width="5.140625" style="64" customWidth="1"/>
    <col min="6169" max="6169" width="1.42578125" style="64" customWidth="1"/>
    <col min="6170" max="6172" width="5.140625" style="64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7.28515625" style="64" bestFit="1" customWidth="1"/>
    <col min="6403" max="6404" width="6.140625" style="64" customWidth="1"/>
    <col min="6405" max="6405" width="1.42578125" style="64" customWidth="1"/>
    <col min="6406" max="6406" width="7.5703125" style="64" bestFit="1" customWidth="1"/>
    <col min="6407" max="6408" width="5.140625" style="64" customWidth="1"/>
    <col min="6409" max="6409" width="1.42578125" style="64" customWidth="1"/>
    <col min="6410" max="6412" width="5.140625" style="64" customWidth="1"/>
    <col min="6413" max="6413" width="1.42578125" style="64" customWidth="1"/>
    <col min="6414" max="6416" width="5.140625" style="64" customWidth="1"/>
    <col min="6417" max="6417" width="1.42578125" style="64" customWidth="1"/>
    <col min="6418" max="6420" width="5.140625" style="64" customWidth="1"/>
    <col min="6421" max="6421" width="1.42578125" style="64" customWidth="1"/>
    <col min="6422" max="6424" width="5.140625" style="64" customWidth="1"/>
    <col min="6425" max="6425" width="1.42578125" style="64" customWidth="1"/>
    <col min="6426" max="6428" width="5.140625" style="64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7.28515625" style="64" bestFit="1" customWidth="1"/>
    <col min="6659" max="6660" width="6.140625" style="64" customWidth="1"/>
    <col min="6661" max="6661" width="1.42578125" style="64" customWidth="1"/>
    <col min="6662" max="6662" width="7.5703125" style="64" bestFit="1" customWidth="1"/>
    <col min="6663" max="6664" width="5.140625" style="64" customWidth="1"/>
    <col min="6665" max="6665" width="1.42578125" style="64" customWidth="1"/>
    <col min="6666" max="6668" width="5.140625" style="64" customWidth="1"/>
    <col min="6669" max="6669" width="1.42578125" style="64" customWidth="1"/>
    <col min="6670" max="6672" width="5.140625" style="64" customWidth="1"/>
    <col min="6673" max="6673" width="1.42578125" style="64" customWidth="1"/>
    <col min="6674" max="6676" width="5.140625" style="64" customWidth="1"/>
    <col min="6677" max="6677" width="1.42578125" style="64" customWidth="1"/>
    <col min="6678" max="6680" width="5.140625" style="64" customWidth="1"/>
    <col min="6681" max="6681" width="1.42578125" style="64" customWidth="1"/>
    <col min="6682" max="6684" width="5.140625" style="64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7.28515625" style="64" bestFit="1" customWidth="1"/>
    <col min="6915" max="6916" width="6.140625" style="64" customWidth="1"/>
    <col min="6917" max="6917" width="1.42578125" style="64" customWidth="1"/>
    <col min="6918" max="6918" width="7.5703125" style="64" bestFit="1" customWidth="1"/>
    <col min="6919" max="6920" width="5.140625" style="64" customWidth="1"/>
    <col min="6921" max="6921" width="1.42578125" style="64" customWidth="1"/>
    <col min="6922" max="6924" width="5.140625" style="64" customWidth="1"/>
    <col min="6925" max="6925" width="1.42578125" style="64" customWidth="1"/>
    <col min="6926" max="6928" width="5.140625" style="64" customWidth="1"/>
    <col min="6929" max="6929" width="1.42578125" style="64" customWidth="1"/>
    <col min="6930" max="6932" width="5.140625" style="64" customWidth="1"/>
    <col min="6933" max="6933" width="1.42578125" style="64" customWidth="1"/>
    <col min="6934" max="6936" width="5.140625" style="64" customWidth="1"/>
    <col min="6937" max="6937" width="1.42578125" style="64" customWidth="1"/>
    <col min="6938" max="6940" width="5.140625" style="64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7.28515625" style="64" bestFit="1" customWidth="1"/>
    <col min="7171" max="7172" width="6.140625" style="64" customWidth="1"/>
    <col min="7173" max="7173" width="1.42578125" style="64" customWidth="1"/>
    <col min="7174" max="7174" width="7.5703125" style="64" bestFit="1" customWidth="1"/>
    <col min="7175" max="7176" width="5.140625" style="64" customWidth="1"/>
    <col min="7177" max="7177" width="1.42578125" style="64" customWidth="1"/>
    <col min="7178" max="7180" width="5.140625" style="64" customWidth="1"/>
    <col min="7181" max="7181" width="1.42578125" style="64" customWidth="1"/>
    <col min="7182" max="7184" width="5.140625" style="64" customWidth="1"/>
    <col min="7185" max="7185" width="1.42578125" style="64" customWidth="1"/>
    <col min="7186" max="7188" width="5.140625" style="64" customWidth="1"/>
    <col min="7189" max="7189" width="1.42578125" style="64" customWidth="1"/>
    <col min="7190" max="7192" width="5.140625" style="64" customWidth="1"/>
    <col min="7193" max="7193" width="1.42578125" style="64" customWidth="1"/>
    <col min="7194" max="7196" width="5.140625" style="64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7.28515625" style="64" bestFit="1" customWidth="1"/>
    <col min="7427" max="7428" width="6.140625" style="64" customWidth="1"/>
    <col min="7429" max="7429" width="1.42578125" style="64" customWidth="1"/>
    <col min="7430" max="7430" width="7.5703125" style="64" bestFit="1" customWidth="1"/>
    <col min="7431" max="7432" width="5.140625" style="64" customWidth="1"/>
    <col min="7433" max="7433" width="1.42578125" style="64" customWidth="1"/>
    <col min="7434" max="7436" width="5.140625" style="64" customWidth="1"/>
    <col min="7437" max="7437" width="1.42578125" style="64" customWidth="1"/>
    <col min="7438" max="7440" width="5.140625" style="64" customWidth="1"/>
    <col min="7441" max="7441" width="1.42578125" style="64" customWidth="1"/>
    <col min="7442" max="7444" width="5.140625" style="64" customWidth="1"/>
    <col min="7445" max="7445" width="1.42578125" style="64" customWidth="1"/>
    <col min="7446" max="7448" width="5.140625" style="64" customWidth="1"/>
    <col min="7449" max="7449" width="1.42578125" style="64" customWidth="1"/>
    <col min="7450" max="7452" width="5.140625" style="64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7.28515625" style="64" bestFit="1" customWidth="1"/>
    <col min="7683" max="7684" width="6.140625" style="64" customWidth="1"/>
    <col min="7685" max="7685" width="1.42578125" style="64" customWidth="1"/>
    <col min="7686" max="7686" width="7.5703125" style="64" bestFit="1" customWidth="1"/>
    <col min="7687" max="7688" width="5.140625" style="64" customWidth="1"/>
    <col min="7689" max="7689" width="1.42578125" style="64" customWidth="1"/>
    <col min="7690" max="7692" width="5.140625" style="64" customWidth="1"/>
    <col min="7693" max="7693" width="1.42578125" style="64" customWidth="1"/>
    <col min="7694" max="7696" width="5.140625" style="64" customWidth="1"/>
    <col min="7697" max="7697" width="1.42578125" style="64" customWidth="1"/>
    <col min="7698" max="7700" width="5.140625" style="64" customWidth="1"/>
    <col min="7701" max="7701" width="1.42578125" style="64" customWidth="1"/>
    <col min="7702" max="7704" width="5.140625" style="64" customWidth="1"/>
    <col min="7705" max="7705" width="1.42578125" style="64" customWidth="1"/>
    <col min="7706" max="7708" width="5.140625" style="64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7.28515625" style="64" bestFit="1" customWidth="1"/>
    <col min="7939" max="7940" width="6.140625" style="64" customWidth="1"/>
    <col min="7941" max="7941" width="1.42578125" style="64" customWidth="1"/>
    <col min="7942" max="7942" width="7.5703125" style="64" bestFit="1" customWidth="1"/>
    <col min="7943" max="7944" width="5.140625" style="64" customWidth="1"/>
    <col min="7945" max="7945" width="1.42578125" style="64" customWidth="1"/>
    <col min="7946" max="7948" width="5.140625" style="64" customWidth="1"/>
    <col min="7949" max="7949" width="1.42578125" style="64" customWidth="1"/>
    <col min="7950" max="7952" width="5.140625" style="64" customWidth="1"/>
    <col min="7953" max="7953" width="1.42578125" style="64" customWidth="1"/>
    <col min="7954" max="7956" width="5.140625" style="64" customWidth="1"/>
    <col min="7957" max="7957" width="1.42578125" style="64" customWidth="1"/>
    <col min="7958" max="7960" width="5.140625" style="64" customWidth="1"/>
    <col min="7961" max="7961" width="1.42578125" style="64" customWidth="1"/>
    <col min="7962" max="7964" width="5.140625" style="64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7.28515625" style="64" bestFit="1" customWidth="1"/>
    <col min="8195" max="8196" width="6.140625" style="64" customWidth="1"/>
    <col min="8197" max="8197" width="1.42578125" style="64" customWidth="1"/>
    <col min="8198" max="8198" width="7.5703125" style="64" bestFit="1" customWidth="1"/>
    <col min="8199" max="8200" width="5.140625" style="64" customWidth="1"/>
    <col min="8201" max="8201" width="1.42578125" style="64" customWidth="1"/>
    <col min="8202" max="8204" width="5.140625" style="64" customWidth="1"/>
    <col min="8205" max="8205" width="1.42578125" style="64" customWidth="1"/>
    <col min="8206" max="8208" width="5.140625" style="64" customWidth="1"/>
    <col min="8209" max="8209" width="1.42578125" style="64" customWidth="1"/>
    <col min="8210" max="8212" width="5.140625" style="64" customWidth="1"/>
    <col min="8213" max="8213" width="1.42578125" style="64" customWidth="1"/>
    <col min="8214" max="8216" width="5.140625" style="64" customWidth="1"/>
    <col min="8217" max="8217" width="1.42578125" style="64" customWidth="1"/>
    <col min="8218" max="8220" width="5.140625" style="64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7.28515625" style="64" bestFit="1" customWidth="1"/>
    <col min="8451" max="8452" width="6.140625" style="64" customWidth="1"/>
    <col min="8453" max="8453" width="1.42578125" style="64" customWidth="1"/>
    <col min="8454" max="8454" width="7.5703125" style="64" bestFit="1" customWidth="1"/>
    <col min="8455" max="8456" width="5.140625" style="64" customWidth="1"/>
    <col min="8457" max="8457" width="1.42578125" style="64" customWidth="1"/>
    <col min="8458" max="8460" width="5.140625" style="64" customWidth="1"/>
    <col min="8461" max="8461" width="1.42578125" style="64" customWidth="1"/>
    <col min="8462" max="8464" width="5.140625" style="64" customWidth="1"/>
    <col min="8465" max="8465" width="1.42578125" style="64" customWidth="1"/>
    <col min="8466" max="8468" width="5.140625" style="64" customWidth="1"/>
    <col min="8469" max="8469" width="1.42578125" style="64" customWidth="1"/>
    <col min="8470" max="8472" width="5.140625" style="64" customWidth="1"/>
    <col min="8473" max="8473" width="1.42578125" style="64" customWidth="1"/>
    <col min="8474" max="8476" width="5.140625" style="64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7.28515625" style="64" bestFit="1" customWidth="1"/>
    <col min="8707" max="8708" width="6.140625" style="64" customWidth="1"/>
    <col min="8709" max="8709" width="1.42578125" style="64" customWidth="1"/>
    <col min="8710" max="8710" width="7.5703125" style="64" bestFit="1" customWidth="1"/>
    <col min="8711" max="8712" width="5.140625" style="64" customWidth="1"/>
    <col min="8713" max="8713" width="1.42578125" style="64" customWidth="1"/>
    <col min="8714" max="8716" width="5.140625" style="64" customWidth="1"/>
    <col min="8717" max="8717" width="1.42578125" style="64" customWidth="1"/>
    <col min="8718" max="8720" width="5.140625" style="64" customWidth="1"/>
    <col min="8721" max="8721" width="1.42578125" style="64" customWidth="1"/>
    <col min="8722" max="8724" width="5.140625" style="64" customWidth="1"/>
    <col min="8725" max="8725" width="1.42578125" style="64" customWidth="1"/>
    <col min="8726" max="8728" width="5.140625" style="64" customWidth="1"/>
    <col min="8729" max="8729" width="1.42578125" style="64" customWidth="1"/>
    <col min="8730" max="8732" width="5.140625" style="64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7.28515625" style="64" bestFit="1" customWidth="1"/>
    <col min="8963" max="8964" width="6.140625" style="64" customWidth="1"/>
    <col min="8965" max="8965" width="1.42578125" style="64" customWidth="1"/>
    <col min="8966" max="8966" width="7.5703125" style="64" bestFit="1" customWidth="1"/>
    <col min="8967" max="8968" width="5.140625" style="64" customWidth="1"/>
    <col min="8969" max="8969" width="1.42578125" style="64" customWidth="1"/>
    <col min="8970" max="8972" width="5.140625" style="64" customWidth="1"/>
    <col min="8973" max="8973" width="1.42578125" style="64" customWidth="1"/>
    <col min="8974" max="8976" width="5.140625" style="64" customWidth="1"/>
    <col min="8977" max="8977" width="1.42578125" style="64" customWidth="1"/>
    <col min="8978" max="8980" width="5.140625" style="64" customWidth="1"/>
    <col min="8981" max="8981" width="1.42578125" style="64" customWidth="1"/>
    <col min="8982" max="8984" width="5.140625" style="64" customWidth="1"/>
    <col min="8985" max="8985" width="1.42578125" style="64" customWidth="1"/>
    <col min="8986" max="8988" width="5.140625" style="64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7.28515625" style="64" bestFit="1" customWidth="1"/>
    <col min="9219" max="9220" width="6.140625" style="64" customWidth="1"/>
    <col min="9221" max="9221" width="1.42578125" style="64" customWidth="1"/>
    <col min="9222" max="9222" width="7.5703125" style="64" bestFit="1" customWidth="1"/>
    <col min="9223" max="9224" width="5.140625" style="64" customWidth="1"/>
    <col min="9225" max="9225" width="1.42578125" style="64" customWidth="1"/>
    <col min="9226" max="9228" width="5.140625" style="64" customWidth="1"/>
    <col min="9229" max="9229" width="1.42578125" style="64" customWidth="1"/>
    <col min="9230" max="9232" width="5.140625" style="64" customWidth="1"/>
    <col min="9233" max="9233" width="1.42578125" style="64" customWidth="1"/>
    <col min="9234" max="9236" width="5.140625" style="64" customWidth="1"/>
    <col min="9237" max="9237" width="1.42578125" style="64" customWidth="1"/>
    <col min="9238" max="9240" width="5.140625" style="64" customWidth="1"/>
    <col min="9241" max="9241" width="1.42578125" style="64" customWidth="1"/>
    <col min="9242" max="9244" width="5.140625" style="64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7.28515625" style="64" bestFit="1" customWidth="1"/>
    <col min="9475" max="9476" width="6.140625" style="64" customWidth="1"/>
    <col min="9477" max="9477" width="1.42578125" style="64" customWidth="1"/>
    <col min="9478" max="9478" width="7.5703125" style="64" bestFit="1" customWidth="1"/>
    <col min="9479" max="9480" width="5.140625" style="64" customWidth="1"/>
    <col min="9481" max="9481" width="1.42578125" style="64" customWidth="1"/>
    <col min="9482" max="9484" width="5.140625" style="64" customWidth="1"/>
    <col min="9485" max="9485" width="1.42578125" style="64" customWidth="1"/>
    <col min="9486" max="9488" width="5.140625" style="64" customWidth="1"/>
    <col min="9489" max="9489" width="1.42578125" style="64" customWidth="1"/>
    <col min="9490" max="9492" width="5.140625" style="64" customWidth="1"/>
    <col min="9493" max="9493" width="1.42578125" style="64" customWidth="1"/>
    <col min="9494" max="9496" width="5.140625" style="64" customWidth="1"/>
    <col min="9497" max="9497" width="1.42578125" style="64" customWidth="1"/>
    <col min="9498" max="9500" width="5.140625" style="64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7.28515625" style="64" bestFit="1" customWidth="1"/>
    <col min="9731" max="9732" width="6.140625" style="64" customWidth="1"/>
    <col min="9733" max="9733" width="1.42578125" style="64" customWidth="1"/>
    <col min="9734" max="9734" width="7.5703125" style="64" bestFit="1" customWidth="1"/>
    <col min="9735" max="9736" width="5.140625" style="64" customWidth="1"/>
    <col min="9737" max="9737" width="1.42578125" style="64" customWidth="1"/>
    <col min="9738" max="9740" width="5.140625" style="64" customWidth="1"/>
    <col min="9741" max="9741" width="1.42578125" style="64" customWidth="1"/>
    <col min="9742" max="9744" width="5.140625" style="64" customWidth="1"/>
    <col min="9745" max="9745" width="1.42578125" style="64" customWidth="1"/>
    <col min="9746" max="9748" width="5.140625" style="64" customWidth="1"/>
    <col min="9749" max="9749" width="1.42578125" style="64" customWidth="1"/>
    <col min="9750" max="9752" width="5.140625" style="64" customWidth="1"/>
    <col min="9753" max="9753" width="1.42578125" style="64" customWidth="1"/>
    <col min="9754" max="9756" width="5.140625" style="64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7.28515625" style="64" bestFit="1" customWidth="1"/>
    <col min="9987" max="9988" width="6.140625" style="64" customWidth="1"/>
    <col min="9989" max="9989" width="1.42578125" style="64" customWidth="1"/>
    <col min="9990" max="9990" width="7.5703125" style="64" bestFit="1" customWidth="1"/>
    <col min="9991" max="9992" width="5.140625" style="64" customWidth="1"/>
    <col min="9993" max="9993" width="1.42578125" style="64" customWidth="1"/>
    <col min="9994" max="9996" width="5.140625" style="64" customWidth="1"/>
    <col min="9997" max="9997" width="1.42578125" style="64" customWidth="1"/>
    <col min="9998" max="10000" width="5.140625" style="64" customWidth="1"/>
    <col min="10001" max="10001" width="1.42578125" style="64" customWidth="1"/>
    <col min="10002" max="10004" width="5.140625" style="64" customWidth="1"/>
    <col min="10005" max="10005" width="1.42578125" style="64" customWidth="1"/>
    <col min="10006" max="10008" width="5.140625" style="64" customWidth="1"/>
    <col min="10009" max="10009" width="1.42578125" style="64" customWidth="1"/>
    <col min="10010" max="10012" width="5.140625" style="64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7.28515625" style="64" bestFit="1" customWidth="1"/>
    <col min="10243" max="10244" width="6.140625" style="64" customWidth="1"/>
    <col min="10245" max="10245" width="1.42578125" style="64" customWidth="1"/>
    <col min="10246" max="10246" width="7.5703125" style="64" bestFit="1" customWidth="1"/>
    <col min="10247" max="10248" width="5.140625" style="64" customWidth="1"/>
    <col min="10249" max="10249" width="1.42578125" style="64" customWidth="1"/>
    <col min="10250" max="10252" width="5.140625" style="64" customWidth="1"/>
    <col min="10253" max="10253" width="1.42578125" style="64" customWidth="1"/>
    <col min="10254" max="10256" width="5.140625" style="64" customWidth="1"/>
    <col min="10257" max="10257" width="1.42578125" style="64" customWidth="1"/>
    <col min="10258" max="10260" width="5.140625" style="64" customWidth="1"/>
    <col min="10261" max="10261" width="1.42578125" style="64" customWidth="1"/>
    <col min="10262" max="10264" width="5.140625" style="64" customWidth="1"/>
    <col min="10265" max="10265" width="1.42578125" style="64" customWidth="1"/>
    <col min="10266" max="10268" width="5.140625" style="64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7.28515625" style="64" bestFit="1" customWidth="1"/>
    <col min="10499" max="10500" width="6.140625" style="64" customWidth="1"/>
    <col min="10501" max="10501" width="1.42578125" style="64" customWidth="1"/>
    <col min="10502" max="10502" width="7.5703125" style="64" bestFit="1" customWidth="1"/>
    <col min="10503" max="10504" width="5.140625" style="64" customWidth="1"/>
    <col min="10505" max="10505" width="1.42578125" style="64" customWidth="1"/>
    <col min="10506" max="10508" width="5.140625" style="64" customWidth="1"/>
    <col min="10509" max="10509" width="1.42578125" style="64" customWidth="1"/>
    <col min="10510" max="10512" width="5.140625" style="64" customWidth="1"/>
    <col min="10513" max="10513" width="1.42578125" style="64" customWidth="1"/>
    <col min="10514" max="10516" width="5.140625" style="64" customWidth="1"/>
    <col min="10517" max="10517" width="1.42578125" style="64" customWidth="1"/>
    <col min="10518" max="10520" width="5.140625" style="64" customWidth="1"/>
    <col min="10521" max="10521" width="1.42578125" style="64" customWidth="1"/>
    <col min="10522" max="10524" width="5.140625" style="64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7.28515625" style="64" bestFit="1" customWidth="1"/>
    <col min="10755" max="10756" width="6.140625" style="64" customWidth="1"/>
    <col min="10757" max="10757" width="1.42578125" style="64" customWidth="1"/>
    <col min="10758" max="10758" width="7.5703125" style="64" bestFit="1" customWidth="1"/>
    <col min="10759" max="10760" width="5.140625" style="64" customWidth="1"/>
    <col min="10761" max="10761" width="1.42578125" style="64" customWidth="1"/>
    <col min="10762" max="10764" width="5.140625" style="64" customWidth="1"/>
    <col min="10765" max="10765" width="1.42578125" style="64" customWidth="1"/>
    <col min="10766" max="10768" width="5.140625" style="64" customWidth="1"/>
    <col min="10769" max="10769" width="1.42578125" style="64" customWidth="1"/>
    <col min="10770" max="10772" width="5.140625" style="64" customWidth="1"/>
    <col min="10773" max="10773" width="1.42578125" style="64" customWidth="1"/>
    <col min="10774" max="10776" width="5.140625" style="64" customWidth="1"/>
    <col min="10777" max="10777" width="1.42578125" style="64" customWidth="1"/>
    <col min="10778" max="10780" width="5.140625" style="64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7.28515625" style="64" bestFit="1" customWidth="1"/>
    <col min="11011" max="11012" width="6.140625" style="64" customWidth="1"/>
    <col min="11013" max="11013" width="1.42578125" style="64" customWidth="1"/>
    <col min="11014" max="11014" width="7.5703125" style="64" bestFit="1" customWidth="1"/>
    <col min="11015" max="11016" width="5.140625" style="64" customWidth="1"/>
    <col min="11017" max="11017" width="1.42578125" style="64" customWidth="1"/>
    <col min="11018" max="11020" width="5.140625" style="64" customWidth="1"/>
    <col min="11021" max="11021" width="1.42578125" style="64" customWidth="1"/>
    <col min="11022" max="11024" width="5.140625" style="64" customWidth="1"/>
    <col min="11025" max="11025" width="1.42578125" style="64" customWidth="1"/>
    <col min="11026" max="11028" width="5.140625" style="64" customWidth="1"/>
    <col min="11029" max="11029" width="1.42578125" style="64" customWidth="1"/>
    <col min="11030" max="11032" width="5.140625" style="64" customWidth="1"/>
    <col min="11033" max="11033" width="1.42578125" style="64" customWidth="1"/>
    <col min="11034" max="11036" width="5.140625" style="64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7.28515625" style="64" bestFit="1" customWidth="1"/>
    <col min="11267" max="11268" width="6.140625" style="64" customWidth="1"/>
    <col min="11269" max="11269" width="1.42578125" style="64" customWidth="1"/>
    <col min="11270" max="11270" width="7.5703125" style="64" bestFit="1" customWidth="1"/>
    <col min="11271" max="11272" width="5.140625" style="64" customWidth="1"/>
    <col min="11273" max="11273" width="1.42578125" style="64" customWidth="1"/>
    <col min="11274" max="11276" width="5.140625" style="64" customWidth="1"/>
    <col min="11277" max="11277" width="1.42578125" style="64" customWidth="1"/>
    <col min="11278" max="11280" width="5.140625" style="64" customWidth="1"/>
    <col min="11281" max="11281" width="1.42578125" style="64" customWidth="1"/>
    <col min="11282" max="11284" width="5.140625" style="64" customWidth="1"/>
    <col min="11285" max="11285" width="1.42578125" style="64" customWidth="1"/>
    <col min="11286" max="11288" width="5.140625" style="64" customWidth="1"/>
    <col min="11289" max="11289" width="1.42578125" style="64" customWidth="1"/>
    <col min="11290" max="11292" width="5.140625" style="64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7.28515625" style="64" bestFit="1" customWidth="1"/>
    <col min="11523" max="11524" width="6.140625" style="64" customWidth="1"/>
    <col min="11525" max="11525" width="1.42578125" style="64" customWidth="1"/>
    <col min="11526" max="11526" width="7.5703125" style="64" bestFit="1" customWidth="1"/>
    <col min="11527" max="11528" width="5.140625" style="64" customWidth="1"/>
    <col min="11529" max="11529" width="1.42578125" style="64" customWidth="1"/>
    <col min="11530" max="11532" width="5.140625" style="64" customWidth="1"/>
    <col min="11533" max="11533" width="1.42578125" style="64" customWidth="1"/>
    <col min="11534" max="11536" width="5.140625" style="64" customWidth="1"/>
    <col min="11537" max="11537" width="1.42578125" style="64" customWidth="1"/>
    <col min="11538" max="11540" width="5.140625" style="64" customWidth="1"/>
    <col min="11541" max="11541" width="1.42578125" style="64" customWidth="1"/>
    <col min="11542" max="11544" width="5.140625" style="64" customWidth="1"/>
    <col min="11545" max="11545" width="1.42578125" style="64" customWidth="1"/>
    <col min="11546" max="11548" width="5.140625" style="64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7.28515625" style="64" bestFit="1" customWidth="1"/>
    <col min="11779" max="11780" width="6.140625" style="64" customWidth="1"/>
    <col min="11781" max="11781" width="1.42578125" style="64" customWidth="1"/>
    <col min="11782" max="11782" width="7.5703125" style="64" bestFit="1" customWidth="1"/>
    <col min="11783" max="11784" width="5.140625" style="64" customWidth="1"/>
    <col min="11785" max="11785" width="1.42578125" style="64" customWidth="1"/>
    <col min="11786" max="11788" width="5.140625" style="64" customWidth="1"/>
    <col min="11789" max="11789" width="1.42578125" style="64" customWidth="1"/>
    <col min="11790" max="11792" width="5.140625" style="64" customWidth="1"/>
    <col min="11793" max="11793" width="1.42578125" style="64" customWidth="1"/>
    <col min="11794" max="11796" width="5.140625" style="64" customWidth="1"/>
    <col min="11797" max="11797" width="1.42578125" style="64" customWidth="1"/>
    <col min="11798" max="11800" width="5.140625" style="64" customWidth="1"/>
    <col min="11801" max="11801" width="1.42578125" style="64" customWidth="1"/>
    <col min="11802" max="11804" width="5.140625" style="64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7.28515625" style="64" bestFit="1" customWidth="1"/>
    <col min="12035" max="12036" width="6.140625" style="64" customWidth="1"/>
    <col min="12037" max="12037" width="1.42578125" style="64" customWidth="1"/>
    <col min="12038" max="12038" width="7.5703125" style="64" bestFit="1" customWidth="1"/>
    <col min="12039" max="12040" width="5.140625" style="64" customWidth="1"/>
    <col min="12041" max="12041" width="1.42578125" style="64" customWidth="1"/>
    <col min="12042" max="12044" width="5.140625" style="64" customWidth="1"/>
    <col min="12045" max="12045" width="1.42578125" style="64" customWidth="1"/>
    <col min="12046" max="12048" width="5.140625" style="64" customWidth="1"/>
    <col min="12049" max="12049" width="1.42578125" style="64" customWidth="1"/>
    <col min="12050" max="12052" width="5.140625" style="64" customWidth="1"/>
    <col min="12053" max="12053" width="1.42578125" style="64" customWidth="1"/>
    <col min="12054" max="12056" width="5.140625" style="64" customWidth="1"/>
    <col min="12057" max="12057" width="1.42578125" style="64" customWidth="1"/>
    <col min="12058" max="12060" width="5.140625" style="64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7.28515625" style="64" bestFit="1" customWidth="1"/>
    <col min="12291" max="12292" width="6.140625" style="64" customWidth="1"/>
    <col min="12293" max="12293" width="1.42578125" style="64" customWidth="1"/>
    <col min="12294" max="12294" width="7.5703125" style="64" bestFit="1" customWidth="1"/>
    <col min="12295" max="12296" width="5.140625" style="64" customWidth="1"/>
    <col min="12297" max="12297" width="1.42578125" style="64" customWidth="1"/>
    <col min="12298" max="12300" width="5.140625" style="64" customWidth="1"/>
    <col min="12301" max="12301" width="1.42578125" style="64" customWidth="1"/>
    <col min="12302" max="12304" width="5.140625" style="64" customWidth="1"/>
    <col min="12305" max="12305" width="1.42578125" style="64" customWidth="1"/>
    <col min="12306" max="12308" width="5.140625" style="64" customWidth="1"/>
    <col min="12309" max="12309" width="1.42578125" style="64" customWidth="1"/>
    <col min="12310" max="12312" width="5.140625" style="64" customWidth="1"/>
    <col min="12313" max="12313" width="1.42578125" style="64" customWidth="1"/>
    <col min="12314" max="12316" width="5.140625" style="64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7.28515625" style="64" bestFit="1" customWidth="1"/>
    <col min="12547" max="12548" width="6.140625" style="64" customWidth="1"/>
    <col min="12549" max="12549" width="1.42578125" style="64" customWidth="1"/>
    <col min="12550" max="12550" width="7.5703125" style="64" bestFit="1" customWidth="1"/>
    <col min="12551" max="12552" width="5.140625" style="64" customWidth="1"/>
    <col min="12553" max="12553" width="1.42578125" style="64" customWidth="1"/>
    <col min="12554" max="12556" width="5.140625" style="64" customWidth="1"/>
    <col min="12557" max="12557" width="1.42578125" style="64" customWidth="1"/>
    <col min="12558" max="12560" width="5.140625" style="64" customWidth="1"/>
    <col min="12561" max="12561" width="1.42578125" style="64" customWidth="1"/>
    <col min="12562" max="12564" width="5.140625" style="64" customWidth="1"/>
    <col min="12565" max="12565" width="1.42578125" style="64" customWidth="1"/>
    <col min="12566" max="12568" width="5.140625" style="64" customWidth="1"/>
    <col min="12569" max="12569" width="1.42578125" style="64" customWidth="1"/>
    <col min="12570" max="12572" width="5.140625" style="64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7.28515625" style="64" bestFit="1" customWidth="1"/>
    <col min="12803" max="12804" width="6.140625" style="64" customWidth="1"/>
    <col min="12805" max="12805" width="1.42578125" style="64" customWidth="1"/>
    <col min="12806" max="12806" width="7.5703125" style="64" bestFit="1" customWidth="1"/>
    <col min="12807" max="12808" width="5.140625" style="64" customWidth="1"/>
    <col min="12809" max="12809" width="1.42578125" style="64" customWidth="1"/>
    <col min="12810" max="12812" width="5.140625" style="64" customWidth="1"/>
    <col min="12813" max="12813" width="1.42578125" style="64" customWidth="1"/>
    <col min="12814" max="12816" width="5.140625" style="64" customWidth="1"/>
    <col min="12817" max="12817" width="1.42578125" style="64" customWidth="1"/>
    <col min="12818" max="12820" width="5.140625" style="64" customWidth="1"/>
    <col min="12821" max="12821" width="1.42578125" style="64" customWidth="1"/>
    <col min="12822" max="12824" width="5.140625" style="64" customWidth="1"/>
    <col min="12825" max="12825" width="1.42578125" style="64" customWidth="1"/>
    <col min="12826" max="12828" width="5.140625" style="64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7.28515625" style="64" bestFit="1" customWidth="1"/>
    <col min="13059" max="13060" width="6.140625" style="64" customWidth="1"/>
    <col min="13061" max="13061" width="1.42578125" style="64" customWidth="1"/>
    <col min="13062" max="13062" width="7.5703125" style="64" bestFit="1" customWidth="1"/>
    <col min="13063" max="13064" width="5.140625" style="64" customWidth="1"/>
    <col min="13065" max="13065" width="1.42578125" style="64" customWidth="1"/>
    <col min="13066" max="13068" width="5.140625" style="64" customWidth="1"/>
    <col min="13069" max="13069" width="1.42578125" style="64" customWidth="1"/>
    <col min="13070" max="13072" width="5.140625" style="64" customWidth="1"/>
    <col min="13073" max="13073" width="1.42578125" style="64" customWidth="1"/>
    <col min="13074" max="13076" width="5.140625" style="64" customWidth="1"/>
    <col min="13077" max="13077" width="1.42578125" style="64" customWidth="1"/>
    <col min="13078" max="13080" width="5.140625" style="64" customWidth="1"/>
    <col min="13081" max="13081" width="1.42578125" style="64" customWidth="1"/>
    <col min="13082" max="13084" width="5.140625" style="64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7.28515625" style="64" bestFit="1" customWidth="1"/>
    <col min="13315" max="13316" width="6.140625" style="64" customWidth="1"/>
    <col min="13317" max="13317" width="1.42578125" style="64" customWidth="1"/>
    <col min="13318" max="13318" width="7.5703125" style="64" bestFit="1" customWidth="1"/>
    <col min="13319" max="13320" width="5.140625" style="64" customWidth="1"/>
    <col min="13321" max="13321" width="1.42578125" style="64" customWidth="1"/>
    <col min="13322" max="13324" width="5.140625" style="64" customWidth="1"/>
    <col min="13325" max="13325" width="1.42578125" style="64" customWidth="1"/>
    <col min="13326" max="13328" width="5.140625" style="64" customWidth="1"/>
    <col min="13329" max="13329" width="1.42578125" style="64" customWidth="1"/>
    <col min="13330" max="13332" width="5.140625" style="64" customWidth="1"/>
    <col min="13333" max="13333" width="1.42578125" style="64" customWidth="1"/>
    <col min="13334" max="13336" width="5.140625" style="64" customWidth="1"/>
    <col min="13337" max="13337" width="1.42578125" style="64" customWidth="1"/>
    <col min="13338" max="13340" width="5.140625" style="64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7.28515625" style="64" bestFit="1" customWidth="1"/>
    <col min="13571" max="13572" width="6.140625" style="64" customWidth="1"/>
    <col min="13573" max="13573" width="1.42578125" style="64" customWidth="1"/>
    <col min="13574" max="13574" width="7.5703125" style="64" bestFit="1" customWidth="1"/>
    <col min="13575" max="13576" width="5.140625" style="64" customWidth="1"/>
    <col min="13577" max="13577" width="1.42578125" style="64" customWidth="1"/>
    <col min="13578" max="13580" width="5.140625" style="64" customWidth="1"/>
    <col min="13581" max="13581" width="1.42578125" style="64" customWidth="1"/>
    <col min="13582" max="13584" width="5.140625" style="64" customWidth="1"/>
    <col min="13585" max="13585" width="1.42578125" style="64" customWidth="1"/>
    <col min="13586" max="13588" width="5.140625" style="64" customWidth="1"/>
    <col min="13589" max="13589" width="1.42578125" style="64" customWidth="1"/>
    <col min="13590" max="13592" width="5.140625" style="64" customWidth="1"/>
    <col min="13593" max="13593" width="1.42578125" style="64" customWidth="1"/>
    <col min="13594" max="13596" width="5.140625" style="64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7.28515625" style="64" bestFit="1" customWidth="1"/>
    <col min="13827" max="13828" width="6.140625" style="64" customWidth="1"/>
    <col min="13829" max="13829" width="1.42578125" style="64" customWidth="1"/>
    <col min="13830" max="13830" width="7.5703125" style="64" bestFit="1" customWidth="1"/>
    <col min="13831" max="13832" width="5.140625" style="64" customWidth="1"/>
    <col min="13833" max="13833" width="1.42578125" style="64" customWidth="1"/>
    <col min="13834" max="13836" width="5.140625" style="64" customWidth="1"/>
    <col min="13837" max="13837" width="1.42578125" style="64" customWidth="1"/>
    <col min="13838" max="13840" width="5.140625" style="64" customWidth="1"/>
    <col min="13841" max="13841" width="1.42578125" style="64" customWidth="1"/>
    <col min="13842" max="13844" width="5.140625" style="64" customWidth="1"/>
    <col min="13845" max="13845" width="1.42578125" style="64" customWidth="1"/>
    <col min="13846" max="13848" width="5.140625" style="64" customWidth="1"/>
    <col min="13849" max="13849" width="1.42578125" style="64" customWidth="1"/>
    <col min="13850" max="13852" width="5.140625" style="64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7.28515625" style="64" bestFit="1" customWidth="1"/>
    <col min="14083" max="14084" width="6.140625" style="64" customWidth="1"/>
    <col min="14085" max="14085" width="1.42578125" style="64" customWidth="1"/>
    <col min="14086" max="14086" width="7.5703125" style="64" bestFit="1" customWidth="1"/>
    <col min="14087" max="14088" width="5.140625" style="64" customWidth="1"/>
    <col min="14089" max="14089" width="1.42578125" style="64" customWidth="1"/>
    <col min="14090" max="14092" width="5.140625" style="64" customWidth="1"/>
    <col min="14093" max="14093" width="1.42578125" style="64" customWidth="1"/>
    <col min="14094" max="14096" width="5.140625" style="64" customWidth="1"/>
    <col min="14097" max="14097" width="1.42578125" style="64" customWidth="1"/>
    <col min="14098" max="14100" width="5.140625" style="64" customWidth="1"/>
    <col min="14101" max="14101" width="1.42578125" style="64" customWidth="1"/>
    <col min="14102" max="14104" width="5.140625" style="64" customWidth="1"/>
    <col min="14105" max="14105" width="1.42578125" style="64" customWidth="1"/>
    <col min="14106" max="14108" width="5.140625" style="64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7.28515625" style="64" bestFit="1" customWidth="1"/>
    <col min="14339" max="14340" width="6.140625" style="64" customWidth="1"/>
    <col min="14341" max="14341" width="1.42578125" style="64" customWidth="1"/>
    <col min="14342" max="14342" width="7.5703125" style="64" bestFit="1" customWidth="1"/>
    <col min="14343" max="14344" width="5.140625" style="64" customWidth="1"/>
    <col min="14345" max="14345" width="1.42578125" style="64" customWidth="1"/>
    <col min="14346" max="14348" width="5.140625" style="64" customWidth="1"/>
    <col min="14349" max="14349" width="1.42578125" style="64" customWidth="1"/>
    <col min="14350" max="14352" width="5.140625" style="64" customWidth="1"/>
    <col min="14353" max="14353" width="1.42578125" style="64" customWidth="1"/>
    <col min="14354" max="14356" width="5.140625" style="64" customWidth="1"/>
    <col min="14357" max="14357" width="1.42578125" style="64" customWidth="1"/>
    <col min="14358" max="14360" width="5.140625" style="64" customWidth="1"/>
    <col min="14361" max="14361" width="1.42578125" style="64" customWidth="1"/>
    <col min="14362" max="14364" width="5.140625" style="64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7.28515625" style="64" bestFit="1" customWidth="1"/>
    <col min="14595" max="14596" width="6.140625" style="64" customWidth="1"/>
    <col min="14597" max="14597" width="1.42578125" style="64" customWidth="1"/>
    <col min="14598" max="14598" width="7.5703125" style="64" bestFit="1" customWidth="1"/>
    <col min="14599" max="14600" width="5.140625" style="64" customWidth="1"/>
    <col min="14601" max="14601" width="1.42578125" style="64" customWidth="1"/>
    <col min="14602" max="14604" width="5.140625" style="64" customWidth="1"/>
    <col min="14605" max="14605" width="1.42578125" style="64" customWidth="1"/>
    <col min="14606" max="14608" width="5.140625" style="64" customWidth="1"/>
    <col min="14609" max="14609" width="1.42578125" style="64" customWidth="1"/>
    <col min="14610" max="14612" width="5.140625" style="64" customWidth="1"/>
    <col min="14613" max="14613" width="1.42578125" style="64" customWidth="1"/>
    <col min="14614" max="14616" width="5.140625" style="64" customWidth="1"/>
    <col min="14617" max="14617" width="1.42578125" style="64" customWidth="1"/>
    <col min="14618" max="14620" width="5.140625" style="64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7.28515625" style="64" bestFit="1" customWidth="1"/>
    <col min="14851" max="14852" width="6.140625" style="64" customWidth="1"/>
    <col min="14853" max="14853" width="1.42578125" style="64" customWidth="1"/>
    <col min="14854" max="14854" width="7.5703125" style="64" bestFit="1" customWidth="1"/>
    <col min="14855" max="14856" width="5.140625" style="64" customWidth="1"/>
    <col min="14857" max="14857" width="1.42578125" style="64" customWidth="1"/>
    <col min="14858" max="14860" width="5.140625" style="64" customWidth="1"/>
    <col min="14861" max="14861" width="1.42578125" style="64" customWidth="1"/>
    <col min="14862" max="14864" width="5.140625" style="64" customWidth="1"/>
    <col min="14865" max="14865" width="1.42578125" style="64" customWidth="1"/>
    <col min="14866" max="14868" width="5.140625" style="64" customWidth="1"/>
    <col min="14869" max="14869" width="1.42578125" style="64" customWidth="1"/>
    <col min="14870" max="14872" width="5.140625" style="64" customWidth="1"/>
    <col min="14873" max="14873" width="1.42578125" style="64" customWidth="1"/>
    <col min="14874" max="14876" width="5.140625" style="64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7.28515625" style="64" bestFit="1" customWidth="1"/>
    <col min="15107" max="15108" width="6.140625" style="64" customWidth="1"/>
    <col min="15109" max="15109" width="1.42578125" style="64" customWidth="1"/>
    <col min="15110" max="15110" width="7.5703125" style="64" bestFit="1" customWidth="1"/>
    <col min="15111" max="15112" width="5.140625" style="64" customWidth="1"/>
    <col min="15113" max="15113" width="1.42578125" style="64" customWidth="1"/>
    <col min="15114" max="15116" width="5.140625" style="64" customWidth="1"/>
    <col min="15117" max="15117" width="1.42578125" style="64" customWidth="1"/>
    <col min="15118" max="15120" width="5.140625" style="64" customWidth="1"/>
    <col min="15121" max="15121" width="1.42578125" style="64" customWidth="1"/>
    <col min="15122" max="15124" width="5.140625" style="64" customWidth="1"/>
    <col min="15125" max="15125" width="1.42578125" style="64" customWidth="1"/>
    <col min="15126" max="15128" width="5.140625" style="64" customWidth="1"/>
    <col min="15129" max="15129" width="1.42578125" style="64" customWidth="1"/>
    <col min="15130" max="15132" width="5.140625" style="64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7.28515625" style="64" bestFit="1" customWidth="1"/>
    <col min="15363" max="15364" width="6.140625" style="64" customWidth="1"/>
    <col min="15365" max="15365" width="1.42578125" style="64" customWidth="1"/>
    <col min="15366" max="15366" width="7.5703125" style="64" bestFit="1" customWidth="1"/>
    <col min="15367" max="15368" width="5.140625" style="64" customWidth="1"/>
    <col min="15369" max="15369" width="1.42578125" style="64" customWidth="1"/>
    <col min="15370" max="15372" width="5.140625" style="64" customWidth="1"/>
    <col min="15373" max="15373" width="1.42578125" style="64" customWidth="1"/>
    <col min="15374" max="15376" width="5.140625" style="64" customWidth="1"/>
    <col min="15377" max="15377" width="1.42578125" style="64" customWidth="1"/>
    <col min="15378" max="15380" width="5.140625" style="64" customWidth="1"/>
    <col min="15381" max="15381" width="1.42578125" style="64" customWidth="1"/>
    <col min="15382" max="15384" width="5.140625" style="64" customWidth="1"/>
    <col min="15385" max="15385" width="1.42578125" style="64" customWidth="1"/>
    <col min="15386" max="15388" width="5.140625" style="64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7.28515625" style="64" bestFit="1" customWidth="1"/>
    <col min="15619" max="15620" width="6.140625" style="64" customWidth="1"/>
    <col min="15621" max="15621" width="1.42578125" style="64" customWidth="1"/>
    <col min="15622" max="15622" width="7.5703125" style="64" bestFit="1" customWidth="1"/>
    <col min="15623" max="15624" width="5.140625" style="64" customWidth="1"/>
    <col min="15625" max="15625" width="1.42578125" style="64" customWidth="1"/>
    <col min="15626" max="15628" width="5.140625" style="64" customWidth="1"/>
    <col min="15629" max="15629" width="1.42578125" style="64" customWidth="1"/>
    <col min="15630" max="15632" width="5.140625" style="64" customWidth="1"/>
    <col min="15633" max="15633" width="1.42578125" style="64" customWidth="1"/>
    <col min="15634" max="15636" width="5.140625" style="64" customWidth="1"/>
    <col min="15637" max="15637" width="1.42578125" style="64" customWidth="1"/>
    <col min="15638" max="15640" width="5.140625" style="64" customWidth="1"/>
    <col min="15641" max="15641" width="1.42578125" style="64" customWidth="1"/>
    <col min="15642" max="15644" width="5.140625" style="64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7.28515625" style="64" bestFit="1" customWidth="1"/>
    <col min="15875" max="15876" width="6.140625" style="64" customWidth="1"/>
    <col min="15877" max="15877" width="1.42578125" style="64" customWidth="1"/>
    <col min="15878" max="15878" width="7.5703125" style="64" bestFit="1" customWidth="1"/>
    <col min="15879" max="15880" width="5.140625" style="64" customWidth="1"/>
    <col min="15881" max="15881" width="1.42578125" style="64" customWidth="1"/>
    <col min="15882" max="15884" width="5.140625" style="64" customWidth="1"/>
    <col min="15885" max="15885" width="1.42578125" style="64" customWidth="1"/>
    <col min="15886" max="15888" width="5.140625" style="64" customWidth="1"/>
    <col min="15889" max="15889" width="1.42578125" style="64" customWidth="1"/>
    <col min="15890" max="15892" width="5.140625" style="64" customWidth="1"/>
    <col min="15893" max="15893" width="1.42578125" style="64" customWidth="1"/>
    <col min="15894" max="15896" width="5.140625" style="64" customWidth="1"/>
    <col min="15897" max="15897" width="1.42578125" style="64" customWidth="1"/>
    <col min="15898" max="15900" width="5.140625" style="64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7.28515625" style="64" bestFit="1" customWidth="1"/>
    <col min="16131" max="16132" width="6.140625" style="64" customWidth="1"/>
    <col min="16133" max="16133" width="1.42578125" style="64" customWidth="1"/>
    <col min="16134" max="16134" width="7.5703125" style="64" bestFit="1" customWidth="1"/>
    <col min="16135" max="16136" width="5.140625" style="64" customWidth="1"/>
    <col min="16137" max="16137" width="1.42578125" style="64" customWidth="1"/>
    <col min="16138" max="16140" width="5.140625" style="64" customWidth="1"/>
    <col min="16141" max="16141" width="1.42578125" style="64" customWidth="1"/>
    <col min="16142" max="16144" width="5.140625" style="64" customWidth="1"/>
    <col min="16145" max="16145" width="1.42578125" style="64" customWidth="1"/>
    <col min="16146" max="16148" width="5.140625" style="64" customWidth="1"/>
    <col min="16149" max="16149" width="1.42578125" style="64" customWidth="1"/>
    <col min="16150" max="16152" width="5.140625" style="64" customWidth="1"/>
    <col min="16153" max="16153" width="1.42578125" style="64" customWidth="1"/>
    <col min="16154" max="16156" width="5.140625" style="64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123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122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23</v>
      </c>
      <c r="G8" s="54"/>
      <c r="H8" s="54"/>
      <c r="I8" s="55"/>
      <c r="J8" s="54" t="s">
        <v>24</v>
      </c>
      <c r="K8" s="54"/>
      <c r="L8" s="54"/>
      <c r="M8" s="55"/>
      <c r="N8" s="54" t="s">
        <v>25</v>
      </c>
      <c r="O8" s="54"/>
      <c r="P8" s="54"/>
      <c r="Q8" s="55"/>
      <c r="R8" s="54" t="s">
        <v>27</v>
      </c>
      <c r="S8" s="54"/>
      <c r="T8" s="54"/>
      <c r="U8" s="55"/>
      <c r="V8" s="54" t="s">
        <v>28</v>
      </c>
      <c r="W8" s="54"/>
      <c r="X8" s="54"/>
      <c r="Y8" s="55"/>
      <c r="Z8" s="54" t="s">
        <v>29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94">
        <f>SUM(B13:B36)</f>
        <v>36138</v>
      </c>
      <c r="C11" s="94">
        <f>SUM(C13:C36)</f>
        <v>18626</v>
      </c>
      <c r="D11" s="94">
        <f>SUM(D13:D36)</f>
        <v>17512</v>
      </c>
      <c r="E11" s="94"/>
      <c r="F11" s="94">
        <f>SUM(F13:F36)</f>
        <v>6170</v>
      </c>
      <c r="G11" s="94">
        <f>SUM(G13:G36)</f>
        <v>3172</v>
      </c>
      <c r="H11" s="94">
        <f>SUM(H13:H36)</f>
        <v>2998</v>
      </c>
      <c r="I11" s="94"/>
      <c r="J11" s="94">
        <f>SUM(J13:J36)</f>
        <v>6394</v>
      </c>
      <c r="K11" s="94">
        <f>SUM(K13:K36)</f>
        <v>3329</v>
      </c>
      <c r="L11" s="94">
        <f>SUM(L13:L36)</f>
        <v>3065</v>
      </c>
      <c r="M11" s="94"/>
      <c r="N11" s="94">
        <f>SUM(N13:N36)</f>
        <v>6265</v>
      </c>
      <c r="O11" s="94">
        <f>SUM(O13:O36)</f>
        <v>3214</v>
      </c>
      <c r="P11" s="94">
        <f>SUM(P13:P36)</f>
        <v>3051</v>
      </c>
      <c r="Q11" s="94"/>
      <c r="R11" s="94">
        <f>SUM(R13:R36)</f>
        <v>5796</v>
      </c>
      <c r="S11" s="94">
        <f>SUM(S13:S36)</f>
        <v>2988</v>
      </c>
      <c r="T11" s="94">
        <f>SUM(T13:T36)</f>
        <v>2808</v>
      </c>
      <c r="U11" s="94"/>
      <c r="V11" s="94">
        <f>SUM(V13:V36)</f>
        <v>5809</v>
      </c>
      <c r="W11" s="94">
        <f>SUM(W13:W36)</f>
        <v>3014</v>
      </c>
      <c r="X11" s="94">
        <f>SUM(X13:X36)</f>
        <v>2795</v>
      </c>
      <c r="Y11" s="94"/>
      <c r="Z11" s="94">
        <f>SUM(Z13:Z36)</f>
        <v>5704</v>
      </c>
      <c r="AA11" s="94">
        <f>SUM(AA13:AA36)</f>
        <v>2909</v>
      </c>
      <c r="AB11" s="94">
        <f>SUM(AB13:AB36)</f>
        <v>2795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3755</v>
      </c>
      <c r="C13" s="74">
        <v>1949</v>
      </c>
      <c r="D13" s="74">
        <v>1806</v>
      </c>
      <c r="E13" s="74"/>
      <c r="F13" s="74">
        <v>662</v>
      </c>
      <c r="G13" s="74">
        <v>320</v>
      </c>
      <c r="H13" s="74">
        <v>342</v>
      </c>
      <c r="I13" s="74"/>
      <c r="J13" s="74">
        <v>616</v>
      </c>
      <c r="K13" s="74">
        <v>320</v>
      </c>
      <c r="L13" s="74">
        <v>296</v>
      </c>
      <c r="M13" s="74"/>
      <c r="N13" s="74">
        <v>666</v>
      </c>
      <c r="O13" s="74">
        <v>365</v>
      </c>
      <c r="P13" s="74">
        <v>301</v>
      </c>
      <c r="Q13" s="74"/>
      <c r="R13" s="74">
        <v>603</v>
      </c>
      <c r="S13" s="74">
        <v>324</v>
      </c>
      <c r="T13" s="74">
        <v>279</v>
      </c>
      <c r="U13" s="74"/>
      <c r="V13" s="74">
        <v>588</v>
      </c>
      <c r="W13" s="74">
        <v>305</v>
      </c>
      <c r="X13" s="74">
        <v>283</v>
      </c>
      <c r="Y13" s="74"/>
      <c r="Z13" s="74">
        <v>620</v>
      </c>
      <c r="AA13" s="74">
        <v>315</v>
      </c>
      <c r="AB13" s="74">
        <v>305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6667</v>
      </c>
      <c r="C14" s="74">
        <v>3461</v>
      </c>
      <c r="D14" s="74">
        <v>3206</v>
      </c>
      <c r="E14" s="74"/>
      <c r="F14" s="74">
        <v>1071</v>
      </c>
      <c r="G14" s="74">
        <v>576</v>
      </c>
      <c r="H14" s="74">
        <v>495</v>
      </c>
      <c r="I14" s="74"/>
      <c r="J14" s="74">
        <v>1136</v>
      </c>
      <c r="K14" s="74">
        <v>571</v>
      </c>
      <c r="L14" s="74">
        <v>565</v>
      </c>
      <c r="M14" s="74"/>
      <c r="N14" s="74">
        <v>1150</v>
      </c>
      <c r="O14" s="74">
        <v>609</v>
      </c>
      <c r="P14" s="74">
        <v>541</v>
      </c>
      <c r="Q14" s="74"/>
      <c r="R14" s="74">
        <v>1065</v>
      </c>
      <c r="S14" s="74">
        <v>538</v>
      </c>
      <c r="T14" s="74">
        <v>527</v>
      </c>
      <c r="U14" s="74"/>
      <c r="V14" s="74">
        <v>1130</v>
      </c>
      <c r="W14" s="74">
        <v>599</v>
      </c>
      <c r="X14" s="74">
        <v>531</v>
      </c>
      <c r="Y14" s="74"/>
      <c r="Z14" s="74">
        <v>1115</v>
      </c>
      <c r="AA14" s="74">
        <v>568</v>
      </c>
      <c r="AB14" s="74">
        <v>547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4736</v>
      </c>
      <c r="C15" s="74">
        <v>2437</v>
      </c>
      <c r="D15" s="74">
        <v>2299</v>
      </c>
      <c r="E15" s="74"/>
      <c r="F15" s="74">
        <v>789</v>
      </c>
      <c r="G15" s="74">
        <v>412</v>
      </c>
      <c r="H15" s="74">
        <v>377</v>
      </c>
      <c r="I15" s="74"/>
      <c r="J15" s="74">
        <v>794</v>
      </c>
      <c r="K15" s="74">
        <v>415</v>
      </c>
      <c r="L15" s="74">
        <v>379</v>
      </c>
      <c r="M15" s="74"/>
      <c r="N15" s="74">
        <v>836</v>
      </c>
      <c r="O15" s="74">
        <v>413</v>
      </c>
      <c r="P15" s="74">
        <v>423</v>
      </c>
      <c r="Q15" s="74"/>
      <c r="R15" s="74">
        <v>755</v>
      </c>
      <c r="S15" s="74">
        <v>383</v>
      </c>
      <c r="T15" s="74">
        <v>372</v>
      </c>
      <c r="U15" s="74"/>
      <c r="V15" s="74">
        <v>789</v>
      </c>
      <c r="W15" s="74">
        <v>414</v>
      </c>
      <c r="X15" s="74">
        <v>375</v>
      </c>
      <c r="Y15" s="74"/>
      <c r="Z15" s="74">
        <v>773</v>
      </c>
      <c r="AA15" s="74">
        <v>400</v>
      </c>
      <c r="AB15" s="74">
        <v>373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1698</v>
      </c>
      <c r="C16" s="74">
        <v>877</v>
      </c>
      <c r="D16" s="74">
        <v>821</v>
      </c>
      <c r="E16" s="74"/>
      <c r="F16" s="74">
        <v>300</v>
      </c>
      <c r="G16" s="74">
        <v>143</v>
      </c>
      <c r="H16" s="74">
        <v>157</v>
      </c>
      <c r="I16" s="74"/>
      <c r="J16" s="74">
        <v>285</v>
      </c>
      <c r="K16" s="74">
        <v>151</v>
      </c>
      <c r="L16" s="74">
        <v>134</v>
      </c>
      <c r="M16" s="74"/>
      <c r="N16" s="74">
        <v>286</v>
      </c>
      <c r="O16" s="74">
        <v>147</v>
      </c>
      <c r="P16" s="74">
        <v>139</v>
      </c>
      <c r="Q16" s="74"/>
      <c r="R16" s="74">
        <v>270</v>
      </c>
      <c r="S16" s="74">
        <v>140</v>
      </c>
      <c r="T16" s="74">
        <v>130</v>
      </c>
      <c r="U16" s="74"/>
      <c r="V16" s="74">
        <v>300</v>
      </c>
      <c r="W16" s="74">
        <v>157</v>
      </c>
      <c r="X16" s="74">
        <v>143</v>
      </c>
      <c r="Y16" s="74"/>
      <c r="Z16" s="74">
        <v>257</v>
      </c>
      <c r="AA16" s="74">
        <v>139</v>
      </c>
      <c r="AB16" s="74">
        <v>118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208</v>
      </c>
      <c r="C17" s="74">
        <v>106</v>
      </c>
      <c r="D17" s="74">
        <v>102</v>
      </c>
      <c r="E17" s="74"/>
      <c r="F17" s="74">
        <v>38</v>
      </c>
      <c r="G17" s="74">
        <v>16</v>
      </c>
      <c r="H17" s="74">
        <v>22</v>
      </c>
      <c r="I17" s="74"/>
      <c r="J17" s="74">
        <v>49</v>
      </c>
      <c r="K17" s="74">
        <v>26</v>
      </c>
      <c r="L17" s="74">
        <v>23</v>
      </c>
      <c r="M17" s="74"/>
      <c r="N17" s="74">
        <v>48</v>
      </c>
      <c r="O17" s="74">
        <v>26</v>
      </c>
      <c r="P17" s="74">
        <v>22</v>
      </c>
      <c r="Q17" s="74"/>
      <c r="R17" s="74">
        <v>30</v>
      </c>
      <c r="S17" s="74">
        <v>18</v>
      </c>
      <c r="T17" s="74">
        <v>12</v>
      </c>
      <c r="U17" s="74"/>
      <c r="V17" s="74">
        <v>25</v>
      </c>
      <c r="W17" s="74">
        <v>14</v>
      </c>
      <c r="X17" s="74">
        <v>11</v>
      </c>
      <c r="Y17" s="74"/>
      <c r="Z17" s="74">
        <v>18</v>
      </c>
      <c r="AA17" s="74">
        <v>6</v>
      </c>
      <c r="AB17" s="74">
        <v>12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188</v>
      </c>
      <c r="C18" s="74">
        <v>106</v>
      </c>
      <c r="D18" s="74">
        <v>82</v>
      </c>
      <c r="E18" s="74"/>
      <c r="F18" s="74">
        <v>41</v>
      </c>
      <c r="G18" s="74">
        <v>27</v>
      </c>
      <c r="H18" s="74">
        <v>14</v>
      </c>
      <c r="I18" s="74"/>
      <c r="J18" s="74">
        <v>59</v>
      </c>
      <c r="K18" s="74">
        <v>33</v>
      </c>
      <c r="L18" s="74">
        <v>26</v>
      </c>
      <c r="M18" s="74"/>
      <c r="N18" s="74">
        <v>29</v>
      </c>
      <c r="O18" s="74">
        <v>16</v>
      </c>
      <c r="P18" s="74">
        <v>13</v>
      </c>
      <c r="Q18" s="74"/>
      <c r="R18" s="74">
        <v>20</v>
      </c>
      <c r="S18" s="74">
        <v>13</v>
      </c>
      <c r="T18" s="74">
        <v>7</v>
      </c>
      <c r="U18" s="74"/>
      <c r="V18" s="74">
        <v>25</v>
      </c>
      <c r="W18" s="74">
        <v>14</v>
      </c>
      <c r="X18" s="74">
        <v>11</v>
      </c>
      <c r="Y18" s="74"/>
      <c r="Z18" s="74">
        <v>14</v>
      </c>
      <c r="AA18" s="74">
        <v>3</v>
      </c>
      <c r="AB18" s="74">
        <v>11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91</v>
      </c>
      <c r="B19" s="74">
        <v>3749</v>
      </c>
      <c r="C19" s="74">
        <v>1921</v>
      </c>
      <c r="D19" s="74">
        <v>1828</v>
      </c>
      <c r="E19" s="74"/>
      <c r="F19" s="74">
        <v>639</v>
      </c>
      <c r="G19" s="74">
        <v>328</v>
      </c>
      <c r="H19" s="74">
        <v>311</v>
      </c>
      <c r="I19" s="74"/>
      <c r="J19" s="74">
        <v>669</v>
      </c>
      <c r="K19" s="74">
        <v>345</v>
      </c>
      <c r="L19" s="74">
        <v>324</v>
      </c>
      <c r="M19" s="74"/>
      <c r="N19" s="74">
        <v>649</v>
      </c>
      <c r="O19" s="74">
        <v>329</v>
      </c>
      <c r="P19" s="74">
        <v>320</v>
      </c>
      <c r="Q19" s="74"/>
      <c r="R19" s="74">
        <v>599</v>
      </c>
      <c r="S19" s="74">
        <v>299</v>
      </c>
      <c r="T19" s="74">
        <v>300</v>
      </c>
      <c r="U19" s="74"/>
      <c r="V19" s="74">
        <v>586</v>
      </c>
      <c r="W19" s="74">
        <v>297</v>
      </c>
      <c r="X19" s="74">
        <v>289</v>
      </c>
      <c r="Y19" s="74"/>
      <c r="Z19" s="74">
        <v>607</v>
      </c>
      <c r="AA19" s="74">
        <v>323</v>
      </c>
      <c r="AB19" s="74">
        <v>284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92</v>
      </c>
      <c r="B20" s="74">
        <v>788</v>
      </c>
      <c r="C20" s="74">
        <v>412</v>
      </c>
      <c r="D20" s="74">
        <v>376</v>
      </c>
      <c r="E20" s="74"/>
      <c r="F20" s="74">
        <v>159</v>
      </c>
      <c r="G20" s="74">
        <v>89</v>
      </c>
      <c r="H20" s="74">
        <v>70</v>
      </c>
      <c r="I20" s="74"/>
      <c r="J20" s="74">
        <v>135</v>
      </c>
      <c r="K20" s="74">
        <v>73</v>
      </c>
      <c r="L20" s="74">
        <v>62</v>
      </c>
      <c r="M20" s="74"/>
      <c r="N20" s="74">
        <v>130</v>
      </c>
      <c r="O20" s="74">
        <v>66</v>
      </c>
      <c r="P20" s="74">
        <v>64</v>
      </c>
      <c r="Q20" s="74"/>
      <c r="R20" s="74">
        <v>130</v>
      </c>
      <c r="S20" s="74">
        <v>65</v>
      </c>
      <c r="T20" s="74">
        <v>65</v>
      </c>
      <c r="U20" s="74"/>
      <c r="V20" s="74">
        <v>116</v>
      </c>
      <c r="W20" s="74">
        <v>55</v>
      </c>
      <c r="X20" s="74">
        <v>61</v>
      </c>
      <c r="Y20" s="74"/>
      <c r="Z20" s="74">
        <v>118</v>
      </c>
      <c r="AA20" s="74">
        <v>64</v>
      </c>
      <c r="AB20" s="74">
        <v>54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93</v>
      </c>
      <c r="B21" s="74">
        <v>605</v>
      </c>
      <c r="C21" s="74">
        <v>317</v>
      </c>
      <c r="D21" s="74">
        <v>288</v>
      </c>
      <c r="E21" s="74"/>
      <c r="F21" s="74">
        <v>117</v>
      </c>
      <c r="G21" s="74">
        <v>72</v>
      </c>
      <c r="H21" s="74">
        <v>45</v>
      </c>
      <c r="I21" s="74"/>
      <c r="J21" s="74">
        <v>101</v>
      </c>
      <c r="K21" s="74">
        <v>52</v>
      </c>
      <c r="L21" s="74">
        <v>49</v>
      </c>
      <c r="M21" s="74"/>
      <c r="N21" s="74">
        <v>105</v>
      </c>
      <c r="O21" s="74">
        <v>57</v>
      </c>
      <c r="P21" s="74">
        <v>48</v>
      </c>
      <c r="Q21" s="74"/>
      <c r="R21" s="74">
        <v>118</v>
      </c>
      <c r="S21" s="74">
        <v>58</v>
      </c>
      <c r="T21" s="74">
        <v>60</v>
      </c>
      <c r="U21" s="74"/>
      <c r="V21" s="74">
        <v>90</v>
      </c>
      <c r="W21" s="74">
        <v>45</v>
      </c>
      <c r="X21" s="74">
        <v>45</v>
      </c>
      <c r="Y21" s="74"/>
      <c r="Z21" s="74">
        <v>74</v>
      </c>
      <c r="AA21" s="74">
        <v>33</v>
      </c>
      <c r="AB21" s="74">
        <v>41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100" t="s">
        <v>95</v>
      </c>
      <c r="B22" s="74">
        <v>2607</v>
      </c>
      <c r="C22" s="74">
        <v>1330</v>
      </c>
      <c r="D22" s="74">
        <v>1277</v>
      </c>
      <c r="E22" s="74"/>
      <c r="F22" s="74">
        <v>482</v>
      </c>
      <c r="G22" s="74">
        <v>247</v>
      </c>
      <c r="H22" s="74">
        <v>235</v>
      </c>
      <c r="I22" s="74"/>
      <c r="J22" s="74">
        <v>476</v>
      </c>
      <c r="K22" s="74">
        <v>267</v>
      </c>
      <c r="L22" s="74">
        <v>209</v>
      </c>
      <c r="M22" s="74"/>
      <c r="N22" s="74">
        <v>448</v>
      </c>
      <c r="O22" s="74">
        <v>209</v>
      </c>
      <c r="P22" s="74">
        <v>239</v>
      </c>
      <c r="Q22" s="74"/>
      <c r="R22" s="74">
        <v>431</v>
      </c>
      <c r="S22" s="74">
        <v>215</v>
      </c>
      <c r="T22" s="74">
        <v>216</v>
      </c>
      <c r="U22" s="74"/>
      <c r="V22" s="74">
        <v>390</v>
      </c>
      <c r="W22" s="74">
        <v>201</v>
      </c>
      <c r="X22" s="74">
        <v>189</v>
      </c>
      <c r="Y22" s="74"/>
      <c r="Z22" s="74">
        <v>380</v>
      </c>
      <c r="AA22" s="74">
        <v>191</v>
      </c>
      <c r="AB22" s="74">
        <v>189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96</v>
      </c>
      <c r="B23" s="74">
        <v>236</v>
      </c>
      <c r="C23" s="74">
        <v>118</v>
      </c>
      <c r="D23" s="74">
        <v>118</v>
      </c>
      <c r="E23" s="74"/>
      <c r="F23" s="74">
        <v>41</v>
      </c>
      <c r="G23" s="74">
        <v>23</v>
      </c>
      <c r="H23" s="74">
        <v>18</v>
      </c>
      <c r="I23" s="74"/>
      <c r="J23" s="74">
        <v>47</v>
      </c>
      <c r="K23" s="74">
        <v>25</v>
      </c>
      <c r="L23" s="74">
        <v>22</v>
      </c>
      <c r="M23" s="74"/>
      <c r="N23" s="74">
        <v>41</v>
      </c>
      <c r="O23" s="74">
        <v>22</v>
      </c>
      <c r="P23" s="74">
        <v>19</v>
      </c>
      <c r="Q23" s="74"/>
      <c r="R23" s="74">
        <v>43</v>
      </c>
      <c r="S23" s="74">
        <v>20</v>
      </c>
      <c r="T23" s="74">
        <v>23</v>
      </c>
      <c r="U23" s="74"/>
      <c r="V23" s="74">
        <v>28</v>
      </c>
      <c r="W23" s="74">
        <v>12</v>
      </c>
      <c r="X23" s="74">
        <v>16</v>
      </c>
      <c r="Y23" s="74"/>
      <c r="Z23" s="74">
        <v>36</v>
      </c>
      <c r="AA23" s="74">
        <v>16</v>
      </c>
      <c r="AB23" s="74">
        <v>20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63" t="s">
        <v>97</v>
      </c>
      <c r="B24" s="74">
        <v>5134</v>
      </c>
      <c r="C24" s="74">
        <v>2643</v>
      </c>
      <c r="D24" s="74">
        <v>2491</v>
      </c>
      <c r="E24" s="74"/>
      <c r="F24" s="74">
        <v>836</v>
      </c>
      <c r="G24" s="74">
        <v>423</v>
      </c>
      <c r="H24" s="74">
        <v>413</v>
      </c>
      <c r="I24" s="74"/>
      <c r="J24" s="74">
        <v>977</v>
      </c>
      <c r="K24" s="74">
        <v>505</v>
      </c>
      <c r="L24" s="74">
        <v>472</v>
      </c>
      <c r="M24" s="74"/>
      <c r="N24" s="74">
        <v>882</v>
      </c>
      <c r="O24" s="74">
        <v>464</v>
      </c>
      <c r="P24" s="74">
        <v>418</v>
      </c>
      <c r="Q24" s="74"/>
      <c r="R24" s="74">
        <v>798</v>
      </c>
      <c r="S24" s="74">
        <v>400</v>
      </c>
      <c r="T24" s="74">
        <v>398</v>
      </c>
      <c r="U24" s="74"/>
      <c r="V24" s="74">
        <v>831</v>
      </c>
      <c r="W24" s="74">
        <v>434</v>
      </c>
      <c r="X24" s="74">
        <v>397</v>
      </c>
      <c r="Y24" s="74"/>
      <c r="Z24" s="74">
        <v>810</v>
      </c>
      <c r="AA24" s="74">
        <v>417</v>
      </c>
      <c r="AB24" s="74">
        <v>393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98</v>
      </c>
      <c r="B25" s="74">
        <v>34</v>
      </c>
      <c r="C25" s="74">
        <v>19</v>
      </c>
      <c r="D25" s="74">
        <v>15</v>
      </c>
      <c r="E25" s="74"/>
      <c r="F25" s="74">
        <v>6</v>
      </c>
      <c r="G25" s="74">
        <v>4</v>
      </c>
      <c r="H25" s="74">
        <v>2</v>
      </c>
      <c r="I25" s="74"/>
      <c r="J25" s="74">
        <v>6</v>
      </c>
      <c r="K25" s="74">
        <v>2</v>
      </c>
      <c r="L25" s="74">
        <v>4</v>
      </c>
      <c r="M25" s="74"/>
      <c r="N25" s="74">
        <v>5</v>
      </c>
      <c r="O25" s="74">
        <v>2</v>
      </c>
      <c r="P25" s="74">
        <v>3</v>
      </c>
      <c r="Q25" s="74"/>
      <c r="R25" s="74">
        <v>7</v>
      </c>
      <c r="S25" s="74">
        <v>4</v>
      </c>
      <c r="T25" s="74">
        <v>3</v>
      </c>
      <c r="U25" s="74"/>
      <c r="V25" s="74">
        <v>3</v>
      </c>
      <c r="W25" s="74">
        <v>3</v>
      </c>
      <c r="X25" s="74">
        <v>0</v>
      </c>
      <c r="Y25" s="74"/>
      <c r="Z25" s="74">
        <v>7</v>
      </c>
      <c r="AA25" s="74">
        <v>4</v>
      </c>
      <c r="AB25" s="74">
        <v>3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99</v>
      </c>
      <c r="B26" s="74">
        <v>589</v>
      </c>
      <c r="C26" s="74">
        <v>293</v>
      </c>
      <c r="D26" s="74">
        <v>296</v>
      </c>
      <c r="E26" s="74"/>
      <c r="F26" s="74">
        <v>88</v>
      </c>
      <c r="G26" s="74">
        <v>39</v>
      </c>
      <c r="H26" s="74">
        <v>49</v>
      </c>
      <c r="I26" s="74"/>
      <c r="J26" s="74">
        <v>93</v>
      </c>
      <c r="K26" s="74">
        <v>43</v>
      </c>
      <c r="L26" s="74">
        <v>50</v>
      </c>
      <c r="M26" s="74"/>
      <c r="N26" s="74">
        <v>110</v>
      </c>
      <c r="O26" s="74">
        <v>58</v>
      </c>
      <c r="P26" s="74">
        <v>52</v>
      </c>
      <c r="Q26" s="74"/>
      <c r="R26" s="74">
        <v>108</v>
      </c>
      <c r="S26" s="74">
        <v>62</v>
      </c>
      <c r="T26" s="74">
        <v>46</v>
      </c>
      <c r="U26" s="74"/>
      <c r="V26" s="74">
        <v>92</v>
      </c>
      <c r="W26" s="74">
        <v>41</v>
      </c>
      <c r="X26" s="74">
        <v>51</v>
      </c>
      <c r="Y26" s="74"/>
      <c r="Z26" s="74">
        <v>98</v>
      </c>
      <c r="AA26" s="74">
        <v>50</v>
      </c>
      <c r="AB26" s="74">
        <v>48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100</v>
      </c>
      <c r="B27" s="74">
        <v>254</v>
      </c>
      <c r="C27" s="74">
        <v>127</v>
      </c>
      <c r="D27" s="74">
        <v>127</v>
      </c>
      <c r="E27" s="74"/>
      <c r="F27" s="74">
        <v>60</v>
      </c>
      <c r="G27" s="74">
        <v>27</v>
      </c>
      <c r="H27" s="74">
        <v>33</v>
      </c>
      <c r="I27" s="74"/>
      <c r="J27" s="74">
        <v>38</v>
      </c>
      <c r="K27" s="74">
        <v>26</v>
      </c>
      <c r="L27" s="74">
        <v>12</v>
      </c>
      <c r="M27" s="74"/>
      <c r="N27" s="74">
        <v>44</v>
      </c>
      <c r="O27" s="74">
        <v>22</v>
      </c>
      <c r="P27" s="74">
        <v>22</v>
      </c>
      <c r="Q27" s="74"/>
      <c r="R27" s="74">
        <v>42</v>
      </c>
      <c r="S27" s="74">
        <v>19</v>
      </c>
      <c r="T27" s="74">
        <v>23</v>
      </c>
      <c r="U27" s="74"/>
      <c r="V27" s="74">
        <v>39</v>
      </c>
      <c r="W27" s="74">
        <v>21</v>
      </c>
      <c r="X27" s="74">
        <v>18</v>
      </c>
      <c r="Y27" s="74"/>
      <c r="Z27" s="74">
        <v>31</v>
      </c>
      <c r="AA27" s="74">
        <v>12</v>
      </c>
      <c r="AB27" s="74">
        <v>19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101</v>
      </c>
      <c r="B28" s="74">
        <v>817</v>
      </c>
      <c r="C28" s="74">
        <v>419</v>
      </c>
      <c r="D28" s="74">
        <v>398</v>
      </c>
      <c r="E28" s="74"/>
      <c r="F28" s="74">
        <v>137</v>
      </c>
      <c r="G28" s="74">
        <v>70</v>
      </c>
      <c r="H28" s="74">
        <v>67</v>
      </c>
      <c r="I28" s="74"/>
      <c r="J28" s="74">
        <v>163</v>
      </c>
      <c r="K28" s="74">
        <v>88</v>
      </c>
      <c r="L28" s="74">
        <v>75</v>
      </c>
      <c r="M28" s="74"/>
      <c r="N28" s="74">
        <v>125</v>
      </c>
      <c r="O28" s="74">
        <v>59</v>
      </c>
      <c r="P28" s="74">
        <v>66</v>
      </c>
      <c r="Q28" s="74"/>
      <c r="R28" s="74">
        <v>129</v>
      </c>
      <c r="S28" s="74">
        <v>67</v>
      </c>
      <c r="T28" s="74">
        <v>62</v>
      </c>
      <c r="U28" s="74"/>
      <c r="V28" s="74">
        <v>127</v>
      </c>
      <c r="W28" s="74">
        <v>66</v>
      </c>
      <c r="X28" s="74">
        <v>61</v>
      </c>
      <c r="Y28" s="74"/>
      <c r="Z28" s="74">
        <v>136</v>
      </c>
      <c r="AA28" s="74">
        <v>69</v>
      </c>
      <c r="AB28" s="74">
        <v>67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102</v>
      </c>
      <c r="B29" s="74">
        <v>385</v>
      </c>
      <c r="C29" s="74">
        <v>213</v>
      </c>
      <c r="D29" s="74">
        <v>172</v>
      </c>
      <c r="E29" s="74"/>
      <c r="F29" s="74">
        <v>75</v>
      </c>
      <c r="G29" s="74">
        <v>40</v>
      </c>
      <c r="H29" s="74">
        <v>35</v>
      </c>
      <c r="I29" s="74"/>
      <c r="J29" s="74">
        <v>73</v>
      </c>
      <c r="K29" s="74">
        <v>41</v>
      </c>
      <c r="L29" s="74">
        <v>32</v>
      </c>
      <c r="M29" s="74"/>
      <c r="N29" s="74">
        <v>72</v>
      </c>
      <c r="O29" s="74">
        <v>38</v>
      </c>
      <c r="P29" s="74">
        <v>34</v>
      </c>
      <c r="Q29" s="74"/>
      <c r="R29" s="74">
        <v>64</v>
      </c>
      <c r="S29" s="74">
        <v>38</v>
      </c>
      <c r="T29" s="74">
        <v>26</v>
      </c>
      <c r="U29" s="74"/>
      <c r="V29" s="74">
        <v>57</v>
      </c>
      <c r="W29" s="74">
        <v>33</v>
      </c>
      <c r="X29" s="74">
        <v>24</v>
      </c>
      <c r="Y29" s="74"/>
      <c r="Z29" s="74">
        <v>44</v>
      </c>
      <c r="AA29" s="74">
        <v>23</v>
      </c>
      <c r="AB29" s="74">
        <v>21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103</v>
      </c>
      <c r="B30" s="74">
        <v>922</v>
      </c>
      <c r="C30" s="74">
        <v>464</v>
      </c>
      <c r="D30" s="74">
        <v>458</v>
      </c>
      <c r="E30" s="74"/>
      <c r="F30" s="74">
        <v>152</v>
      </c>
      <c r="G30" s="74">
        <v>77</v>
      </c>
      <c r="H30" s="74">
        <v>75</v>
      </c>
      <c r="I30" s="74"/>
      <c r="J30" s="74">
        <v>174</v>
      </c>
      <c r="K30" s="74">
        <v>91</v>
      </c>
      <c r="L30" s="74">
        <v>83</v>
      </c>
      <c r="M30" s="74"/>
      <c r="N30" s="74">
        <v>164</v>
      </c>
      <c r="O30" s="74">
        <v>71</v>
      </c>
      <c r="P30" s="74">
        <v>93</v>
      </c>
      <c r="Q30" s="74"/>
      <c r="R30" s="74">
        <v>138</v>
      </c>
      <c r="S30" s="74">
        <v>75</v>
      </c>
      <c r="T30" s="74">
        <v>63</v>
      </c>
      <c r="U30" s="74"/>
      <c r="V30" s="74">
        <v>150</v>
      </c>
      <c r="W30" s="74">
        <v>79</v>
      </c>
      <c r="X30" s="74">
        <v>71</v>
      </c>
      <c r="Y30" s="74"/>
      <c r="Z30" s="74">
        <v>144</v>
      </c>
      <c r="AA30" s="74">
        <v>71</v>
      </c>
      <c r="AB30" s="74">
        <v>73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104</v>
      </c>
      <c r="B31" s="74">
        <v>152</v>
      </c>
      <c r="C31" s="74">
        <v>81</v>
      </c>
      <c r="D31" s="74">
        <v>71</v>
      </c>
      <c r="E31" s="74"/>
      <c r="F31" s="74">
        <v>32</v>
      </c>
      <c r="G31" s="74">
        <v>13</v>
      </c>
      <c r="H31" s="74">
        <v>19</v>
      </c>
      <c r="I31" s="74"/>
      <c r="J31" s="74">
        <v>25</v>
      </c>
      <c r="K31" s="74">
        <v>14</v>
      </c>
      <c r="L31" s="74">
        <v>11</v>
      </c>
      <c r="M31" s="74"/>
      <c r="N31" s="74">
        <v>20</v>
      </c>
      <c r="O31" s="74">
        <v>11</v>
      </c>
      <c r="P31" s="74">
        <v>9</v>
      </c>
      <c r="Q31" s="74"/>
      <c r="R31" s="74">
        <v>17</v>
      </c>
      <c r="S31" s="74">
        <v>12</v>
      </c>
      <c r="T31" s="74">
        <v>5</v>
      </c>
      <c r="U31" s="74"/>
      <c r="V31" s="74">
        <v>28</v>
      </c>
      <c r="W31" s="74">
        <v>16</v>
      </c>
      <c r="X31" s="74">
        <v>12</v>
      </c>
      <c r="Y31" s="74"/>
      <c r="Z31" s="74">
        <v>30</v>
      </c>
      <c r="AA31" s="74">
        <v>15</v>
      </c>
      <c r="AB31" s="74">
        <v>15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105</v>
      </c>
      <c r="B32" s="74">
        <v>485</v>
      </c>
      <c r="C32" s="74">
        <v>237</v>
      </c>
      <c r="D32" s="74">
        <v>248</v>
      </c>
      <c r="E32" s="74"/>
      <c r="F32" s="74">
        <v>95</v>
      </c>
      <c r="G32" s="74">
        <v>39</v>
      </c>
      <c r="H32" s="74">
        <v>56</v>
      </c>
      <c r="I32" s="74"/>
      <c r="J32" s="74">
        <v>81</v>
      </c>
      <c r="K32" s="74">
        <v>43</v>
      </c>
      <c r="L32" s="74">
        <v>38</v>
      </c>
      <c r="M32" s="74"/>
      <c r="N32" s="74">
        <v>90</v>
      </c>
      <c r="O32" s="74">
        <v>37</v>
      </c>
      <c r="P32" s="74">
        <v>53</v>
      </c>
      <c r="Q32" s="74"/>
      <c r="R32" s="74">
        <v>87</v>
      </c>
      <c r="S32" s="74">
        <v>51</v>
      </c>
      <c r="T32" s="74">
        <v>36</v>
      </c>
      <c r="U32" s="74"/>
      <c r="V32" s="74">
        <v>69</v>
      </c>
      <c r="W32" s="74">
        <v>35</v>
      </c>
      <c r="X32" s="74">
        <v>34</v>
      </c>
      <c r="Y32" s="74"/>
      <c r="Z32" s="74">
        <v>63</v>
      </c>
      <c r="AA32" s="74">
        <v>32</v>
      </c>
      <c r="AB32" s="74">
        <v>31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106</v>
      </c>
      <c r="B33" s="74">
        <v>135</v>
      </c>
      <c r="C33" s="74">
        <v>58</v>
      </c>
      <c r="D33" s="74">
        <v>77</v>
      </c>
      <c r="E33" s="74"/>
      <c r="F33" s="74">
        <v>25</v>
      </c>
      <c r="G33" s="74">
        <v>9</v>
      </c>
      <c r="H33" s="74">
        <v>16</v>
      </c>
      <c r="I33" s="74"/>
      <c r="J33" s="74">
        <v>24</v>
      </c>
      <c r="K33" s="74">
        <v>8</v>
      </c>
      <c r="L33" s="74">
        <v>16</v>
      </c>
      <c r="M33" s="74"/>
      <c r="N33" s="74">
        <v>25</v>
      </c>
      <c r="O33" s="74">
        <v>12</v>
      </c>
      <c r="P33" s="74">
        <v>13</v>
      </c>
      <c r="Q33" s="74"/>
      <c r="R33" s="74">
        <v>19</v>
      </c>
      <c r="S33" s="74">
        <v>10</v>
      </c>
      <c r="T33" s="74">
        <v>9</v>
      </c>
      <c r="U33" s="74"/>
      <c r="V33" s="74">
        <v>24</v>
      </c>
      <c r="W33" s="74">
        <v>8</v>
      </c>
      <c r="X33" s="74">
        <v>16</v>
      </c>
      <c r="Y33" s="74"/>
      <c r="Z33" s="74">
        <v>18</v>
      </c>
      <c r="AA33" s="74">
        <v>11</v>
      </c>
      <c r="AB33" s="74">
        <v>7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107</v>
      </c>
      <c r="B34" s="74">
        <v>89</v>
      </c>
      <c r="C34" s="74">
        <v>51</v>
      </c>
      <c r="D34" s="74">
        <v>38</v>
      </c>
      <c r="E34" s="74"/>
      <c r="F34" s="74">
        <v>18</v>
      </c>
      <c r="G34" s="74">
        <v>13</v>
      </c>
      <c r="H34" s="74">
        <v>5</v>
      </c>
      <c r="I34" s="74"/>
      <c r="J34" s="74">
        <v>10</v>
      </c>
      <c r="K34" s="74">
        <v>5</v>
      </c>
      <c r="L34" s="74">
        <v>5</v>
      </c>
      <c r="M34" s="74"/>
      <c r="N34" s="74">
        <v>15</v>
      </c>
      <c r="O34" s="74">
        <v>10</v>
      </c>
      <c r="P34" s="74">
        <v>5</v>
      </c>
      <c r="Q34" s="74"/>
      <c r="R34" s="74">
        <v>16</v>
      </c>
      <c r="S34" s="74">
        <v>9</v>
      </c>
      <c r="T34" s="74">
        <v>7</v>
      </c>
      <c r="U34" s="74"/>
      <c r="V34" s="74">
        <v>18</v>
      </c>
      <c r="W34" s="74">
        <v>5</v>
      </c>
      <c r="X34" s="74">
        <v>13</v>
      </c>
      <c r="Y34" s="74"/>
      <c r="Z34" s="74">
        <v>12</v>
      </c>
      <c r="AA34" s="74">
        <v>9</v>
      </c>
      <c r="AB34" s="74">
        <v>3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108</v>
      </c>
      <c r="B35" s="74">
        <v>1074</v>
      </c>
      <c r="C35" s="74">
        <v>548</v>
      </c>
      <c r="D35" s="74">
        <v>526</v>
      </c>
      <c r="E35" s="74"/>
      <c r="F35" s="74">
        <v>165</v>
      </c>
      <c r="G35" s="74">
        <v>87</v>
      </c>
      <c r="H35" s="74">
        <v>78</v>
      </c>
      <c r="I35" s="74"/>
      <c r="J35" s="74">
        <v>215</v>
      </c>
      <c r="K35" s="74">
        <v>108</v>
      </c>
      <c r="L35" s="74">
        <v>107</v>
      </c>
      <c r="M35" s="74"/>
      <c r="N35" s="74">
        <v>189</v>
      </c>
      <c r="O35" s="74">
        <v>102</v>
      </c>
      <c r="P35" s="74">
        <v>87</v>
      </c>
      <c r="Q35" s="74"/>
      <c r="R35" s="74">
        <v>176</v>
      </c>
      <c r="S35" s="74">
        <v>94</v>
      </c>
      <c r="T35" s="74">
        <v>82</v>
      </c>
      <c r="U35" s="74"/>
      <c r="V35" s="74">
        <v>159</v>
      </c>
      <c r="W35" s="74">
        <v>86</v>
      </c>
      <c r="X35" s="74">
        <v>73</v>
      </c>
      <c r="Y35" s="74"/>
      <c r="Z35" s="74">
        <v>170</v>
      </c>
      <c r="AA35" s="74">
        <v>71</v>
      </c>
      <c r="AB35" s="74">
        <v>99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ht="13.5" thickBot="1" x14ac:dyDescent="0.25">
      <c r="A36" s="109" t="s">
        <v>109</v>
      </c>
      <c r="B36" s="74">
        <v>831</v>
      </c>
      <c r="C36" s="74">
        <v>439</v>
      </c>
      <c r="D36" s="74">
        <v>392</v>
      </c>
      <c r="E36" s="74"/>
      <c r="F36" s="74">
        <v>142</v>
      </c>
      <c r="G36" s="74">
        <v>78</v>
      </c>
      <c r="H36" s="74">
        <v>64</v>
      </c>
      <c r="I36" s="74"/>
      <c r="J36" s="74">
        <v>148</v>
      </c>
      <c r="K36" s="74">
        <v>77</v>
      </c>
      <c r="L36" s="74">
        <v>71</v>
      </c>
      <c r="M36" s="74"/>
      <c r="N36" s="74">
        <v>136</v>
      </c>
      <c r="O36" s="74">
        <v>69</v>
      </c>
      <c r="P36" s="74">
        <v>67</v>
      </c>
      <c r="Q36" s="74"/>
      <c r="R36" s="74">
        <v>131</v>
      </c>
      <c r="S36" s="74">
        <v>74</v>
      </c>
      <c r="T36" s="74">
        <v>57</v>
      </c>
      <c r="U36" s="74"/>
      <c r="V36" s="74">
        <v>145</v>
      </c>
      <c r="W36" s="74">
        <v>74</v>
      </c>
      <c r="X36" s="74">
        <v>71</v>
      </c>
      <c r="Y36" s="74"/>
      <c r="Z36" s="74">
        <v>129</v>
      </c>
      <c r="AA36" s="74">
        <v>67</v>
      </c>
      <c r="AB36" s="74">
        <v>62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5">
      <c r="A37" s="222" t="s">
        <v>76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</row>
    <row r="38" spans="1:57" x14ac:dyDescent="0.25">
      <c r="A38" s="223" t="s">
        <v>14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</row>
    <row r="39" spans="1:57" x14ac:dyDescent="0.25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</row>
    <row r="40" spans="1:57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</row>
    <row r="41" spans="1:57" x14ac:dyDescent="0.2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</row>
    <row r="44" spans="1:57" s="50" customFormat="1" ht="15" x14ac:dyDescent="0.25">
      <c r="A44" s="224" t="s">
        <v>126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 t="s">
        <v>222</v>
      </c>
      <c r="AE44" s="215"/>
      <c r="AF44" s="9"/>
    </row>
    <row r="45" spans="1:57" s="50" customFormat="1" ht="15" x14ac:dyDescent="0.25">
      <c r="A45" s="225" t="s">
        <v>78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/>
      <c r="AE45" s="215"/>
      <c r="AF45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122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customHeight="1" x14ac:dyDescent="0.25">
      <c r="A51" s="229" t="s">
        <v>82</v>
      </c>
      <c r="B51" s="54" t="s">
        <v>21</v>
      </c>
      <c r="C51" s="54"/>
      <c r="D51" s="54"/>
      <c r="E51" s="55"/>
      <c r="F51" s="54" t="s">
        <v>23</v>
      </c>
      <c r="G51" s="54"/>
      <c r="H51" s="54"/>
      <c r="I51" s="55"/>
      <c r="J51" s="54" t="s">
        <v>24</v>
      </c>
      <c r="K51" s="54"/>
      <c r="L51" s="54"/>
      <c r="M51" s="55"/>
      <c r="N51" s="54" t="s">
        <v>25</v>
      </c>
      <c r="O51" s="54"/>
      <c r="P51" s="54"/>
      <c r="Q51" s="55"/>
      <c r="R51" s="54" t="s">
        <v>27</v>
      </c>
      <c r="S51" s="54"/>
      <c r="T51" s="54"/>
      <c r="U51" s="55"/>
      <c r="V51" s="54" t="s">
        <v>28</v>
      </c>
      <c r="W51" s="54"/>
      <c r="X51" s="54"/>
      <c r="Y51" s="55"/>
      <c r="Z51" s="54" t="s">
        <v>29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SUM(B56:B79)</f>
        <v>466</v>
      </c>
      <c r="C54" s="102">
        <f>SUM(C56:C79)</f>
        <v>252</v>
      </c>
      <c r="D54" s="102">
        <f>SUM(D56:D79)</f>
        <v>214</v>
      </c>
      <c r="E54" s="102"/>
      <c r="F54" s="102">
        <f>SUM(F56:F79)</f>
        <v>122</v>
      </c>
      <c r="G54" s="102">
        <f>SUM(G56:G79)</f>
        <v>60</v>
      </c>
      <c r="H54" s="102">
        <f>SUM(H56:H79)</f>
        <v>62</v>
      </c>
      <c r="I54" s="102"/>
      <c r="J54" s="102">
        <f>SUM(J56:J79)</f>
        <v>136</v>
      </c>
      <c r="K54" s="102">
        <f>SUM(K56:K79)</f>
        <v>80</v>
      </c>
      <c r="L54" s="102">
        <f>SUM(L56:L79)</f>
        <v>56</v>
      </c>
      <c r="M54" s="102"/>
      <c r="N54" s="102">
        <f>SUM(N56:N79)</f>
        <v>53</v>
      </c>
      <c r="O54" s="102">
        <f>SUM(O56:O79)</f>
        <v>31</v>
      </c>
      <c r="P54" s="102">
        <f>SUM(P56:P79)</f>
        <v>22</v>
      </c>
      <c r="Q54" s="102"/>
      <c r="R54" s="102">
        <f>SUM(R56:R79)</f>
        <v>64</v>
      </c>
      <c r="S54" s="102">
        <f>SUM(S56:S79)</f>
        <v>36</v>
      </c>
      <c r="T54" s="102">
        <f>SUM(T56:T79)</f>
        <v>28</v>
      </c>
      <c r="U54" s="102"/>
      <c r="V54" s="102">
        <f>SUM(V56:V79)</f>
        <v>52</v>
      </c>
      <c r="W54" s="102">
        <f>SUM(W56:W79)</f>
        <v>23</v>
      </c>
      <c r="X54" s="102">
        <f>SUM(X56:X79)</f>
        <v>29</v>
      </c>
      <c r="Y54" s="102"/>
      <c r="Z54" s="102">
        <f>SUM(Z56:Z79)</f>
        <v>39</v>
      </c>
      <c r="AA54" s="102">
        <f>SUM(AA56:AA79)</f>
        <v>22</v>
      </c>
      <c r="AB54" s="102">
        <f>SUM(AB56:AB79)</f>
        <v>17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173</v>
      </c>
      <c r="C56" s="74">
        <v>91</v>
      </c>
      <c r="D56" s="74">
        <v>82</v>
      </c>
      <c r="E56" s="74"/>
      <c r="F56" s="74">
        <v>71</v>
      </c>
      <c r="G56" s="74">
        <v>34</v>
      </c>
      <c r="H56" s="74">
        <v>37</v>
      </c>
      <c r="I56" s="74"/>
      <c r="J56" s="74">
        <v>70</v>
      </c>
      <c r="K56" s="74">
        <v>38</v>
      </c>
      <c r="L56" s="74">
        <v>32</v>
      </c>
      <c r="M56" s="74"/>
      <c r="N56" s="74">
        <v>5</v>
      </c>
      <c r="O56" s="74">
        <v>4</v>
      </c>
      <c r="P56" s="74">
        <v>1</v>
      </c>
      <c r="Q56" s="74"/>
      <c r="R56" s="74">
        <v>12</v>
      </c>
      <c r="S56" s="74">
        <v>5</v>
      </c>
      <c r="T56" s="74">
        <v>7</v>
      </c>
      <c r="U56" s="74"/>
      <c r="V56" s="74">
        <v>8</v>
      </c>
      <c r="W56" s="74">
        <v>4</v>
      </c>
      <c r="X56" s="74">
        <v>4</v>
      </c>
      <c r="Y56" s="74"/>
      <c r="Z56" s="74">
        <v>7</v>
      </c>
      <c r="AA56" s="74">
        <v>6</v>
      </c>
      <c r="AB56" s="74">
        <v>1</v>
      </c>
    </row>
    <row r="57" spans="1:28" x14ac:dyDescent="0.2">
      <c r="A57" s="63" t="s">
        <v>85</v>
      </c>
      <c r="B57" s="74">
        <v>41</v>
      </c>
      <c r="C57" s="74">
        <v>19</v>
      </c>
      <c r="D57" s="74">
        <v>22</v>
      </c>
      <c r="E57" s="74"/>
      <c r="F57" s="74">
        <v>3</v>
      </c>
      <c r="G57" s="74">
        <v>0</v>
      </c>
      <c r="H57" s="74">
        <v>3</v>
      </c>
      <c r="I57" s="74"/>
      <c r="J57" s="74">
        <v>20</v>
      </c>
      <c r="K57" s="74">
        <v>9</v>
      </c>
      <c r="L57" s="74">
        <v>11</v>
      </c>
      <c r="M57" s="74"/>
      <c r="N57" s="74">
        <v>5</v>
      </c>
      <c r="O57" s="74">
        <v>5</v>
      </c>
      <c r="P57" s="74">
        <v>0</v>
      </c>
      <c r="Q57" s="74"/>
      <c r="R57" s="74">
        <v>7</v>
      </c>
      <c r="S57" s="74">
        <v>5</v>
      </c>
      <c r="T57" s="74">
        <v>2</v>
      </c>
      <c r="U57" s="74"/>
      <c r="V57" s="74">
        <v>6</v>
      </c>
      <c r="W57" s="74">
        <v>0</v>
      </c>
      <c r="X57" s="74">
        <v>6</v>
      </c>
      <c r="Y57" s="74"/>
      <c r="Z57" s="74">
        <v>0</v>
      </c>
      <c r="AA57" s="74">
        <v>0</v>
      </c>
      <c r="AB57" s="74">
        <v>0</v>
      </c>
    </row>
    <row r="58" spans="1:28" x14ac:dyDescent="0.2">
      <c r="A58" s="63" t="s">
        <v>86</v>
      </c>
      <c r="B58" s="74">
        <v>34</v>
      </c>
      <c r="C58" s="74">
        <v>19</v>
      </c>
      <c r="D58" s="74">
        <v>15</v>
      </c>
      <c r="E58" s="74"/>
      <c r="F58" s="74">
        <v>6</v>
      </c>
      <c r="G58" s="74">
        <v>3</v>
      </c>
      <c r="H58" s="74">
        <v>3</v>
      </c>
      <c r="I58" s="74"/>
      <c r="J58" s="74">
        <v>4</v>
      </c>
      <c r="K58" s="74">
        <v>2</v>
      </c>
      <c r="L58" s="74">
        <v>2</v>
      </c>
      <c r="M58" s="74"/>
      <c r="N58" s="74">
        <v>4</v>
      </c>
      <c r="O58" s="74">
        <v>3</v>
      </c>
      <c r="P58" s="74">
        <v>1</v>
      </c>
      <c r="Q58" s="74"/>
      <c r="R58" s="74">
        <v>6</v>
      </c>
      <c r="S58" s="74">
        <v>4</v>
      </c>
      <c r="T58" s="74">
        <v>2</v>
      </c>
      <c r="U58" s="74"/>
      <c r="V58" s="74">
        <v>5</v>
      </c>
      <c r="W58" s="74">
        <v>3</v>
      </c>
      <c r="X58" s="74">
        <v>2</v>
      </c>
      <c r="Y58" s="74"/>
      <c r="Z58" s="74">
        <v>9</v>
      </c>
      <c r="AA58" s="74">
        <v>4</v>
      </c>
      <c r="AB58" s="74">
        <v>5</v>
      </c>
    </row>
    <row r="59" spans="1:28" x14ac:dyDescent="0.2">
      <c r="A59" s="63" t="s">
        <v>87</v>
      </c>
      <c r="B59" s="74">
        <v>24</v>
      </c>
      <c r="C59" s="74">
        <v>14</v>
      </c>
      <c r="D59" s="74">
        <v>10</v>
      </c>
      <c r="E59" s="74"/>
      <c r="F59" s="74">
        <v>10</v>
      </c>
      <c r="G59" s="74">
        <v>4</v>
      </c>
      <c r="H59" s="74">
        <v>6</v>
      </c>
      <c r="I59" s="74"/>
      <c r="J59" s="74">
        <v>7</v>
      </c>
      <c r="K59" s="74">
        <v>6</v>
      </c>
      <c r="L59" s="74">
        <v>1</v>
      </c>
      <c r="M59" s="74"/>
      <c r="N59" s="74">
        <v>0</v>
      </c>
      <c r="O59" s="74">
        <v>0</v>
      </c>
      <c r="P59" s="74">
        <v>0</v>
      </c>
      <c r="Q59" s="74"/>
      <c r="R59" s="74">
        <v>4</v>
      </c>
      <c r="S59" s="74">
        <v>3</v>
      </c>
      <c r="T59" s="74">
        <v>1</v>
      </c>
      <c r="U59" s="74"/>
      <c r="V59" s="74">
        <v>1</v>
      </c>
      <c r="W59" s="74">
        <v>1</v>
      </c>
      <c r="X59" s="74">
        <v>0</v>
      </c>
      <c r="Y59" s="74"/>
      <c r="Z59" s="74">
        <v>2</v>
      </c>
      <c r="AA59" s="74">
        <v>0</v>
      </c>
      <c r="AB59" s="74">
        <v>2</v>
      </c>
    </row>
    <row r="60" spans="1:28" x14ac:dyDescent="0.2">
      <c r="A60" s="63" t="s">
        <v>88</v>
      </c>
      <c r="B60" s="74">
        <v>0</v>
      </c>
      <c r="C60" s="74">
        <v>0</v>
      </c>
      <c r="D60" s="74">
        <v>0</v>
      </c>
      <c r="E60" s="74"/>
      <c r="F60" s="74">
        <v>0</v>
      </c>
      <c r="G60" s="74">
        <v>0</v>
      </c>
      <c r="H60" s="74">
        <v>0</v>
      </c>
      <c r="I60" s="74"/>
      <c r="J60" s="74">
        <v>0</v>
      </c>
      <c r="K60" s="74">
        <v>0</v>
      </c>
      <c r="L60" s="74">
        <v>0</v>
      </c>
      <c r="M60" s="74"/>
      <c r="N60" s="74">
        <v>0</v>
      </c>
      <c r="O60" s="74">
        <v>0</v>
      </c>
      <c r="P60" s="74">
        <v>0</v>
      </c>
      <c r="Q60" s="74"/>
      <c r="R60" s="74">
        <v>0</v>
      </c>
      <c r="S60" s="74">
        <v>0</v>
      </c>
      <c r="T60" s="74">
        <v>0</v>
      </c>
      <c r="U60" s="74"/>
      <c r="V60" s="74">
        <v>0</v>
      </c>
      <c r="W60" s="74">
        <v>0</v>
      </c>
      <c r="X60" s="74">
        <v>0</v>
      </c>
      <c r="Y60" s="74"/>
      <c r="Z60" s="74">
        <v>0</v>
      </c>
      <c r="AA60" s="74">
        <v>0</v>
      </c>
      <c r="AB60" s="74">
        <v>0</v>
      </c>
    </row>
    <row r="61" spans="1:28" x14ac:dyDescent="0.2">
      <c r="A61" s="63" t="s">
        <v>89</v>
      </c>
      <c r="B61" s="74">
        <v>0</v>
      </c>
      <c r="C61" s="74">
        <v>0</v>
      </c>
      <c r="D61" s="74">
        <v>0</v>
      </c>
      <c r="E61" s="74"/>
      <c r="F61" s="74">
        <v>0</v>
      </c>
      <c r="G61" s="74">
        <v>0</v>
      </c>
      <c r="H61" s="74">
        <v>0</v>
      </c>
      <c r="I61" s="74"/>
      <c r="J61" s="74">
        <v>0</v>
      </c>
      <c r="K61" s="74">
        <v>0</v>
      </c>
      <c r="L61" s="74">
        <v>0</v>
      </c>
      <c r="M61" s="74"/>
      <c r="N61" s="74">
        <v>0</v>
      </c>
      <c r="O61" s="74">
        <v>0</v>
      </c>
      <c r="P61" s="74">
        <v>0</v>
      </c>
      <c r="Q61" s="74"/>
      <c r="R61" s="74">
        <v>0</v>
      </c>
      <c r="S61" s="74">
        <v>0</v>
      </c>
      <c r="T61" s="74">
        <v>0</v>
      </c>
      <c r="U61" s="74"/>
      <c r="V61" s="74">
        <v>0</v>
      </c>
      <c r="W61" s="74">
        <v>0</v>
      </c>
      <c r="X61" s="74">
        <v>0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63" t="s">
        <v>91</v>
      </c>
      <c r="B62" s="74">
        <v>18</v>
      </c>
      <c r="C62" s="74">
        <v>12</v>
      </c>
      <c r="D62" s="74">
        <v>6</v>
      </c>
      <c r="E62" s="74"/>
      <c r="F62" s="74">
        <v>1</v>
      </c>
      <c r="G62" s="74">
        <v>1</v>
      </c>
      <c r="H62" s="74">
        <v>0</v>
      </c>
      <c r="I62" s="74"/>
      <c r="J62" s="74">
        <v>2</v>
      </c>
      <c r="K62" s="74">
        <v>2</v>
      </c>
      <c r="L62" s="74">
        <v>0</v>
      </c>
      <c r="M62" s="74"/>
      <c r="N62" s="74">
        <v>1</v>
      </c>
      <c r="O62" s="74">
        <v>0</v>
      </c>
      <c r="P62" s="74">
        <v>1</v>
      </c>
      <c r="Q62" s="74"/>
      <c r="R62" s="74">
        <v>6</v>
      </c>
      <c r="S62" s="74">
        <v>3</v>
      </c>
      <c r="T62" s="74">
        <v>3</v>
      </c>
      <c r="U62" s="74"/>
      <c r="V62" s="74">
        <v>6</v>
      </c>
      <c r="W62" s="74">
        <v>4</v>
      </c>
      <c r="X62" s="74">
        <v>2</v>
      </c>
      <c r="Y62" s="74"/>
      <c r="Z62" s="74">
        <v>2</v>
      </c>
      <c r="AA62" s="74">
        <v>2</v>
      </c>
      <c r="AB62" s="74">
        <v>0</v>
      </c>
    </row>
    <row r="63" spans="1:28" x14ac:dyDescent="0.2">
      <c r="A63" s="63" t="s">
        <v>92</v>
      </c>
      <c r="B63" s="74">
        <v>1</v>
      </c>
      <c r="C63" s="74">
        <v>0</v>
      </c>
      <c r="D63" s="74">
        <v>1</v>
      </c>
      <c r="E63" s="74"/>
      <c r="F63" s="74">
        <v>1</v>
      </c>
      <c r="G63" s="74">
        <v>0</v>
      </c>
      <c r="H63" s="74">
        <v>1</v>
      </c>
      <c r="I63" s="74"/>
      <c r="J63" s="74">
        <v>0</v>
      </c>
      <c r="K63" s="74">
        <v>0</v>
      </c>
      <c r="L63" s="74">
        <v>0</v>
      </c>
      <c r="M63" s="74"/>
      <c r="N63" s="74">
        <v>0</v>
      </c>
      <c r="O63" s="74">
        <v>0</v>
      </c>
      <c r="P63" s="74">
        <v>0</v>
      </c>
      <c r="Q63" s="74"/>
      <c r="R63" s="74">
        <v>0</v>
      </c>
      <c r="S63" s="74">
        <v>0</v>
      </c>
      <c r="T63" s="74">
        <v>0</v>
      </c>
      <c r="U63" s="74"/>
      <c r="V63" s="74">
        <v>0</v>
      </c>
      <c r="W63" s="74">
        <v>0</v>
      </c>
      <c r="X63" s="74">
        <v>0</v>
      </c>
      <c r="Y63" s="74"/>
      <c r="Z63" s="74">
        <v>0</v>
      </c>
      <c r="AA63" s="74">
        <v>0</v>
      </c>
      <c r="AB63" s="74">
        <v>0</v>
      </c>
    </row>
    <row r="64" spans="1:28" x14ac:dyDescent="0.2">
      <c r="A64" s="63" t="s">
        <v>93</v>
      </c>
      <c r="B64" s="74">
        <v>2</v>
      </c>
      <c r="C64" s="74">
        <v>2</v>
      </c>
      <c r="D64" s="74">
        <v>0</v>
      </c>
      <c r="E64" s="74"/>
      <c r="F64" s="74">
        <v>1</v>
      </c>
      <c r="G64" s="74">
        <v>1</v>
      </c>
      <c r="H64" s="74">
        <v>0</v>
      </c>
      <c r="I64" s="74"/>
      <c r="J64" s="74">
        <v>1</v>
      </c>
      <c r="K64" s="74">
        <v>1</v>
      </c>
      <c r="L64" s="74">
        <v>0</v>
      </c>
      <c r="M64" s="74"/>
      <c r="N64" s="74">
        <v>0</v>
      </c>
      <c r="O64" s="74">
        <v>0</v>
      </c>
      <c r="P64" s="74">
        <v>0</v>
      </c>
      <c r="Q64" s="74"/>
      <c r="R64" s="74">
        <v>0</v>
      </c>
      <c r="S64" s="74">
        <v>0</v>
      </c>
      <c r="T64" s="74">
        <v>0</v>
      </c>
      <c r="U64" s="74"/>
      <c r="V64" s="74">
        <v>0</v>
      </c>
      <c r="W64" s="74">
        <v>0</v>
      </c>
      <c r="X64" s="74">
        <v>0</v>
      </c>
      <c r="Y64" s="74"/>
      <c r="Z64" s="74">
        <v>0</v>
      </c>
      <c r="AA64" s="74">
        <v>0</v>
      </c>
      <c r="AB64" s="74">
        <v>0</v>
      </c>
    </row>
    <row r="65" spans="1:28" x14ac:dyDescent="0.2">
      <c r="A65" s="100" t="s">
        <v>95</v>
      </c>
      <c r="B65" s="74">
        <v>34</v>
      </c>
      <c r="C65" s="74">
        <v>19</v>
      </c>
      <c r="D65" s="74">
        <v>15</v>
      </c>
      <c r="E65" s="74"/>
      <c r="F65" s="74">
        <v>3</v>
      </c>
      <c r="G65" s="74">
        <v>2</v>
      </c>
      <c r="H65" s="74">
        <v>1</v>
      </c>
      <c r="I65" s="74"/>
      <c r="J65" s="74">
        <v>3</v>
      </c>
      <c r="K65" s="74">
        <v>2</v>
      </c>
      <c r="L65" s="74">
        <v>1</v>
      </c>
      <c r="M65" s="74"/>
      <c r="N65" s="74">
        <v>10</v>
      </c>
      <c r="O65" s="74">
        <v>7</v>
      </c>
      <c r="P65" s="74">
        <v>3</v>
      </c>
      <c r="Q65" s="74"/>
      <c r="R65" s="74">
        <v>10</v>
      </c>
      <c r="S65" s="74">
        <v>5</v>
      </c>
      <c r="T65" s="74">
        <v>5</v>
      </c>
      <c r="U65" s="74"/>
      <c r="V65" s="74">
        <v>5</v>
      </c>
      <c r="W65" s="74">
        <v>2</v>
      </c>
      <c r="X65" s="74">
        <v>3</v>
      </c>
      <c r="Y65" s="74"/>
      <c r="Z65" s="74">
        <v>3</v>
      </c>
      <c r="AA65" s="74">
        <v>1</v>
      </c>
      <c r="AB65" s="74">
        <v>2</v>
      </c>
    </row>
    <row r="66" spans="1:28" x14ac:dyDescent="0.2">
      <c r="A66" s="63" t="s">
        <v>96</v>
      </c>
      <c r="B66" s="74">
        <v>0</v>
      </c>
      <c r="C66" s="74">
        <v>0</v>
      </c>
      <c r="D66" s="74">
        <v>0</v>
      </c>
      <c r="E66" s="74"/>
      <c r="F66" s="74">
        <v>0</v>
      </c>
      <c r="G66" s="74">
        <v>0</v>
      </c>
      <c r="H66" s="74">
        <v>0</v>
      </c>
      <c r="I66" s="74"/>
      <c r="J66" s="74">
        <v>0</v>
      </c>
      <c r="K66" s="74">
        <v>0</v>
      </c>
      <c r="L66" s="74">
        <v>0</v>
      </c>
      <c r="M66" s="74"/>
      <c r="N66" s="74">
        <v>0</v>
      </c>
      <c r="O66" s="74">
        <v>0</v>
      </c>
      <c r="P66" s="74">
        <v>0</v>
      </c>
      <c r="Q66" s="74"/>
      <c r="R66" s="74">
        <v>0</v>
      </c>
      <c r="S66" s="74">
        <v>0</v>
      </c>
      <c r="T66" s="74">
        <v>0</v>
      </c>
      <c r="U66" s="74"/>
      <c r="V66" s="74">
        <v>0</v>
      </c>
      <c r="W66" s="74">
        <v>0</v>
      </c>
      <c r="X66" s="74">
        <v>0</v>
      </c>
      <c r="Y66" s="74"/>
      <c r="Z66" s="74">
        <v>0</v>
      </c>
      <c r="AA66" s="74">
        <v>0</v>
      </c>
      <c r="AB66" s="74">
        <v>0</v>
      </c>
    </row>
    <row r="67" spans="1:28" x14ac:dyDescent="0.2">
      <c r="A67" s="63" t="s">
        <v>97</v>
      </c>
      <c r="B67" s="74">
        <v>12</v>
      </c>
      <c r="C67" s="74">
        <v>4</v>
      </c>
      <c r="D67" s="74">
        <v>8</v>
      </c>
      <c r="E67" s="74"/>
      <c r="F67" s="74">
        <v>4</v>
      </c>
      <c r="G67" s="74">
        <v>2</v>
      </c>
      <c r="H67" s="74">
        <v>2</v>
      </c>
      <c r="I67" s="74"/>
      <c r="J67" s="74">
        <v>1</v>
      </c>
      <c r="K67" s="74">
        <v>1</v>
      </c>
      <c r="L67" s="74">
        <v>0</v>
      </c>
      <c r="M67" s="74"/>
      <c r="N67" s="74">
        <v>4</v>
      </c>
      <c r="O67" s="74">
        <v>1</v>
      </c>
      <c r="P67" s="74">
        <v>3</v>
      </c>
      <c r="Q67" s="74"/>
      <c r="R67" s="74">
        <v>0</v>
      </c>
      <c r="S67" s="74">
        <v>0</v>
      </c>
      <c r="T67" s="74">
        <v>0</v>
      </c>
      <c r="U67" s="74"/>
      <c r="V67" s="74">
        <v>2</v>
      </c>
      <c r="W67" s="74">
        <v>0</v>
      </c>
      <c r="X67" s="74">
        <v>2</v>
      </c>
      <c r="Y67" s="74"/>
      <c r="Z67" s="74">
        <v>1</v>
      </c>
      <c r="AA67" s="74">
        <v>0</v>
      </c>
      <c r="AB67" s="74">
        <v>1</v>
      </c>
    </row>
    <row r="68" spans="1:28" x14ac:dyDescent="0.2">
      <c r="A68" s="63" t="s">
        <v>98</v>
      </c>
      <c r="B68" s="74">
        <v>0</v>
      </c>
      <c r="C68" s="74">
        <v>0</v>
      </c>
      <c r="D68" s="74">
        <v>0</v>
      </c>
      <c r="E68" s="74"/>
      <c r="F68" s="74">
        <v>0</v>
      </c>
      <c r="G68" s="74">
        <v>0</v>
      </c>
      <c r="H68" s="74">
        <v>0</v>
      </c>
      <c r="I68" s="74"/>
      <c r="J68" s="74">
        <v>0</v>
      </c>
      <c r="K68" s="74">
        <v>0</v>
      </c>
      <c r="L68" s="74">
        <v>0</v>
      </c>
      <c r="M68" s="74"/>
      <c r="N68" s="74">
        <v>0</v>
      </c>
      <c r="O68" s="74">
        <v>0</v>
      </c>
      <c r="P68" s="74">
        <v>0</v>
      </c>
      <c r="Q68" s="74"/>
      <c r="R68" s="74">
        <v>0</v>
      </c>
      <c r="S68" s="74">
        <v>0</v>
      </c>
      <c r="T68" s="74">
        <v>0</v>
      </c>
      <c r="U68" s="74"/>
      <c r="V68" s="74">
        <v>0</v>
      </c>
      <c r="W68" s="74">
        <v>0</v>
      </c>
      <c r="X68" s="74">
        <v>0</v>
      </c>
      <c r="Y68" s="74"/>
      <c r="Z68" s="74">
        <v>0</v>
      </c>
      <c r="AA68" s="74">
        <v>0</v>
      </c>
      <c r="AB68" s="74">
        <v>0</v>
      </c>
    </row>
    <row r="69" spans="1:28" x14ac:dyDescent="0.2">
      <c r="A69" s="63" t="s">
        <v>99</v>
      </c>
      <c r="B69" s="74">
        <v>2</v>
      </c>
      <c r="C69" s="74">
        <v>1</v>
      </c>
      <c r="D69" s="74">
        <v>1</v>
      </c>
      <c r="E69" s="74"/>
      <c r="F69" s="74">
        <v>0</v>
      </c>
      <c r="G69" s="74">
        <v>0</v>
      </c>
      <c r="H69" s="74">
        <v>0</v>
      </c>
      <c r="I69" s="74"/>
      <c r="J69" s="74">
        <v>0</v>
      </c>
      <c r="K69" s="74">
        <v>0</v>
      </c>
      <c r="L69" s="74">
        <v>0</v>
      </c>
      <c r="M69" s="74"/>
      <c r="N69" s="74">
        <v>1</v>
      </c>
      <c r="O69" s="74">
        <v>0</v>
      </c>
      <c r="P69" s="74">
        <v>1</v>
      </c>
      <c r="Q69" s="74"/>
      <c r="R69" s="74">
        <v>1</v>
      </c>
      <c r="S69" s="74">
        <v>1</v>
      </c>
      <c r="T69" s="74">
        <v>0</v>
      </c>
      <c r="U69" s="74"/>
      <c r="V69" s="74">
        <v>0</v>
      </c>
      <c r="W69" s="74">
        <v>0</v>
      </c>
      <c r="X69" s="74">
        <v>0</v>
      </c>
      <c r="Y69" s="74"/>
      <c r="Z69" s="74">
        <v>0</v>
      </c>
      <c r="AA69" s="74">
        <v>0</v>
      </c>
      <c r="AB69" s="74">
        <v>0</v>
      </c>
    </row>
    <row r="70" spans="1:28" x14ac:dyDescent="0.2">
      <c r="A70" s="63" t="s">
        <v>100</v>
      </c>
      <c r="B70" s="74">
        <v>1</v>
      </c>
      <c r="C70" s="74">
        <v>1</v>
      </c>
      <c r="D70" s="74">
        <v>0</v>
      </c>
      <c r="E70" s="74"/>
      <c r="F70" s="74">
        <v>1</v>
      </c>
      <c r="G70" s="74">
        <v>1</v>
      </c>
      <c r="H70" s="74">
        <v>0</v>
      </c>
      <c r="I70" s="74"/>
      <c r="J70" s="74">
        <v>0</v>
      </c>
      <c r="K70" s="74">
        <v>0</v>
      </c>
      <c r="L70" s="74">
        <v>0</v>
      </c>
      <c r="M70" s="74"/>
      <c r="N70" s="74">
        <v>0</v>
      </c>
      <c r="O70" s="74">
        <v>0</v>
      </c>
      <c r="P70" s="74">
        <v>0</v>
      </c>
      <c r="Q70" s="74"/>
      <c r="R70" s="74">
        <v>0</v>
      </c>
      <c r="S70" s="74">
        <v>0</v>
      </c>
      <c r="T70" s="74">
        <v>0</v>
      </c>
      <c r="U70" s="74"/>
      <c r="V70" s="74">
        <v>0</v>
      </c>
      <c r="W70" s="74">
        <v>0</v>
      </c>
      <c r="X70" s="74">
        <v>0</v>
      </c>
      <c r="Y70" s="74"/>
      <c r="Z70" s="74">
        <v>0</v>
      </c>
      <c r="AA70" s="74">
        <v>0</v>
      </c>
      <c r="AB70" s="74">
        <v>0</v>
      </c>
    </row>
    <row r="71" spans="1:28" x14ac:dyDescent="0.2">
      <c r="A71" s="63" t="s">
        <v>101</v>
      </c>
      <c r="B71" s="74">
        <v>79</v>
      </c>
      <c r="C71" s="74">
        <v>40</v>
      </c>
      <c r="D71" s="74">
        <v>39</v>
      </c>
      <c r="E71" s="74"/>
      <c r="F71" s="74">
        <v>16</v>
      </c>
      <c r="G71" s="74">
        <v>8</v>
      </c>
      <c r="H71" s="74">
        <v>8</v>
      </c>
      <c r="I71" s="74"/>
      <c r="J71" s="74">
        <v>18</v>
      </c>
      <c r="K71" s="74">
        <v>12</v>
      </c>
      <c r="L71" s="74">
        <v>6</v>
      </c>
      <c r="M71" s="74"/>
      <c r="N71" s="74">
        <v>16</v>
      </c>
      <c r="O71" s="74">
        <v>8</v>
      </c>
      <c r="P71" s="74">
        <v>8</v>
      </c>
      <c r="Q71" s="74"/>
      <c r="R71" s="74">
        <v>11</v>
      </c>
      <c r="S71" s="74">
        <v>4</v>
      </c>
      <c r="T71" s="74">
        <v>7</v>
      </c>
      <c r="U71" s="74"/>
      <c r="V71" s="74">
        <v>9</v>
      </c>
      <c r="W71" s="74">
        <v>3</v>
      </c>
      <c r="X71" s="74">
        <v>6</v>
      </c>
      <c r="Y71" s="74"/>
      <c r="Z71" s="74">
        <v>9</v>
      </c>
      <c r="AA71" s="74">
        <v>5</v>
      </c>
      <c r="AB71" s="74">
        <v>4</v>
      </c>
    </row>
    <row r="72" spans="1:28" x14ac:dyDescent="0.2">
      <c r="A72" s="63" t="s">
        <v>102</v>
      </c>
      <c r="B72" s="74">
        <v>1</v>
      </c>
      <c r="C72" s="74">
        <v>1</v>
      </c>
      <c r="D72" s="74">
        <v>0</v>
      </c>
      <c r="E72" s="74"/>
      <c r="F72" s="74">
        <v>0</v>
      </c>
      <c r="G72" s="74">
        <v>0</v>
      </c>
      <c r="H72" s="74">
        <v>0</v>
      </c>
      <c r="I72" s="74"/>
      <c r="J72" s="74">
        <v>0</v>
      </c>
      <c r="K72" s="74">
        <v>0</v>
      </c>
      <c r="L72" s="74">
        <v>0</v>
      </c>
      <c r="M72" s="74"/>
      <c r="N72" s="74">
        <v>0</v>
      </c>
      <c r="O72" s="74">
        <v>0</v>
      </c>
      <c r="P72" s="74">
        <v>0</v>
      </c>
      <c r="Q72" s="74"/>
      <c r="R72" s="74">
        <v>0</v>
      </c>
      <c r="S72" s="74">
        <v>0</v>
      </c>
      <c r="T72" s="74">
        <v>0</v>
      </c>
      <c r="U72" s="74"/>
      <c r="V72" s="74">
        <v>0</v>
      </c>
      <c r="W72" s="74">
        <v>0</v>
      </c>
      <c r="X72" s="74">
        <v>0</v>
      </c>
      <c r="Y72" s="74"/>
      <c r="Z72" s="74">
        <v>1</v>
      </c>
      <c r="AA72" s="74">
        <v>1</v>
      </c>
      <c r="AB72" s="74">
        <v>0</v>
      </c>
    </row>
    <row r="73" spans="1:28" x14ac:dyDescent="0.2">
      <c r="A73" s="63" t="s">
        <v>103</v>
      </c>
      <c r="B73" s="74">
        <v>5</v>
      </c>
      <c r="C73" s="74">
        <v>2</v>
      </c>
      <c r="D73" s="74">
        <v>3</v>
      </c>
      <c r="E73" s="74"/>
      <c r="F73" s="74">
        <v>0</v>
      </c>
      <c r="G73" s="74">
        <v>0</v>
      </c>
      <c r="H73" s="74">
        <v>0</v>
      </c>
      <c r="I73" s="74"/>
      <c r="J73" s="74">
        <v>3</v>
      </c>
      <c r="K73" s="74">
        <v>2</v>
      </c>
      <c r="L73" s="74">
        <v>1</v>
      </c>
      <c r="M73" s="74"/>
      <c r="N73" s="74">
        <v>2</v>
      </c>
      <c r="O73" s="74">
        <v>0</v>
      </c>
      <c r="P73" s="74">
        <v>2</v>
      </c>
      <c r="Q73" s="74"/>
      <c r="R73" s="74">
        <v>0</v>
      </c>
      <c r="S73" s="74">
        <v>0</v>
      </c>
      <c r="T73" s="74">
        <v>0</v>
      </c>
      <c r="U73" s="74"/>
      <c r="V73" s="74">
        <v>0</v>
      </c>
      <c r="W73" s="74">
        <v>0</v>
      </c>
      <c r="X73" s="74">
        <v>0</v>
      </c>
      <c r="Y73" s="74"/>
      <c r="Z73" s="74">
        <v>0</v>
      </c>
      <c r="AA73" s="74">
        <v>0</v>
      </c>
      <c r="AB73" s="74">
        <v>0</v>
      </c>
    </row>
    <row r="74" spans="1:28" x14ac:dyDescent="0.2">
      <c r="A74" s="63" t="s">
        <v>104</v>
      </c>
      <c r="B74" s="74">
        <v>0</v>
      </c>
      <c r="C74" s="74">
        <v>0</v>
      </c>
      <c r="D74" s="74">
        <v>0</v>
      </c>
      <c r="E74" s="74"/>
      <c r="F74" s="74">
        <v>0</v>
      </c>
      <c r="G74" s="74">
        <v>0</v>
      </c>
      <c r="H74" s="74">
        <v>0</v>
      </c>
      <c r="I74" s="74"/>
      <c r="J74" s="74">
        <v>0</v>
      </c>
      <c r="K74" s="74">
        <v>0</v>
      </c>
      <c r="L74" s="74">
        <v>0</v>
      </c>
      <c r="M74" s="74"/>
      <c r="N74" s="74">
        <v>0</v>
      </c>
      <c r="O74" s="74">
        <v>0</v>
      </c>
      <c r="P74" s="74">
        <v>0</v>
      </c>
      <c r="Q74" s="74"/>
      <c r="R74" s="74">
        <v>0</v>
      </c>
      <c r="S74" s="74">
        <v>0</v>
      </c>
      <c r="T74" s="74">
        <v>0</v>
      </c>
      <c r="U74" s="74"/>
      <c r="V74" s="74">
        <v>0</v>
      </c>
      <c r="W74" s="74">
        <v>0</v>
      </c>
      <c r="X74" s="74">
        <v>0</v>
      </c>
      <c r="Y74" s="74"/>
      <c r="Z74" s="74">
        <v>0</v>
      </c>
      <c r="AA74" s="74">
        <v>0</v>
      </c>
      <c r="AB74" s="74">
        <v>0</v>
      </c>
    </row>
    <row r="75" spans="1:28" x14ac:dyDescent="0.2">
      <c r="A75" s="63" t="s">
        <v>105</v>
      </c>
      <c r="B75" s="74">
        <v>7</v>
      </c>
      <c r="C75" s="74">
        <v>5</v>
      </c>
      <c r="D75" s="74">
        <v>2</v>
      </c>
      <c r="E75" s="74"/>
      <c r="F75" s="74">
        <v>3</v>
      </c>
      <c r="G75" s="74">
        <v>2</v>
      </c>
      <c r="H75" s="74">
        <v>1</v>
      </c>
      <c r="I75" s="74"/>
      <c r="J75" s="74">
        <v>0</v>
      </c>
      <c r="K75" s="74">
        <v>0</v>
      </c>
      <c r="L75" s="74">
        <v>0</v>
      </c>
      <c r="M75" s="74"/>
      <c r="N75" s="74">
        <v>0</v>
      </c>
      <c r="O75" s="74">
        <v>0</v>
      </c>
      <c r="P75" s="74">
        <v>0</v>
      </c>
      <c r="Q75" s="74"/>
      <c r="R75" s="74">
        <v>0</v>
      </c>
      <c r="S75" s="74">
        <v>0</v>
      </c>
      <c r="T75" s="74">
        <v>0</v>
      </c>
      <c r="U75" s="74"/>
      <c r="V75" s="74">
        <v>3</v>
      </c>
      <c r="W75" s="74">
        <v>2</v>
      </c>
      <c r="X75" s="74">
        <v>1</v>
      </c>
      <c r="Y75" s="74"/>
      <c r="Z75" s="74">
        <v>1</v>
      </c>
      <c r="AA75" s="74">
        <v>1</v>
      </c>
      <c r="AB75" s="74">
        <v>0</v>
      </c>
    </row>
    <row r="76" spans="1:28" x14ac:dyDescent="0.2">
      <c r="A76" s="63" t="s">
        <v>106</v>
      </c>
      <c r="B76" s="74">
        <v>0</v>
      </c>
      <c r="C76" s="74">
        <v>0</v>
      </c>
      <c r="D76" s="74">
        <v>0</v>
      </c>
      <c r="E76" s="74"/>
      <c r="F76" s="74">
        <v>0</v>
      </c>
      <c r="G76" s="74">
        <v>0</v>
      </c>
      <c r="H76" s="74">
        <v>0</v>
      </c>
      <c r="I76" s="74"/>
      <c r="J76" s="74">
        <v>0</v>
      </c>
      <c r="K76" s="74">
        <v>0</v>
      </c>
      <c r="L76" s="74">
        <v>0</v>
      </c>
      <c r="M76" s="74"/>
      <c r="N76" s="74">
        <v>0</v>
      </c>
      <c r="O76" s="74">
        <v>0</v>
      </c>
      <c r="P76" s="74">
        <v>0</v>
      </c>
      <c r="Q76" s="74"/>
      <c r="R76" s="74">
        <v>0</v>
      </c>
      <c r="S76" s="74">
        <v>0</v>
      </c>
      <c r="T76" s="74">
        <v>0</v>
      </c>
      <c r="U76" s="74"/>
      <c r="V76" s="74">
        <v>0</v>
      </c>
      <c r="W76" s="74">
        <v>0</v>
      </c>
      <c r="X76" s="74">
        <v>0</v>
      </c>
      <c r="Y76" s="74"/>
      <c r="Z76" s="74">
        <v>0</v>
      </c>
      <c r="AA76" s="74">
        <v>0</v>
      </c>
      <c r="AB76" s="74">
        <v>0</v>
      </c>
    </row>
    <row r="77" spans="1:28" x14ac:dyDescent="0.2">
      <c r="A77" s="63" t="s">
        <v>107</v>
      </c>
      <c r="B77" s="74">
        <v>0</v>
      </c>
      <c r="C77" s="74">
        <v>0</v>
      </c>
      <c r="D77" s="74">
        <v>0</v>
      </c>
      <c r="E77" s="74"/>
      <c r="F77" s="74">
        <v>0</v>
      </c>
      <c r="G77" s="74">
        <v>0</v>
      </c>
      <c r="H77" s="74">
        <v>0</v>
      </c>
      <c r="I77" s="74"/>
      <c r="J77" s="74">
        <v>0</v>
      </c>
      <c r="K77" s="74">
        <v>0</v>
      </c>
      <c r="L77" s="74">
        <v>0</v>
      </c>
      <c r="M77" s="74"/>
      <c r="N77" s="74">
        <v>0</v>
      </c>
      <c r="O77" s="74">
        <v>0</v>
      </c>
      <c r="P77" s="74">
        <v>0</v>
      </c>
      <c r="Q77" s="74"/>
      <c r="R77" s="74">
        <v>0</v>
      </c>
      <c r="S77" s="74">
        <v>0</v>
      </c>
      <c r="T77" s="74">
        <v>0</v>
      </c>
      <c r="U77" s="74"/>
      <c r="V77" s="74">
        <v>0</v>
      </c>
      <c r="W77" s="74">
        <v>0</v>
      </c>
      <c r="X77" s="74">
        <v>0</v>
      </c>
      <c r="Y77" s="74"/>
      <c r="Z77" s="74">
        <v>0</v>
      </c>
      <c r="AA77" s="74">
        <v>0</v>
      </c>
      <c r="AB77" s="74">
        <v>0</v>
      </c>
    </row>
    <row r="78" spans="1:28" x14ac:dyDescent="0.2">
      <c r="A78" s="63" t="s">
        <v>108</v>
      </c>
      <c r="B78" s="74">
        <v>23</v>
      </c>
      <c r="C78" s="74">
        <v>16</v>
      </c>
      <c r="D78" s="74">
        <v>7</v>
      </c>
      <c r="E78" s="74"/>
      <c r="F78" s="74">
        <v>2</v>
      </c>
      <c r="G78" s="74">
        <v>2</v>
      </c>
      <c r="H78" s="74">
        <v>0</v>
      </c>
      <c r="I78" s="74"/>
      <c r="J78" s="74">
        <v>4</v>
      </c>
      <c r="K78" s="74">
        <v>4</v>
      </c>
      <c r="L78" s="74">
        <v>0</v>
      </c>
      <c r="M78" s="74"/>
      <c r="N78" s="74">
        <v>4</v>
      </c>
      <c r="O78" s="74">
        <v>2</v>
      </c>
      <c r="P78" s="74">
        <v>2</v>
      </c>
      <c r="Q78" s="74"/>
      <c r="R78" s="74">
        <v>3</v>
      </c>
      <c r="S78" s="74">
        <v>2</v>
      </c>
      <c r="T78" s="74">
        <v>1</v>
      </c>
      <c r="U78" s="74"/>
      <c r="V78" s="74">
        <v>6</v>
      </c>
      <c r="W78" s="74">
        <v>4</v>
      </c>
      <c r="X78" s="74">
        <v>2</v>
      </c>
      <c r="Y78" s="74"/>
      <c r="Z78" s="74">
        <v>4</v>
      </c>
      <c r="AA78" s="74">
        <v>2</v>
      </c>
      <c r="AB78" s="74">
        <v>2</v>
      </c>
    </row>
    <row r="79" spans="1:28" ht="13.5" thickBot="1" x14ac:dyDescent="0.25">
      <c r="A79" s="109" t="s">
        <v>109</v>
      </c>
      <c r="B79" s="74">
        <v>9</v>
      </c>
      <c r="C79" s="74">
        <v>6</v>
      </c>
      <c r="D79" s="74">
        <v>3</v>
      </c>
      <c r="E79" s="74"/>
      <c r="F79" s="74">
        <v>0</v>
      </c>
      <c r="G79" s="74">
        <v>0</v>
      </c>
      <c r="H79" s="74">
        <v>0</v>
      </c>
      <c r="I79" s="74"/>
      <c r="J79" s="74">
        <v>3</v>
      </c>
      <c r="K79" s="74">
        <v>1</v>
      </c>
      <c r="L79" s="74">
        <v>2</v>
      </c>
      <c r="M79" s="74"/>
      <c r="N79" s="74">
        <v>1</v>
      </c>
      <c r="O79" s="74">
        <v>1</v>
      </c>
      <c r="P79" s="74">
        <v>0</v>
      </c>
      <c r="Q79" s="74"/>
      <c r="R79" s="74">
        <v>4</v>
      </c>
      <c r="S79" s="74">
        <v>4</v>
      </c>
      <c r="T79" s="74">
        <v>0</v>
      </c>
      <c r="U79" s="74"/>
      <c r="V79" s="74">
        <v>1</v>
      </c>
      <c r="W79" s="74">
        <v>0</v>
      </c>
      <c r="X79" s="74">
        <v>1</v>
      </c>
      <c r="Y79" s="74"/>
      <c r="Z79" s="74">
        <v>0</v>
      </c>
      <c r="AA79" s="74">
        <v>0</v>
      </c>
      <c r="AB79" s="74">
        <v>0</v>
      </c>
    </row>
    <row r="80" spans="1:28" x14ac:dyDescent="0.25">
      <c r="A80" s="222" t="s">
        <v>76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</row>
    <row r="81" spans="1:32" x14ac:dyDescent="0.25">
      <c r="A81" s="223" t="s">
        <v>14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</row>
    <row r="82" spans="1:32" x14ac:dyDescent="0.25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</row>
    <row r="83" spans="1:32" x14ac:dyDescent="0.25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</row>
    <row r="84" spans="1:32" x14ac:dyDescent="0.25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</row>
    <row r="85" spans="1:32" x14ac:dyDescent="0.25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</row>
    <row r="87" spans="1:32" x14ac:dyDescent="0.25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spans="1:32" s="50" customFormat="1" ht="15" x14ac:dyDescent="0.25">
      <c r="A88" s="233" t="s">
        <v>125</v>
      </c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9"/>
      <c r="AD88" s="215" t="s">
        <v>222</v>
      </c>
      <c r="AE88" s="215"/>
      <c r="AF88" s="9"/>
    </row>
    <row r="89" spans="1:32" s="50" customFormat="1" ht="15" x14ac:dyDescent="0.25">
      <c r="A89" s="225" t="s">
        <v>113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9"/>
      <c r="AD89" s="215"/>
      <c r="AE89" s="215"/>
      <c r="AF89"/>
    </row>
    <row r="90" spans="1:32" s="50" customFormat="1" ht="15" x14ac:dyDescent="0.25">
      <c r="A90" s="224" t="s">
        <v>64</v>
      </c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</row>
    <row r="91" spans="1:32" s="50" customFormat="1" ht="15" x14ac:dyDescent="0.25">
      <c r="A91" s="225" t="s">
        <v>80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</row>
    <row r="92" spans="1:32" s="50" customFormat="1" ht="15" x14ac:dyDescent="0.25">
      <c r="A92" s="224" t="s">
        <v>122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</row>
    <row r="93" spans="1:32" s="50" customFormat="1" ht="15" x14ac:dyDescent="0.25">
      <c r="A93" s="225" t="s">
        <v>389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</row>
    <row r="94" spans="1:32" s="50" customFormat="1" ht="15.75" thickBot="1" x14ac:dyDescent="0.3">
      <c r="A94" s="53"/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32" s="50" customFormat="1" ht="15" customHeight="1" x14ac:dyDescent="0.25">
      <c r="A95" s="229" t="s">
        <v>82</v>
      </c>
      <c r="B95" s="54" t="s">
        <v>21</v>
      </c>
      <c r="C95" s="54"/>
      <c r="D95" s="54"/>
      <c r="E95" s="55"/>
      <c r="F95" s="54" t="s">
        <v>23</v>
      </c>
      <c r="G95" s="54"/>
      <c r="H95" s="54"/>
      <c r="I95" s="55"/>
      <c r="J95" s="54" t="s">
        <v>24</v>
      </c>
      <c r="K95" s="54"/>
      <c r="L95" s="54"/>
      <c r="M95" s="55"/>
      <c r="N95" s="54" t="s">
        <v>25</v>
      </c>
      <c r="O95" s="54"/>
      <c r="P95" s="54"/>
      <c r="Q95" s="55"/>
      <c r="R95" s="54" t="s">
        <v>27</v>
      </c>
      <c r="S95" s="54"/>
      <c r="T95" s="54"/>
      <c r="U95" s="55"/>
      <c r="V95" s="54" t="s">
        <v>28</v>
      </c>
      <c r="W95" s="54"/>
      <c r="X95" s="54"/>
      <c r="Y95" s="55"/>
      <c r="Z95" s="54" t="s">
        <v>29</v>
      </c>
      <c r="AA95" s="54"/>
      <c r="AB95" s="54"/>
    </row>
    <row r="96" spans="1:32" s="50" customFormat="1" ht="15.75" thickBot="1" x14ac:dyDescent="0.3">
      <c r="A96" s="230"/>
      <c r="B96" s="56" t="s">
        <v>68</v>
      </c>
      <c r="C96" s="56" t="s">
        <v>69</v>
      </c>
      <c r="D96" s="56" t="s">
        <v>70</v>
      </c>
      <c r="E96" s="57"/>
      <c r="F96" s="56" t="s">
        <v>68</v>
      </c>
      <c r="G96" s="56" t="s">
        <v>69</v>
      </c>
      <c r="H96" s="56" t="s">
        <v>70</v>
      </c>
      <c r="I96" s="57"/>
      <c r="J96" s="56" t="s">
        <v>68</v>
      </c>
      <c r="K96" s="56" t="s">
        <v>69</v>
      </c>
      <c r="L96" s="56" t="s">
        <v>70</v>
      </c>
      <c r="M96" s="57"/>
      <c r="N96" s="56" t="s">
        <v>68</v>
      </c>
      <c r="O96" s="56" t="s">
        <v>69</v>
      </c>
      <c r="P96" s="56" t="s">
        <v>70</v>
      </c>
      <c r="Q96" s="57"/>
      <c r="R96" s="56" t="s">
        <v>68</v>
      </c>
      <c r="S96" s="56" t="s">
        <v>69</v>
      </c>
      <c r="T96" s="56" t="s">
        <v>70</v>
      </c>
      <c r="U96" s="57"/>
      <c r="V96" s="56" t="s">
        <v>68</v>
      </c>
      <c r="W96" s="56" t="s">
        <v>69</v>
      </c>
      <c r="X96" s="56" t="s">
        <v>70</v>
      </c>
      <c r="Y96" s="57"/>
      <c r="Z96" s="56" t="s">
        <v>68</v>
      </c>
      <c r="AA96" s="56" t="s">
        <v>69</v>
      </c>
      <c r="AB96" s="56" t="s">
        <v>70</v>
      </c>
    </row>
    <row r="97" spans="1:28" x14ac:dyDescent="0.25">
      <c r="A97" s="89"/>
      <c r="B97" s="90"/>
      <c r="C97" s="90"/>
      <c r="D97" s="90"/>
      <c r="E97" s="91"/>
      <c r="F97" s="90"/>
      <c r="G97" s="90"/>
      <c r="H97" s="90"/>
      <c r="I97" s="91"/>
      <c r="J97" s="90"/>
      <c r="K97" s="90"/>
      <c r="L97" s="90"/>
      <c r="M97" s="91"/>
      <c r="N97" s="90"/>
      <c r="O97" s="90"/>
      <c r="P97" s="90"/>
      <c r="Q97" s="91"/>
      <c r="R97" s="90"/>
      <c r="S97" s="90"/>
      <c r="T97" s="90"/>
      <c r="U97" s="91"/>
      <c r="V97" s="90"/>
      <c r="W97" s="90"/>
      <c r="X97" s="90"/>
      <c r="Y97" s="91"/>
      <c r="Z97" s="90"/>
      <c r="AA97" s="90"/>
      <c r="AB97" s="90"/>
    </row>
    <row r="98" spans="1:28" ht="13.5" x14ac:dyDescent="0.25">
      <c r="A98" s="93" t="s">
        <v>83</v>
      </c>
      <c r="B98" s="78">
        <f>+B11/(B11+B54)*100</f>
        <v>98.726915091246852</v>
      </c>
      <c r="C98" s="78">
        <f>+C11/(C11+C54)*100</f>
        <v>98.665112829748907</v>
      </c>
      <c r="D98" s="78">
        <f>+D11/(D11+D54)*100</f>
        <v>98.792733837301142</v>
      </c>
      <c r="E98" s="104"/>
      <c r="F98" s="78">
        <f>+F11/(F11+F54)*100</f>
        <v>98.061029879211688</v>
      </c>
      <c r="G98" s="78">
        <f>+G11/(G11+G54)*100</f>
        <v>98.143564356435647</v>
      </c>
      <c r="H98" s="78">
        <f>+H11/(H11+H54)*100</f>
        <v>97.973856209150327</v>
      </c>
      <c r="I98" s="104"/>
      <c r="J98" s="78">
        <f>+J11/(J11+J54)*100</f>
        <v>97.91730474732006</v>
      </c>
      <c r="K98" s="78">
        <f>+K11/(K11+K54)*100</f>
        <v>97.653270753886773</v>
      </c>
      <c r="L98" s="78">
        <f>+L11/(L11+L54)*100</f>
        <v>98.205703300224286</v>
      </c>
      <c r="M98" s="104"/>
      <c r="N98" s="78">
        <f>+N11/(N11+N54)*100</f>
        <v>99.161126938904715</v>
      </c>
      <c r="O98" s="78">
        <f>+O11/(O11+O54)*100</f>
        <v>99.044684129429896</v>
      </c>
      <c r="P98" s="78">
        <f>+P11/(P11+P54)*100</f>
        <v>99.284087211194276</v>
      </c>
      <c r="Q98" s="104"/>
      <c r="R98" s="78">
        <f>+R11/(R11+R54)*100</f>
        <v>98.907849829351534</v>
      </c>
      <c r="S98" s="78">
        <f>+S11/(S11+S54)*100</f>
        <v>98.80952380952381</v>
      </c>
      <c r="T98" s="78">
        <f>+T11/(T11+T54)*100</f>
        <v>99.012693935119884</v>
      </c>
      <c r="U98" s="104"/>
      <c r="V98" s="78">
        <f>+V11/(V11+V54)*100</f>
        <v>99.112779389182734</v>
      </c>
      <c r="W98" s="78">
        <f>+W11/(W11+W54)*100</f>
        <v>99.242673691142585</v>
      </c>
      <c r="X98" s="78">
        <f>+X11/(X11+X54)*100</f>
        <v>98.973087818696882</v>
      </c>
      <c r="Y98" s="104"/>
      <c r="Z98" s="78">
        <f>+Z11/(Z11+Z54)*100</f>
        <v>99.320912415114051</v>
      </c>
      <c r="AA98" s="78">
        <f>+AA11/(AA11+AA54)*100</f>
        <v>99.249402934152158</v>
      </c>
      <c r="AB98" s="78">
        <f>+AB11/(AB11+AB54)*100</f>
        <v>99.395448079658607</v>
      </c>
    </row>
    <row r="99" spans="1:28" x14ac:dyDescent="0.25"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8" x14ac:dyDescent="0.25">
      <c r="A100" s="63" t="s">
        <v>84</v>
      </c>
      <c r="B100" s="78">
        <f t="shared" ref="B100:D115" si="0">+B13/(B13+B56)*100</f>
        <v>95.59572301425662</v>
      </c>
      <c r="C100" s="78">
        <f t="shared" si="0"/>
        <v>95.539215686274517</v>
      </c>
      <c r="D100" s="78">
        <f t="shared" si="0"/>
        <v>95.656779661016941</v>
      </c>
      <c r="E100" s="104"/>
      <c r="F100" s="78">
        <f t="shared" ref="F100:H115" si="1">+F13/(F13+F56)*100</f>
        <v>90.313778990450203</v>
      </c>
      <c r="G100" s="78">
        <f t="shared" si="1"/>
        <v>90.395480225988706</v>
      </c>
      <c r="H100" s="78">
        <f t="shared" si="1"/>
        <v>90.237467018469658</v>
      </c>
      <c r="I100" s="105"/>
      <c r="J100" s="78">
        <f t="shared" ref="J100:L115" si="2">+J13/(J13+J56)*100</f>
        <v>89.795918367346943</v>
      </c>
      <c r="K100" s="78">
        <f t="shared" si="2"/>
        <v>89.385474860335194</v>
      </c>
      <c r="L100" s="78">
        <f t="shared" si="2"/>
        <v>90.243902439024396</v>
      </c>
      <c r="M100" s="105"/>
      <c r="N100" s="78">
        <f t="shared" ref="N100:T115" si="3">+N13/(N13+N56)*100</f>
        <v>99.254843517138596</v>
      </c>
      <c r="O100" s="78">
        <f t="shared" si="3"/>
        <v>98.915989159891609</v>
      </c>
      <c r="P100" s="78">
        <f t="shared" si="3"/>
        <v>99.668874172185426</v>
      </c>
      <c r="Q100" s="105"/>
      <c r="R100" s="78">
        <f t="shared" ref="R100:T115" si="4">+R13/(R13+R56)*100</f>
        <v>98.048780487804876</v>
      </c>
      <c r="S100" s="78">
        <f t="shared" si="4"/>
        <v>98.480243161094222</v>
      </c>
      <c r="T100" s="78">
        <f t="shared" si="4"/>
        <v>97.552447552447546</v>
      </c>
      <c r="U100" s="105"/>
      <c r="V100" s="78">
        <f t="shared" ref="V100:X115" si="5">+V13/(V13+V56)*100</f>
        <v>98.65771812080537</v>
      </c>
      <c r="W100" s="78">
        <f t="shared" si="5"/>
        <v>98.70550161812298</v>
      </c>
      <c r="X100" s="78">
        <f t="shared" si="5"/>
        <v>98.606271777003485</v>
      </c>
      <c r="Y100" s="104"/>
      <c r="Z100" s="78">
        <f t="shared" ref="Z100:AB115" si="6">+Z13/(Z13+Z56)*100</f>
        <v>98.883572567783091</v>
      </c>
      <c r="AA100" s="78">
        <f t="shared" si="6"/>
        <v>98.130841121495322</v>
      </c>
      <c r="AB100" s="78">
        <f t="shared" si="6"/>
        <v>99.673202614379079</v>
      </c>
    </row>
    <row r="101" spans="1:28" x14ac:dyDescent="0.25">
      <c r="A101" s="63" t="s">
        <v>85</v>
      </c>
      <c r="B101" s="78">
        <f t="shared" si="0"/>
        <v>99.388789505068573</v>
      </c>
      <c r="C101" s="78">
        <f t="shared" si="0"/>
        <v>99.454022988505756</v>
      </c>
      <c r="D101" s="78">
        <f t="shared" si="0"/>
        <v>99.3184634448575</v>
      </c>
      <c r="E101" s="104"/>
      <c r="F101" s="78">
        <f t="shared" si="1"/>
        <v>99.720670391061446</v>
      </c>
      <c r="G101" s="78">
        <f t="shared" si="1"/>
        <v>100</v>
      </c>
      <c r="H101" s="78">
        <f t="shared" si="1"/>
        <v>99.397590361445793</v>
      </c>
      <c r="I101" s="105"/>
      <c r="J101" s="78">
        <f t="shared" si="2"/>
        <v>98.269896193771615</v>
      </c>
      <c r="K101" s="78">
        <f t="shared" si="2"/>
        <v>98.448275862068968</v>
      </c>
      <c r="L101" s="78">
        <f t="shared" si="2"/>
        <v>98.090277777777786</v>
      </c>
      <c r="M101" s="105"/>
      <c r="N101" s="78">
        <f t="shared" si="3"/>
        <v>99.567099567099575</v>
      </c>
      <c r="O101" s="78">
        <f t="shared" si="3"/>
        <v>99.185667752442995</v>
      </c>
      <c r="P101" s="78">
        <f t="shared" si="3"/>
        <v>100</v>
      </c>
      <c r="Q101" s="105"/>
      <c r="R101" s="78">
        <f t="shared" si="4"/>
        <v>99.347014925373131</v>
      </c>
      <c r="S101" s="78">
        <f t="shared" si="4"/>
        <v>99.079189686924494</v>
      </c>
      <c r="T101" s="78">
        <f t="shared" si="4"/>
        <v>99.621928166351609</v>
      </c>
      <c r="U101" s="105"/>
      <c r="V101" s="78">
        <f t="shared" si="5"/>
        <v>99.471830985915489</v>
      </c>
      <c r="W101" s="78">
        <f t="shared" si="5"/>
        <v>100</v>
      </c>
      <c r="X101" s="78">
        <f t="shared" si="5"/>
        <v>98.882681564245814</v>
      </c>
      <c r="Y101" s="104"/>
      <c r="Z101" s="78">
        <f t="shared" si="6"/>
        <v>100</v>
      </c>
      <c r="AA101" s="78">
        <f t="shared" si="6"/>
        <v>100</v>
      </c>
      <c r="AB101" s="78">
        <f t="shared" si="6"/>
        <v>100</v>
      </c>
    </row>
    <row r="102" spans="1:28" x14ac:dyDescent="0.25">
      <c r="A102" s="63" t="s">
        <v>86</v>
      </c>
      <c r="B102" s="78">
        <f t="shared" si="0"/>
        <v>99.287211740041926</v>
      </c>
      <c r="C102" s="78">
        <f t="shared" si="0"/>
        <v>99.226384364820859</v>
      </c>
      <c r="D102" s="78">
        <f t="shared" si="0"/>
        <v>99.351771823681929</v>
      </c>
      <c r="E102" s="104"/>
      <c r="F102" s="78">
        <f t="shared" si="1"/>
        <v>99.245283018867923</v>
      </c>
      <c r="G102" s="78">
        <f t="shared" si="1"/>
        <v>99.277108433734938</v>
      </c>
      <c r="H102" s="78">
        <f t="shared" si="1"/>
        <v>99.210526315789465</v>
      </c>
      <c r="I102" s="105"/>
      <c r="J102" s="78">
        <f t="shared" si="2"/>
        <v>99.498746867167924</v>
      </c>
      <c r="K102" s="78">
        <f t="shared" si="2"/>
        <v>99.520383693045574</v>
      </c>
      <c r="L102" s="78">
        <f t="shared" si="2"/>
        <v>99.475065616797892</v>
      </c>
      <c r="M102" s="105"/>
      <c r="N102" s="78">
        <f t="shared" si="3"/>
        <v>99.523809523809518</v>
      </c>
      <c r="O102" s="78">
        <f t="shared" si="3"/>
        <v>99.27884615384616</v>
      </c>
      <c r="P102" s="78">
        <f t="shared" si="3"/>
        <v>99.764150943396217</v>
      </c>
      <c r="Q102" s="105"/>
      <c r="R102" s="78">
        <f t="shared" si="4"/>
        <v>99.211563731931676</v>
      </c>
      <c r="S102" s="78">
        <f t="shared" si="4"/>
        <v>98.966408268733858</v>
      </c>
      <c r="T102" s="78">
        <f t="shared" si="4"/>
        <v>99.465240641711233</v>
      </c>
      <c r="U102" s="105"/>
      <c r="V102" s="78">
        <f t="shared" si="5"/>
        <v>99.37027707808565</v>
      </c>
      <c r="W102" s="78">
        <f t="shared" si="5"/>
        <v>99.280575539568346</v>
      </c>
      <c r="X102" s="78">
        <f t="shared" si="5"/>
        <v>99.469496021220166</v>
      </c>
      <c r="Y102" s="104"/>
      <c r="Z102" s="78">
        <f t="shared" si="6"/>
        <v>98.849104859335029</v>
      </c>
      <c r="AA102" s="78">
        <f t="shared" si="6"/>
        <v>99.009900990099013</v>
      </c>
      <c r="AB102" s="78">
        <f t="shared" si="6"/>
        <v>98.67724867724867</v>
      </c>
    </row>
    <row r="103" spans="1:28" x14ac:dyDescent="0.25">
      <c r="A103" s="63" t="s">
        <v>87</v>
      </c>
      <c r="B103" s="78">
        <f t="shared" si="0"/>
        <v>98.606271777003485</v>
      </c>
      <c r="C103" s="78">
        <f t="shared" si="0"/>
        <v>98.428731762065098</v>
      </c>
      <c r="D103" s="78">
        <f t="shared" si="0"/>
        <v>98.796630565583627</v>
      </c>
      <c r="E103" s="104"/>
      <c r="F103" s="78">
        <f t="shared" si="1"/>
        <v>96.774193548387103</v>
      </c>
      <c r="G103" s="78">
        <f t="shared" si="1"/>
        <v>97.278911564625844</v>
      </c>
      <c r="H103" s="78">
        <f t="shared" si="1"/>
        <v>96.319018404907979</v>
      </c>
      <c r="I103" s="105"/>
      <c r="J103" s="78">
        <f t="shared" si="2"/>
        <v>97.602739726027394</v>
      </c>
      <c r="K103" s="78">
        <f t="shared" si="2"/>
        <v>96.178343949044589</v>
      </c>
      <c r="L103" s="78">
        <f t="shared" si="2"/>
        <v>99.259259259259252</v>
      </c>
      <c r="M103" s="105"/>
      <c r="N103" s="78">
        <f t="shared" si="3"/>
        <v>100</v>
      </c>
      <c r="O103" s="78">
        <f t="shared" si="3"/>
        <v>100</v>
      </c>
      <c r="P103" s="78">
        <f t="shared" si="3"/>
        <v>100</v>
      </c>
      <c r="Q103" s="105"/>
      <c r="R103" s="78">
        <f t="shared" si="4"/>
        <v>98.540145985401466</v>
      </c>
      <c r="S103" s="78">
        <f t="shared" si="4"/>
        <v>97.902097902097907</v>
      </c>
      <c r="T103" s="78">
        <f t="shared" si="4"/>
        <v>99.236641221374043</v>
      </c>
      <c r="U103" s="105"/>
      <c r="V103" s="78">
        <f t="shared" si="5"/>
        <v>99.667774086378742</v>
      </c>
      <c r="W103" s="78">
        <f t="shared" si="5"/>
        <v>99.367088607594937</v>
      </c>
      <c r="X103" s="78">
        <f t="shared" si="5"/>
        <v>100</v>
      </c>
      <c r="Y103" s="104"/>
      <c r="Z103" s="78">
        <f t="shared" si="6"/>
        <v>99.227799227799224</v>
      </c>
      <c r="AA103" s="78">
        <f t="shared" si="6"/>
        <v>100</v>
      </c>
      <c r="AB103" s="78">
        <f t="shared" si="6"/>
        <v>98.333333333333329</v>
      </c>
    </row>
    <row r="104" spans="1:28" x14ac:dyDescent="0.25">
      <c r="A104" s="63" t="s">
        <v>88</v>
      </c>
      <c r="B104" s="78">
        <f t="shared" si="0"/>
        <v>100</v>
      </c>
      <c r="C104" s="78">
        <f t="shared" si="0"/>
        <v>100</v>
      </c>
      <c r="D104" s="78">
        <f t="shared" si="0"/>
        <v>100</v>
      </c>
      <c r="E104" s="104"/>
      <c r="F104" s="78">
        <f t="shared" si="1"/>
        <v>100</v>
      </c>
      <c r="G104" s="78">
        <f t="shared" si="1"/>
        <v>100</v>
      </c>
      <c r="H104" s="78">
        <f t="shared" si="1"/>
        <v>100</v>
      </c>
      <c r="I104" s="105"/>
      <c r="J104" s="78">
        <f t="shared" si="2"/>
        <v>100</v>
      </c>
      <c r="K104" s="78">
        <f t="shared" si="2"/>
        <v>100</v>
      </c>
      <c r="L104" s="78">
        <f t="shared" si="2"/>
        <v>100</v>
      </c>
      <c r="M104" s="105"/>
      <c r="N104" s="78">
        <f t="shared" si="3"/>
        <v>100</v>
      </c>
      <c r="O104" s="78">
        <f t="shared" si="3"/>
        <v>100</v>
      </c>
      <c r="P104" s="78">
        <f t="shared" si="3"/>
        <v>100</v>
      </c>
      <c r="Q104" s="105"/>
      <c r="R104" s="78">
        <f t="shared" si="4"/>
        <v>100</v>
      </c>
      <c r="S104" s="78">
        <f t="shared" si="4"/>
        <v>100</v>
      </c>
      <c r="T104" s="78">
        <f t="shared" si="4"/>
        <v>100</v>
      </c>
      <c r="U104" s="105"/>
      <c r="V104" s="78">
        <f t="shared" si="5"/>
        <v>100</v>
      </c>
      <c r="W104" s="78">
        <f t="shared" si="5"/>
        <v>100</v>
      </c>
      <c r="X104" s="78">
        <f t="shared" si="5"/>
        <v>100</v>
      </c>
      <c r="Y104" s="104"/>
      <c r="Z104" s="78">
        <f t="shared" si="6"/>
        <v>100</v>
      </c>
      <c r="AA104" s="78">
        <f t="shared" si="6"/>
        <v>100</v>
      </c>
      <c r="AB104" s="78">
        <f t="shared" si="6"/>
        <v>100</v>
      </c>
    </row>
    <row r="105" spans="1:28" x14ac:dyDescent="0.25">
      <c r="A105" s="63" t="s">
        <v>89</v>
      </c>
      <c r="B105" s="78">
        <f t="shared" si="0"/>
        <v>100</v>
      </c>
      <c r="C105" s="78">
        <f t="shared" si="0"/>
        <v>100</v>
      </c>
      <c r="D105" s="78">
        <f t="shared" si="0"/>
        <v>100</v>
      </c>
      <c r="E105" s="104"/>
      <c r="F105" s="78">
        <f t="shared" si="1"/>
        <v>100</v>
      </c>
      <c r="G105" s="78">
        <f t="shared" si="1"/>
        <v>100</v>
      </c>
      <c r="H105" s="78">
        <f t="shared" si="1"/>
        <v>100</v>
      </c>
      <c r="I105" s="105"/>
      <c r="J105" s="78">
        <f t="shared" si="2"/>
        <v>100</v>
      </c>
      <c r="K105" s="78">
        <f t="shared" si="2"/>
        <v>100</v>
      </c>
      <c r="L105" s="78">
        <f t="shared" si="2"/>
        <v>100</v>
      </c>
      <c r="M105" s="105"/>
      <c r="N105" s="78">
        <f t="shared" si="3"/>
        <v>100</v>
      </c>
      <c r="O105" s="78">
        <f t="shared" si="3"/>
        <v>100</v>
      </c>
      <c r="P105" s="78">
        <f t="shared" si="3"/>
        <v>100</v>
      </c>
      <c r="Q105" s="105"/>
      <c r="R105" s="78">
        <f t="shared" si="4"/>
        <v>100</v>
      </c>
      <c r="S105" s="78">
        <f t="shared" si="4"/>
        <v>100</v>
      </c>
      <c r="T105" s="78">
        <f t="shared" si="4"/>
        <v>100</v>
      </c>
      <c r="U105" s="105"/>
      <c r="V105" s="78">
        <f t="shared" si="5"/>
        <v>100</v>
      </c>
      <c r="W105" s="78">
        <f t="shared" si="5"/>
        <v>100</v>
      </c>
      <c r="X105" s="78">
        <f t="shared" si="5"/>
        <v>100</v>
      </c>
      <c r="Y105" s="104"/>
      <c r="Z105" s="78">
        <f t="shared" si="6"/>
        <v>100</v>
      </c>
      <c r="AA105" s="78">
        <f t="shared" si="6"/>
        <v>100</v>
      </c>
      <c r="AB105" s="78">
        <f t="shared" si="6"/>
        <v>100</v>
      </c>
    </row>
    <row r="106" spans="1:28" x14ac:dyDescent="0.25">
      <c r="A106" s="63" t="s">
        <v>91</v>
      </c>
      <c r="B106" s="78">
        <f t="shared" si="0"/>
        <v>99.522166179984069</v>
      </c>
      <c r="C106" s="78">
        <f t="shared" si="0"/>
        <v>99.37920331091567</v>
      </c>
      <c r="D106" s="78">
        <f t="shared" si="0"/>
        <v>99.672846237731733</v>
      </c>
      <c r="E106" s="104"/>
      <c r="F106" s="78">
        <f t="shared" si="1"/>
        <v>99.84375</v>
      </c>
      <c r="G106" s="78">
        <f t="shared" si="1"/>
        <v>99.696048632218847</v>
      </c>
      <c r="H106" s="78">
        <f t="shared" si="1"/>
        <v>100</v>
      </c>
      <c r="I106" s="105"/>
      <c r="J106" s="78">
        <f t="shared" si="2"/>
        <v>99.701937406855436</v>
      </c>
      <c r="K106" s="78">
        <f t="shared" si="2"/>
        <v>99.423631123919307</v>
      </c>
      <c r="L106" s="78">
        <f t="shared" si="2"/>
        <v>100</v>
      </c>
      <c r="M106" s="105"/>
      <c r="N106" s="78">
        <f t="shared" si="3"/>
        <v>99.846153846153854</v>
      </c>
      <c r="O106" s="78">
        <f t="shared" si="3"/>
        <v>100</v>
      </c>
      <c r="P106" s="78">
        <f t="shared" si="3"/>
        <v>99.688473520249218</v>
      </c>
      <c r="Q106" s="105"/>
      <c r="R106" s="78">
        <f t="shared" si="4"/>
        <v>99.008264462809919</v>
      </c>
      <c r="S106" s="78">
        <f t="shared" si="4"/>
        <v>99.006622516556291</v>
      </c>
      <c r="T106" s="78">
        <f t="shared" si="4"/>
        <v>99.009900990099013</v>
      </c>
      <c r="U106" s="105"/>
      <c r="V106" s="78">
        <f t="shared" si="5"/>
        <v>98.986486486486484</v>
      </c>
      <c r="W106" s="78">
        <f t="shared" si="5"/>
        <v>98.671096345514954</v>
      </c>
      <c r="X106" s="78">
        <f t="shared" si="5"/>
        <v>99.312714776632305</v>
      </c>
      <c r="Y106" s="104"/>
      <c r="Z106" s="78">
        <f t="shared" si="6"/>
        <v>99.671592775041049</v>
      </c>
      <c r="AA106" s="78">
        <f t="shared" si="6"/>
        <v>99.384615384615387</v>
      </c>
      <c r="AB106" s="78">
        <f t="shared" si="6"/>
        <v>100</v>
      </c>
    </row>
    <row r="107" spans="1:28" x14ac:dyDescent="0.25">
      <c r="A107" s="63" t="s">
        <v>92</v>
      </c>
      <c r="B107" s="78">
        <f t="shared" si="0"/>
        <v>99.873257287705954</v>
      </c>
      <c r="C107" s="78">
        <f t="shared" si="0"/>
        <v>100</v>
      </c>
      <c r="D107" s="78">
        <f t="shared" si="0"/>
        <v>99.734748010610076</v>
      </c>
      <c r="E107" s="104"/>
      <c r="F107" s="78">
        <f t="shared" si="1"/>
        <v>99.375</v>
      </c>
      <c r="G107" s="78">
        <f t="shared" si="1"/>
        <v>100</v>
      </c>
      <c r="H107" s="78">
        <f t="shared" si="1"/>
        <v>98.591549295774655</v>
      </c>
      <c r="I107" s="105"/>
      <c r="J107" s="78">
        <f t="shared" si="2"/>
        <v>100</v>
      </c>
      <c r="K107" s="78">
        <f t="shared" si="2"/>
        <v>100</v>
      </c>
      <c r="L107" s="78">
        <f t="shared" si="2"/>
        <v>100</v>
      </c>
      <c r="M107" s="105"/>
      <c r="N107" s="78">
        <f t="shared" si="3"/>
        <v>100</v>
      </c>
      <c r="O107" s="78">
        <f t="shared" si="3"/>
        <v>100</v>
      </c>
      <c r="P107" s="78">
        <f t="shared" si="3"/>
        <v>100</v>
      </c>
      <c r="Q107" s="105"/>
      <c r="R107" s="78">
        <f t="shared" si="4"/>
        <v>100</v>
      </c>
      <c r="S107" s="78">
        <f t="shared" si="4"/>
        <v>100</v>
      </c>
      <c r="T107" s="78">
        <f t="shared" si="4"/>
        <v>100</v>
      </c>
      <c r="U107" s="105"/>
      <c r="V107" s="78">
        <f t="shared" si="5"/>
        <v>100</v>
      </c>
      <c r="W107" s="78">
        <f t="shared" si="5"/>
        <v>100</v>
      </c>
      <c r="X107" s="78">
        <f t="shared" si="5"/>
        <v>100</v>
      </c>
      <c r="Y107" s="104"/>
      <c r="Z107" s="78">
        <f t="shared" si="6"/>
        <v>100</v>
      </c>
      <c r="AA107" s="78">
        <f t="shared" si="6"/>
        <v>100</v>
      </c>
      <c r="AB107" s="78">
        <f t="shared" si="6"/>
        <v>100</v>
      </c>
    </row>
    <row r="108" spans="1:28" x14ac:dyDescent="0.25">
      <c r="A108" s="63" t="s">
        <v>93</v>
      </c>
      <c r="B108" s="78">
        <f t="shared" si="0"/>
        <v>99.670510708401977</v>
      </c>
      <c r="C108" s="78">
        <f t="shared" si="0"/>
        <v>99.373040752351088</v>
      </c>
      <c r="D108" s="78">
        <f t="shared" si="0"/>
        <v>100</v>
      </c>
      <c r="E108" s="104"/>
      <c r="F108" s="78">
        <f t="shared" si="1"/>
        <v>99.152542372881356</v>
      </c>
      <c r="G108" s="78">
        <f t="shared" si="1"/>
        <v>98.630136986301366</v>
      </c>
      <c r="H108" s="78">
        <f t="shared" si="1"/>
        <v>100</v>
      </c>
      <c r="I108" s="105"/>
      <c r="J108" s="78">
        <f t="shared" si="2"/>
        <v>99.019607843137265</v>
      </c>
      <c r="K108" s="78">
        <f t="shared" si="2"/>
        <v>98.113207547169807</v>
      </c>
      <c r="L108" s="78">
        <f t="shared" si="2"/>
        <v>100</v>
      </c>
      <c r="M108" s="105"/>
      <c r="N108" s="78">
        <f t="shared" si="3"/>
        <v>100</v>
      </c>
      <c r="O108" s="78">
        <f t="shared" si="3"/>
        <v>100</v>
      </c>
      <c r="P108" s="78">
        <f t="shared" si="3"/>
        <v>100</v>
      </c>
      <c r="Q108" s="105"/>
      <c r="R108" s="78">
        <f t="shared" si="4"/>
        <v>100</v>
      </c>
      <c r="S108" s="78">
        <f t="shared" si="4"/>
        <v>100</v>
      </c>
      <c r="T108" s="78">
        <f t="shared" si="4"/>
        <v>100</v>
      </c>
      <c r="U108" s="105"/>
      <c r="V108" s="78">
        <f t="shared" si="5"/>
        <v>100</v>
      </c>
      <c r="W108" s="78">
        <f t="shared" si="5"/>
        <v>100</v>
      </c>
      <c r="X108" s="78">
        <f t="shared" si="5"/>
        <v>100</v>
      </c>
      <c r="Y108" s="104"/>
      <c r="Z108" s="78">
        <f t="shared" si="6"/>
        <v>100</v>
      </c>
      <c r="AA108" s="78">
        <f t="shared" si="6"/>
        <v>100</v>
      </c>
      <c r="AB108" s="78">
        <f t="shared" si="6"/>
        <v>100</v>
      </c>
    </row>
    <row r="109" spans="1:28" x14ac:dyDescent="0.25">
      <c r="A109" s="100" t="s">
        <v>95</v>
      </c>
      <c r="B109" s="78">
        <f t="shared" si="0"/>
        <v>98.712608860280199</v>
      </c>
      <c r="C109" s="78">
        <f t="shared" si="0"/>
        <v>98.591549295774655</v>
      </c>
      <c r="D109" s="78">
        <f t="shared" si="0"/>
        <v>98.839009287925691</v>
      </c>
      <c r="E109" s="104"/>
      <c r="F109" s="78">
        <f t="shared" si="1"/>
        <v>99.381443298969074</v>
      </c>
      <c r="G109" s="78">
        <f t="shared" si="1"/>
        <v>99.196787148594382</v>
      </c>
      <c r="H109" s="78">
        <f t="shared" si="1"/>
        <v>99.576271186440678</v>
      </c>
      <c r="I109" s="105"/>
      <c r="J109" s="78">
        <f t="shared" si="2"/>
        <v>99.373695198329855</v>
      </c>
      <c r="K109" s="78">
        <f t="shared" si="2"/>
        <v>99.25650557620817</v>
      </c>
      <c r="L109" s="78">
        <f t="shared" si="2"/>
        <v>99.523809523809518</v>
      </c>
      <c r="M109" s="105"/>
      <c r="N109" s="78">
        <f t="shared" si="3"/>
        <v>97.816593886462883</v>
      </c>
      <c r="O109" s="78">
        <f t="shared" si="3"/>
        <v>96.759259259259252</v>
      </c>
      <c r="P109" s="78">
        <f t="shared" si="3"/>
        <v>98.760330578512395</v>
      </c>
      <c r="Q109" s="105"/>
      <c r="R109" s="78">
        <f t="shared" si="4"/>
        <v>97.732426303854879</v>
      </c>
      <c r="S109" s="78">
        <f t="shared" si="4"/>
        <v>97.727272727272734</v>
      </c>
      <c r="T109" s="78">
        <f t="shared" si="4"/>
        <v>97.737556561085967</v>
      </c>
      <c r="U109" s="105"/>
      <c r="V109" s="78">
        <f t="shared" si="5"/>
        <v>98.734177215189874</v>
      </c>
      <c r="W109" s="78">
        <f t="shared" si="5"/>
        <v>99.01477832512316</v>
      </c>
      <c r="X109" s="78">
        <f t="shared" si="5"/>
        <v>98.4375</v>
      </c>
      <c r="Y109" s="104"/>
      <c r="Z109" s="78">
        <f t="shared" si="6"/>
        <v>99.216710182767613</v>
      </c>
      <c r="AA109" s="78">
        <f t="shared" si="6"/>
        <v>99.479166666666657</v>
      </c>
      <c r="AB109" s="78">
        <f t="shared" si="6"/>
        <v>98.952879581151834</v>
      </c>
    </row>
    <row r="110" spans="1:28" x14ac:dyDescent="0.25">
      <c r="A110" s="63" t="s">
        <v>96</v>
      </c>
      <c r="B110" s="78">
        <f t="shared" si="0"/>
        <v>100</v>
      </c>
      <c r="C110" s="78">
        <f t="shared" si="0"/>
        <v>100</v>
      </c>
      <c r="D110" s="78">
        <f t="shared" si="0"/>
        <v>100</v>
      </c>
      <c r="E110" s="104"/>
      <c r="F110" s="78">
        <f t="shared" si="1"/>
        <v>100</v>
      </c>
      <c r="G110" s="78">
        <f t="shared" si="1"/>
        <v>100</v>
      </c>
      <c r="H110" s="78">
        <f t="shared" si="1"/>
        <v>100</v>
      </c>
      <c r="I110" s="105"/>
      <c r="J110" s="78">
        <f t="shared" si="2"/>
        <v>100</v>
      </c>
      <c r="K110" s="78">
        <f t="shared" si="2"/>
        <v>100</v>
      </c>
      <c r="L110" s="78">
        <f t="shared" si="2"/>
        <v>100</v>
      </c>
      <c r="M110" s="105"/>
      <c r="N110" s="78">
        <f t="shared" si="3"/>
        <v>100</v>
      </c>
      <c r="O110" s="78">
        <f t="shared" si="3"/>
        <v>100</v>
      </c>
      <c r="P110" s="78">
        <f t="shared" si="3"/>
        <v>100</v>
      </c>
      <c r="Q110" s="105"/>
      <c r="R110" s="78">
        <f t="shared" si="4"/>
        <v>100</v>
      </c>
      <c r="S110" s="78">
        <f t="shared" si="4"/>
        <v>100</v>
      </c>
      <c r="T110" s="78">
        <f t="shared" si="4"/>
        <v>100</v>
      </c>
      <c r="U110" s="105"/>
      <c r="V110" s="78">
        <f t="shared" si="5"/>
        <v>100</v>
      </c>
      <c r="W110" s="78">
        <f t="shared" si="5"/>
        <v>100</v>
      </c>
      <c r="X110" s="78">
        <f t="shared" si="5"/>
        <v>100</v>
      </c>
      <c r="Y110" s="104"/>
      <c r="Z110" s="78">
        <f t="shared" si="6"/>
        <v>100</v>
      </c>
      <c r="AA110" s="78">
        <f t="shared" si="6"/>
        <v>100</v>
      </c>
      <c r="AB110" s="78">
        <f t="shared" si="6"/>
        <v>100</v>
      </c>
    </row>
    <row r="111" spans="1:28" x14ac:dyDescent="0.25">
      <c r="A111" s="63" t="s">
        <v>97</v>
      </c>
      <c r="B111" s="78">
        <f t="shared" si="0"/>
        <v>99.766809172172572</v>
      </c>
      <c r="C111" s="78">
        <f t="shared" si="0"/>
        <v>99.848885530789573</v>
      </c>
      <c r="D111" s="78">
        <f t="shared" si="0"/>
        <v>99.679871948779507</v>
      </c>
      <c r="E111" s="104"/>
      <c r="F111" s="78">
        <f t="shared" si="1"/>
        <v>99.523809523809518</v>
      </c>
      <c r="G111" s="78">
        <f t="shared" si="1"/>
        <v>99.529411764705884</v>
      </c>
      <c r="H111" s="78">
        <f t="shared" si="1"/>
        <v>99.518072289156621</v>
      </c>
      <c r="I111" s="105"/>
      <c r="J111" s="78">
        <f t="shared" si="2"/>
        <v>99.897750511247438</v>
      </c>
      <c r="K111" s="78">
        <f t="shared" si="2"/>
        <v>99.802371541501984</v>
      </c>
      <c r="L111" s="78">
        <f t="shared" si="2"/>
        <v>100</v>
      </c>
      <c r="M111" s="105"/>
      <c r="N111" s="78">
        <f t="shared" si="3"/>
        <v>99.548532731376966</v>
      </c>
      <c r="O111" s="78">
        <f t="shared" si="3"/>
        <v>99.784946236559136</v>
      </c>
      <c r="P111" s="78">
        <f t="shared" si="3"/>
        <v>99.287410926365794</v>
      </c>
      <c r="Q111" s="105"/>
      <c r="R111" s="78">
        <f t="shared" si="4"/>
        <v>100</v>
      </c>
      <c r="S111" s="78">
        <f t="shared" si="4"/>
        <v>100</v>
      </c>
      <c r="T111" s="78">
        <f t="shared" si="4"/>
        <v>100</v>
      </c>
      <c r="U111" s="105"/>
      <c r="V111" s="78">
        <f t="shared" si="5"/>
        <v>99.759903961584627</v>
      </c>
      <c r="W111" s="78">
        <f t="shared" si="5"/>
        <v>100</v>
      </c>
      <c r="X111" s="78">
        <f t="shared" si="5"/>
        <v>99.498746867167924</v>
      </c>
      <c r="Y111" s="104"/>
      <c r="Z111" s="78">
        <f t="shared" si="6"/>
        <v>99.8766954377312</v>
      </c>
      <c r="AA111" s="78">
        <f t="shared" si="6"/>
        <v>100</v>
      </c>
      <c r="AB111" s="78">
        <f t="shared" si="6"/>
        <v>99.746192893401016</v>
      </c>
    </row>
    <row r="112" spans="1:28" x14ac:dyDescent="0.25">
      <c r="A112" s="63" t="s">
        <v>98</v>
      </c>
      <c r="B112" s="78">
        <f t="shared" si="0"/>
        <v>100</v>
      </c>
      <c r="C112" s="78">
        <f t="shared" si="0"/>
        <v>100</v>
      </c>
      <c r="D112" s="78">
        <f t="shared" si="0"/>
        <v>100</v>
      </c>
      <c r="E112" s="104"/>
      <c r="F112" s="78">
        <f t="shared" si="1"/>
        <v>100</v>
      </c>
      <c r="G112" s="78">
        <f t="shared" si="1"/>
        <v>100</v>
      </c>
      <c r="H112" s="78">
        <f t="shared" si="1"/>
        <v>100</v>
      </c>
      <c r="I112" s="105"/>
      <c r="J112" s="78">
        <f t="shared" si="2"/>
        <v>100</v>
      </c>
      <c r="K112" s="78">
        <f t="shared" si="2"/>
        <v>100</v>
      </c>
      <c r="L112" s="78">
        <f t="shared" si="2"/>
        <v>100</v>
      </c>
      <c r="M112" s="105"/>
      <c r="N112" s="78">
        <f t="shared" si="3"/>
        <v>100</v>
      </c>
      <c r="O112" s="78">
        <f t="shared" si="3"/>
        <v>100</v>
      </c>
      <c r="P112" s="78">
        <f t="shared" si="3"/>
        <v>100</v>
      </c>
      <c r="Q112" s="105"/>
      <c r="R112" s="78">
        <f t="shared" si="3"/>
        <v>100</v>
      </c>
      <c r="S112" s="78">
        <f t="shared" si="3"/>
        <v>100</v>
      </c>
      <c r="T112" s="78">
        <f t="shared" si="3"/>
        <v>100</v>
      </c>
      <c r="U112" s="105"/>
      <c r="V112" s="78">
        <f t="shared" si="5"/>
        <v>100</v>
      </c>
      <c r="W112" s="78">
        <f t="shared" si="5"/>
        <v>100</v>
      </c>
      <c r="X112" s="78" t="s">
        <v>47</v>
      </c>
      <c r="Y112" s="104"/>
      <c r="Z112" s="78">
        <f t="shared" si="6"/>
        <v>100</v>
      </c>
      <c r="AA112" s="78">
        <f t="shared" si="6"/>
        <v>100</v>
      </c>
      <c r="AB112" s="78">
        <f t="shared" si="6"/>
        <v>100</v>
      </c>
    </row>
    <row r="113" spans="1:28" x14ac:dyDescent="0.25">
      <c r="A113" s="63" t="s">
        <v>99</v>
      </c>
      <c r="B113" s="78">
        <f t="shared" si="0"/>
        <v>99.661590524534688</v>
      </c>
      <c r="C113" s="78">
        <f t="shared" si="0"/>
        <v>99.659863945578238</v>
      </c>
      <c r="D113" s="78">
        <f t="shared" si="0"/>
        <v>99.663299663299668</v>
      </c>
      <c r="E113" s="104"/>
      <c r="F113" s="78">
        <f t="shared" si="1"/>
        <v>100</v>
      </c>
      <c r="G113" s="78">
        <f t="shared" si="1"/>
        <v>100</v>
      </c>
      <c r="H113" s="78">
        <f t="shared" si="1"/>
        <v>100</v>
      </c>
      <c r="I113" s="105"/>
      <c r="J113" s="78">
        <f t="shared" si="2"/>
        <v>100</v>
      </c>
      <c r="K113" s="78">
        <f t="shared" si="2"/>
        <v>100</v>
      </c>
      <c r="L113" s="78">
        <f t="shared" si="2"/>
        <v>100</v>
      </c>
      <c r="M113" s="105"/>
      <c r="N113" s="78">
        <f t="shared" si="3"/>
        <v>99.099099099099092</v>
      </c>
      <c r="O113" s="78">
        <f t="shared" si="3"/>
        <v>100</v>
      </c>
      <c r="P113" s="78">
        <f t="shared" si="3"/>
        <v>98.113207547169807</v>
      </c>
      <c r="Q113" s="105"/>
      <c r="R113" s="78">
        <f t="shared" si="3"/>
        <v>99.082568807339456</v>
      </c>
      <c r="S113" s="78">
        <f t="shared" si="3"/>
        <v>98.412698412698404</v>
      </c>
      <c r="T113" s="78">
        <f t="shared" si="3"/>
        <v>100</v>
      </c>
      <c r="U113" s="105"/>
      <c r="V113" s="78">
        <f t="shared" si="5"/>
        <v>100</v>
      </c>
      <c r="W113" s="78">
        <f t="shared" si="5"/>
        <v>100</v>
      </c>
      <c r="X113" s="78">
        <f t="shared" si="5"/>
        <v>100</v>
      </c>
      <c r="Y113" s="104"/>
      <c r="Z113" s="78">
        <f t="shared" si="6"/>
        <v>100</v>
      </c>
      <c r="AA113" s="78">
        <f t="shared" si="6"/>
        <v>100</v>
      </c>
      <c r="AB113" s="78">
        <f t="shared" si="6"/>
        <v>100</v>
      </c>
    </row>
    <row r="114" spans="1:28" x14ac:dyDescent="0.25">
      <c r="A114" s="63" t="s">
        <v>100</v>
      </c>
      <c r="B114" s="78">
        <f t="shared" si="0"/>
        <v>99.607843137254903</v>
      </c>
      <c r="C114" s="78">
        <f t="shared" si="0"/>
        <v>99.21875</v>
      </c>
      <c r="D114" s="78">
        <f t="shared" si="0"/>
        <v>100</v>
      </c>
      <c r="E114" s="104"/>
      <c r="F114" s="78">
        <f t="shared" si="1"/>
        <v>98.360655737704917</v>
      </c>
      <c r="G114" s="78">
        <f t="shared" si="1"/>
        <v>96.428571428571431</v>
      </c>
      <c r="H114" s="78">
        <f t="shared" si="1"/>
        <v>100</v>
      </c>
      <c r="I114" s="105"/>
      <c r="J114" s="78">
        <f t="shared" si="2"/>
        <v>100</v>
      </c>
      <c r="K114" s="78">
        <f t="shared" si="2"/>
        <v>100</v>
      </c>
      <c r="L114" s="78">
        <f t="shared" si="2"/>
        <v>100</v>
      </c>
      <c r="M114" s="105"/>
      <c r="N114" s="78">
        <f t="shared" si="3"/>
        <v>100</v>
      </c>
      <c r="O114" s="78">
        <f t="shared" si="3"/>
        <v>100</v>
      </c>
      <c r="P114" s="78">
        <f t="shared" si="3"/>
        <v>100</v>
      </c>
      <c r="Q114" s="105"/>
      <c r="R114" s="78">
        <f t="shared" si="4"/>
        <v>100</v>
      </c>
      <c r="S114" s="78">
        <f t="shared" si="4"/>
        <v>100</v>
      </c>
      <c r="T114" s="78">
        <f t="shared" si="4"/>
        <v>100</v>
      </c>
      <c r="U114" s="105"/>
      <c r="V114" s="78">
        <f t="shared" si="5"/>
        <v>100</v>
      </c>
      <c r="W114" s="78">
        <f t="shared" si="5"/>
        <v>100</v>
      </c>
      <c r="X114" s="78">
        <f t="shared" si="5"/>
        <v>100</v>
      </c>
      <c r="Y114" s="104"/>
      <c r="Z114" s="78">
        <f t="shared" si="6"/>
        <v>100</v>
      </c>
      <c r="AA114" s="78">
        <f t="shared" si="6"/>
        <v>100</v>
      </c>
      <c r="AB114" s="78">
        <f t="shared" si="6"/>
        <v>100</v>
      </c>
    </row>
    <row r="115" spans="1:28" x14ac:dyDescent="0.25">
      <c r="A115" s="63" t="s">
        <v>101</v>
      </c>
      <c r="B115" s="78">
        <f t="shared" si="0"/>
        <v>91.183035714285708</v>
      </c>
      <c r="C115" s="78">
        <f t="shared" si="0"/>
        <v>91.28540305010894</v>
      </c>
      <c r="D115" s="78">
        <f t="shared" si="0"/>
        <v>91.075514874141874</v>
      </c>
      <c r="E115" s="104"/>
      <c r="F115" s="78">
        <f t="shared" si="1"/>
        <v>89.542483660130728</v>
      </c>
      <c r="G115" s="78">
        <f t="shared" si="1"/>
        <v>89.743589743589752</v>
      </c>
      <c r="H115" s="78">
        <f t="shared" si="1"/>
        <v>89.333333333333329</v>
      </c>
      <c r="I115" s="105"/>
      <c r="J115" s="78">
        <f t="shared" si="2"/>
        <v>90.055248618784532</v>
      </c>
      <c r="K115" s="78">
        <f t="shared" si="2"/>
        <v>88</v>
      </c>
      <c r="L115" s="78">
        <f t="shared" si="2"/>
        <v>92.592592592592595</v>
      </c>
      <c r="M115" s="105"/>
      <c r="N115" s="78">
        <f t="shared" si="3"/>
        <v>88.652482269503537</v>
      </c>
      <c r="O115" s="78">
        <f t="shared" si="3"/>
        <v>88.059701492537314</v>
      </c>
      <c r="P115" s="78">
        <f t="shared" si="3"/>
        <v>89.189189189189193</v>
      </c>
      <c r="Q115" s="105"/>
      <c r="R115" s="78">
        <f t="shared" si="4"/>
        <v>92.142857142857139</v>
      </c>
      <c r="S115" s="78">
        <f t="shared" si="4"/>
        <v>94.366197183098592</v>
      </c>
      <c r="T115" s="78">
        <f t="shared" si="4"/>
        <v>89.85507246376811</v>
      </c>
      <c r="U115" s="105"/>
      <c r="V115" s="78">
        <f t="shared" si="5"/>
        <v>93.382352941176478</v>
      </c>
      <c r="W115" s="78">
        <f t="shared" si="5"/>
        <v>95.652173913043484</v>
      </c>
      <c r="X115" s="78">
        <f t="shared" si="5"/>
        <v>91.044776119402982</v>
      </c>
      <c r="Y115" s="104"/>
      <c r="Z115" s="78">
        <f t="shared" si="6"/>
        <v>93.793103448275858</v>
      </c>
      <c r="AA115" s="78">
        <f t="shared" si="6"/>
        <v>93.243243243243242</v>
      </c>
      <c r="AB115" s="78">
        <f t="shared" si="6"/>
        <v>94.366197183098592</v>
      </c>
    </row>
    <row r="116" spans="1:28" x14ac:dyDescent="0.25">
      <c r="A116" s="63" t="s">
        <v>102</v>
      </c>
      <c r="B116" s="78">
        <f t="shared" ref="B116:D123" si="7">+B29/(B29+B72)*100</f>
        <v>99.740932642487053</v>
      </c>
      <c r="C116" s="78">
        <f t="shared" si="7"/>
        <v>99.532710280373834</v>
      </c>
      <c r="D116" s="78">
        <f t="shared" si="7"/>
        <v>100</v>
      </c>
      <c r="E116" s="104"/>
      <c r="F116" s="78">
        <f t="shared" ref="F116:H123" si="8">+F29/(F29+F72)*100</f>
        <v>100</v>
      </c>
      <c r="G116" s="78">
        <f t="shared" si="8"/>
        <v>100</v>
      </c>
      <c r="H116" s="78">
        <f t="shared" si="8"/>
        <v>100</v>
      </c>
      <c r="I116" s="105"/>
      <c r="J116" s="78">
        <f t="shared" ref="J116:L123" si="9">+J29/(J29+J72)*100</f>
        <v>100</v>
      </c>
      <c r="K116" s="78">
        <f t="shared" si="9"/>
        <v>100</v>
      </c>
      <c r="L116" s="78">
        <f t="shared" si="9"/>
        <v>100</v>
      </c>
      <c r="M116" s="105"/>
      <c r="N116" s="78">
        <f t="shared" ref="N116:P123" si="10">+N29/(N29+N72)*100</f>
        <v>100</v>
      </c>
      <c r="O116" s="78">
        <f t="shared" si="10"/>
        <v>100</v>
      </c>
      <c r="P116" s="78">
        <f t="shared" si="10"/>
        <v>100</v>
      </c>
      <c r="Q116" s="105"/>
      <c r="R116" s="78">
        <f t="shared" ref="R116:T123" si="11">+R29/(R29+R72)*100</f>
        <v>100</v>
      </c>
      <c r="S116" s="78">
        <f t="shared" si="11"/>
        <v>100</v>
      </c>
      <c r="T116" s="78">
        <f t="shared" si="11"/>
        <v>100</v>
      </c>
      <c r="U116" s="105"/>
      <c r="V116" s="78">
        <f t="shared" ref="V116:X123" si="12">+V29/(V29+V72)*100</f>
        <v>100</v>
      </c>
      <c r="W116" s="78">
        <f t="shared" si="12"/>
        <v>100</v>
      </c>
      <c r="X116" s="78">
        <f t="shared" si="12"/>
        <v>100</v>
      </c>
      <c r="Y116" s="104"/>
      <c r="Z116" s="78">
        <f t="shared" ref="Z116:AB123" si="13">+Z29/(Z29+Z72)*100</f>
        <v>97.777777777777771</v>
      </c>
      <c r="AA116" s="78">
        <f t="shared" si="13"/>
        <v>95.833333333333343</v>
      </c>
      <c r="AB116" s="78">
        <f t="shared" si="13"/>
        <v>100</v>
      </c>
    </row>
    <row r="117" spans="1:28" x14ac:dyDescent="0.25">
      <c r="A117" s="63" t="s">
        <v>103</v>
      </c>
      <c r="B117" s="78">
        <f t="shared" si="7"/>
        <v>99.460625674217908</v>
      </c>
      <c r="C117" s="78">
        <f t="shared" si="7"/>
        <v>99.570815450643778</v>
      </c>
      <c r="D117" s="78">
        <f t="shared" si="7"/>
        <v>99.34924078091106</v>
      </c>
      <c r="E117" s="104"/>
      <c r="F117" s="78">
        <f t="shared" si="8"/>
        <v>100</v>
      </c>
      <c r="G117" s="78">
        <f t="shared" si="8"/>
        <v>100</v>
      </c>
      <c r="H117" s="78">
        <f t="shared" si="8"/>
        <v>100</v>
      </c>
      <c r="I117" s="105"/>
      <c r="J117" s="78">
        <f t="shared" si="9"/>
        <v>98.305084745762713</v>
      </c>
      <c r="K117" s="78">
        <f t="shared" si="9"/>
        <v>97.849462365591393</v>
      </c>
      <c r="L117" s="78">
        <f t="shared" si="9"/>
        <v>98.80952380952381</v>
      </c>
      <c r="M117" s="105"/>
      <c r="N117" s="78">
        <f t="shared" si="10"/>
        <v>98.795180722891558</v>
      </c>
      <c r="O117" s="78">
        <f t="shared" si="10"/>
        <v>100</v>
      </c>
      <c r="P117" s="78">
        <f t="shared" si="10"/>
        <v>97.894736842105274</v>
      </c>
      <c r="Q117" s="105"/>
      <c r="R117" s="78">
        <f t="shared" si="11"/>
        <v>100</v>
      </c>
      <c r="S117" s="78">
        <f t="shared" si="11"/>
        <v>100</v>
      </c>
      <c r="T117" s="78">
        <f t="shared" si="11"/>
        <v>100</v>
      </c>
      <c r="U117" s="105"/>
      <c r="V117" s="78">
        <f t="shared" si="12"/>
        <v>100</v>
      </c>
      <c r="W117" s="78">
        <f t="shared" si="12"/>
        <v>100</v>
      </c>
      <c r="X117" s="78">
        <f t="shared" si="12"/>
        <v>100</v>
      </c>
      <c r="Y117" s="104"/>
      <c r="Z117" s="78">
        <f t="shared" si="13"/>
        <v>100</v>
      </c>
      <c r="AA117" s="78">
        <f t="shared" si="13"/>
        <v>100</v>
      </c>
      <c r="AB117" s="78">
        <f t="shared" si="13"/>
        <v>100</v>
      </c>
    </row>
    <row r="118" spans="1:28" x14ac:dyDescent="0.25">
      <c r="A118" s="63" t="s">
        <v>104</v>
      </c>
      <c r="B118" s="78">
        <f t="shared" si="7"/>
        <v>100</v>
      </c>
      <c r="C118" s="78">
        <f t="shared" si="7"/>
        <v>100</v>
      </c>
      <c r="D118" s="78">
        <f t="shared" si="7"/>
        <v>100</v>
      </c>
      <c r="E118" s="104"/>
      <c r="F118" s="78">
        <f t="shared" si="8"/>
        <v>100</v>
      </c>
      <c r="G118" s="78">
        <f t="shared" si="8"/>
        <v>100</v>
      </c>
      <c r="H118" s="78">
        <f t="shared" si="8"/>
        <v>100</v>
      </c>
      <c r="I118" s="105"/>
      <c r="J118" s="78">
        <f t="shared" si="9"/>
        <v>100</v>
      </c>
      <c r="K118" s="78">
        <f t="shared" si="9"/>
        <v>100</v>
      </c>
      <c r="L118" s="78">
        <f t="shared" si="9"/>
        <v>100</v>
      </c>
      <c r="M118" s="105"/>
      <c r="N118" s="78">
        <f t="shared" si="10"/>
        <v>100</v>
      </c>
      <c r="O118" s="78">
        <f t="shared" si="10"/>
        <v>100</v>
      </c>
      <c r="P118" s="78">
        <f t="shared" si="10"/>
        <v>100</v>
      </c>
      <c r="Q118" s="105"/>
      <c r="R118" s="78">
        <f t="shared" si="11"/>
        <v>100</v>
      </c>
      <c r="S118" s="78">
        <f t="shared" si="11"/>
        <v>100</v>
      </c>
      <c r="T118" s="78">
        <f t="shared" si="11"/>
        <v>100</v>
      </c>
      <c r="U118" s="105"/>
      <c r="V118" s="78">
        <f t="shared" si="12"/>
        <v>100</v>
      </c>
      <c r="W118" s="78">
        <f t="shared" si="12"/>
        <v>100</v>
      </c>
      <c r="X118" s="78">
        <f t="shared" si="12"/>
        <v>100</v>
      </c>
      <c r="Y118" s="104"/>
      <c r="Z118" s="78">
        <f t="shared" si="13"/>
        <v>100</v>
      </c>
      <c r="AA118" s="78">
        <f t="shared" si="13"/>
        <v>100</v>
      </c>
      <c r="AB118" s="78">
        <f t="shared" si="13"/>
        <v>100</v>
      </c>
    </row>
    <row r="119" spans="1:28" x14ac:dyDescent="0.25">
      <c r="A119" s="63" t="s">
        <v>105</v>
      </c>
      <c r="B119" s="78">
        <f t="shared" si="7"/>
        <v>98.577235772357724</v>
      </c>
      <c r="C119" s="78">
        <f t="shared" si="7"/>
        <v>97.933884297520663</v>
      </c>
      <c r="D119" s="78">
        <f t="shared" si="7"/>
        <v>99.2</v>
      </c>
      <c r="E119" s="104"/>
      <c r="F119" s="78">
        <f t="shared" si="8"/>
        <v>96.938775510204081</v>
      </c>
      <c r="G119" s="78">
        <f t="shared" si="8"/>
        <v>95.121951219512198</v>
      </c>
      <c r="H119" s="78">
        <f t="shared" si="8"/>
        <v>98.245614035087712</v>
      </c>
      <c r="I119" s="105"/>
      <c r="J119" s="78">
        <f t="shared" si="9"/>
        <v>100</v>
      </c>
      <c r="K119" s="78">
        <f t="shared" si="9"/>
        <v>100</v>
      </c>
      <c r="L119" s="78">
        <f t="shared" si="9"/>
        <v>100</v>
      </c>
      <c r="M119" s="105"/>
      <c r="N119" s="78">
        <f t="shared" si="10"/>
        <v>100</v>
      </c>
      <c r="O119" s="78">
        <f t="shared" si="10"/>
        <v>100</v>
      </c>
      <c r="P119" s="78">
        <f t="shared" si="10"/>
        <v>100</v>
      </c>
      <c r="Q119" s="105"/>
      <c r="R119" s="78">
        <f t="shared" si="11"/>
        <v>100</v>
      </c>
      <c r="S119" s="78">
        <f t="shared" si="11"/>
        <v>100</v>
      </c>
      <c r="T119" s="78">
        <f t="shared" si="11"/>
        <v>100</v>
      </c>
      <c r="U119" s="105"/>
      <c r="V119" s="78">
        <f t="shared" si="12"/>
        <v>95.833333333333343</v>
      </c>
      <c r="W119" s="78">
        <f t="shared" si="12"/>
        <v>94.594594594594597</v>
      </c>
      <c r="X119" s="78">
        <f t="shared" si="12"/>
        <v>97.142857142857139</v>
      </c>
      <c r="Y119" s="104"/>
      <c r="Z119" s="78">
        <f t="shared" si="13"/>
        <v>98.4375</v>
      </c>
      <c r="AA119" s="78">
        <f t="shared" si="13"/>
        <v>96.969696969696969</v>
      </c>
      <c r="AB119" s="78">
        <f t="shared" si="13"/>
        <v>100</v>
      </c>
    </row>
    <row r="120" spans="1:28" x14ac:dyDescent="0.25">
      <c r="A120" s="63" t="s">
        <v>106</v>
      </c>
      <c r="B120" s="78">
        <f t="shared" si="7"/>
        <v>100</v>
      </c>
      <c r="C120" s="78">
        <f t="shared" si="7"/>
        <v>100</v>
      </c>
      <c r="D120" s="78">
        <f t="shared" si="7"/>
        <v>100</v>
      </c>
      <c r="E120" s="104"/>
      <c r="F120" s="78">
        <f t="shared" si="8"/>
        <v>100</v>
      </c>
      <c r="G120" s="78">
        <f t="shared" si="8"/>
        <v>100</v>
      </c>
      <c r="H120" s="78">
        <f t="shared" si="8"/>
        <v>100</v>
      </c>
      <c r="I120" s="105"/>
      <c r="J120" s="78">
        <f t="shared" si="9"/>
        <v>100</v>
      </c>
      <c r="K120" s="78">
        <f t="shared" si="9"/>
        <v>100</v>
      </c>
      <c r="L120" s="78">
        <f t="shared" si="9"/>
        <v>100</v>
      </c>
      <c r="M120" s="105"/>
      <c r="N120" s="78">
        <f t="shared" si="10"/>
        <v>100</v>
      </c>
      <c r="O120" s="78">
        <f t="shared" si="10"/>
        <v>100</v>
      </c>
      <c r="P120" s="78">
        <f t="shared" si="10"/>
        <v>100</v>
      </c>
      <c r="Q120" s="105"/>
      <c r="R120" s="78">
        <f t="shared" si="11"/>
        <v>100</v>
      </c>
      <c r="S120" s="78">
        <f t="shared" si="11"/>
        <v>100</v>
      </c>
      <c r="T120" s="78">
        <f t="shared" si="11"/>
        <v>100</v>
      </c>
      <c r="U120" s="105"/>
      <c r="V120" s="78">
        <f t="shared" si="12"/>
        <v>100</v>
      </c>
      <c r="W120" s="78">
        <f t="shared" si="12"/>
        <v>100</v>
      </c>
      <c r="X120" s="78">
        <f t="shared" si="12"/>
        <v>100</v>
      </c>
      <c r="Y120" s="104"/>
      <c r="Z120" s="78">
        <f t="shared" si="13"/>
        <v>100</v>
      </c>
      <c r="AA120" s="78">
        <f t="shared" si="13"/>
        <v>100</v>
      </c>
      <c r="AB120" s="78">
        <f t="shared" si="13"/>
        <v>100</v>
      </c>
    </row>
    <row r="121" spans="1:28" x14ac:dyDescent="0.25">
      <c r="A121" s="63" t="s">
        <v>107</v>
      </c>
      <c r="B121" s="78">
        <f t="shared" si="7"/>
        <v>100</v>
      </c>
      <c r="C121" s="78">
        <f t="shared" si="7"/>
        <v>100</v>
      </c>
      <c r="D121" s="78">
        <f t="shared" si="7"/>
        <v>100</v>
      </c>
      <c r="E121" s="104"/>
      <c r="F121" s="78">
        <f t="shared" si="8"/>
        <v>100</v>
      </c>
      <c r="G121" s="78">
        <f t="shared" si="8"/>
        <v>100</v>
      </c>
      <c r="H121" s="78">
        <f t="shared" si="8"/>
        <v>100</v>
      </c>
      <c r="I121" s="105"/>
      <c r="J121" s="78">
        <f t="shared" si="9"/>
        <v>100</v>
      </c>
      <c r="K121" s="78">
        <f t="shared" si="9"/>
        <v>100</v>
      </c>
      <c r="L121" s="78">
        <f t="shared" si="9"/>
        <v>100</v>
      </c>
      <c r="M121" s="105"/>
      <c r="N121" s="78">
        <f t="shared" si="10"/>
        <v>100</v>
      </c>
      <c r="O121" s="78">
        <f t="shared" si="10"/>
        <v>100</v>
      </c>
      <c r="P121" s="78">
        <f t="shared" si="10"/>
        <v>100</v>
      </c>
      <c r="Q121" s="105"/>
      <c r="R121" s="78">
        <f t="shared" si="11"/>
        <v>100</v>
      </c>
      <c r="S121" s="78">
        <f t="shared" si="11"/>
        <v>100</v>
      </c>
      <c r="T121" s="78">
        <f>+T34/(T34+T77)*100</f>
        <v>100</v>
      </c>
      <c r="U121" s="105"/>
      <c r="V121" s="78">
        <f t="shared" si="12"/>
        <v>100</v>
      </c>
      <c r="W121" s="78">
        <f t="shared" si="12"/>
        <v>100</v>
      </c>
      <c r="X121" s="78">
        <f t="shared" si="12"/>
        <v>100</v>
      </c>
      <c r="Y121" s="104"/>
      <c r="Z121" s="78">
        <f t="shared" si="13"/>
        <v>100</v>
      </c>
      <c r="AA121" s="78">
        <f t="shared" si="13"/>
        <v>100</v>
      </c>
      <c r="AB121" s="78">
        <f t="shared" si="13"/>
        <v>100</v>
      </c>
    </row>
    <row r="122" spans="1:28" x14ac:dyDescent="0.25">
      <c r="A122" s="63" t="s">
        <v>108</v>
      </c>
      <c r="B122" s="78">
        <f t="shared" si="7"/>
        <v>97.903372835004561</v>
      </c>
      <c r="C122" s="78">
        <f t="shared" si="7"/>
        <v>97.163120567375884</v>
      </c>
      <c r="D122" s="78">
        <f t="shared" si="7"/>
        <v>98.686679174484055</v>
      </c>
      <c r="E122" s="104"/>
      <c r="F122" s="78">
        <f t="shared" si="8"/>
        <v>98.802395209580837</v>
      </c>
      <c r="G122" s="78">
        <f t="shared" si="8"/>
        <v>97.752808988764045</v>
      </c>
      <c r="H122" s="78">
        <f t="shared" si="8"/>
        <v>100</v>
      </c>
      <c r="I122" s="105"/>
      <c r="J122" s="78">
        <f t="shared" si="9"/>
        <v>98.173515981735164</v>
      </c>
      <c r="K122" s="78">
        <f t="shared" si="9"/>
        <v>96.428571428571431</v>
      </c>
      <c r="L122" s="78">
        <f t="shared" si="9"/>
        <v>100</v>
      </c>
      <c r="M122" s="105"/>
      <c r="N122" s="78">
        <f t="shared" si="10"/>
        <v>97.92746113989638</v>
      </c>
      <c r="O122" s="78">
        <f t="shared" si="10"/>
        <v>98.076923076923066</v>
      </c>
      <c r="P122" s="78">
        <f t="shared" si="10"/>
        <v>97.752808988764045</v>
      </c>
      <c r="Q122" s="105"/>
      <c r="R122" s="78">
        <f t="shared" si="11"/>
        <v>98.324022346368707</v>
      </c>
      <c r="S122" s="78">
        <f t="shared" si="11"/>
        <v>97.916666666666657</v>
      </c>
      <c r="T122" s="78">
        <f>+T35/(T35+T78)*100</f>
        <v>98.795180722891558</v>
      </c>
      <c r="U122" s="105"/>
      <c r="V122" s="78">
        <f t="shared" si="12"/>
        <v>96.36363636363636</v>
      </c>
      <c r="W122" s="78">
        <f t="shared" si="12"/>
        <v>95.555555555555557</v>
      </c>
      <c r="X122" s="78">
        <f t="shared" si="12"/>
        <v>97.333333333333343</v>
      </c>
      <c r="Y122" s="104"/>
      <c r="Z122" s="78">
        <f t="shared" si="13"/>
        <v>97.701149425287355</v>
      </c>
      <c r="AA122" s="78">
        <f t="shared" si="13"/>
        <v>97.260273972602747</v>
      </c>
      <c r="AB122" s="78">
        <f t="shared" si="13"/>
        <v>98.019801980198025</v>
      </c>
    </row>
    <row r="123" spans="1:28" ht="13.5" thickBot="1" x14ac:dyDescent="0.3">
      <c r="A123" s="109" t="s">
        <v>109</v>
      </c>
      <c r="B123" s="84">
        <f t="shared" si="7"/>
        <v>98.928571428571431</v>
      </c>
      <c r="C123" s="84">
        <f t="shared" si="7"/>
        <v>98.651685393258433</v>
      </c>
      <c r="D123" s="84">
        <f t="shared" si="7"/>
        <v>99.240506329113913</v>
      </c>
      <c r="E123" s="107"/>
      <c r="F123" s="84">
        <f t="shared" si="8"/>
        <v>100</v>
      </c>
      <c r="G123" s="84">
        <f t="shared" si="8"/>
        <v>100</v>
      </c>
      <c r="H123" s="84">
        <f t="shared" si="8"/>
        <v>100</v>
      </c>
      <c r="I123" s="101"/>
      <c r="J123" s="84">
        <f t="shared" si="9"/>
        <v>98.013245033112582</v>
      </c>
      <c r="K123" s="84">
        <f t="shared" si="9"/>
        <v>98.71794871794873</v>
      </c>
      <c r="L123" s="84">
        <f t="shared" si="9"/>
        <v>97.260273972602747</v>
      </c>
      <c r="M123" s="101"/>
      <c r="N123" s="84">
        <f t="shared" si="10"/>
        <v>99.270072992700733</v>
      </c>
      <c r="O123" s="84">
        <f t="shared" si="10"/>
        <v>98.571428571428584</v>
      </c>
      <c r="P123" s="84">
        <f t="shared" si="10"/>
        <v>100</v>
      </c>
      <c r="Q123" s="101"/>
      <c r="R123" s="84">
        <f t="shared" si="11"/>
        <v>97.037037037037038</v>
      </c>
      <c r="S123" s="84">
        <f t="shared" si="11"/>
        <v>94.871794871794862</v>
      </c>
      <c r="T123" s="84">
        <f>+T36/(T36+T79)*100</f>
        <v>100</v>
      </c>
      <c r="U123" s="101"/>
      <c r="V123" s="84">
        <f t="shared" si="12"/>
        <v>99.315068493150676</v>
      </c>
      <c r="W123" s="84">
        <f t="shared" si="12"/>
        <v>100</v>
      </c>
      <c r="X123" s="84">
        <f t="shared" si="12"/>
        <v>98.611111111111114</v>
      </c>
      <c r="Y123" s="107"/>
      <c r="Z123" s="84">
        <f t="shared" si="13"/>
        <v>100</v>
      </c>
      <c r="AA123" s="84">
        <f t="shared" si="13"/>
        <v>100</v>
      </c>
      <c r="AB123" s="84">
        <f t="shared" si="13"/>
        <v>100</v>
      </c>
    </row>
    <row r="124" spans="1:28" x14ac:dyDescent="0.25">
      <c r="A124" s="222" t="s">
        <v>76</v>
      </c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</row>
    <row r="125" spans="1:28" x14ac:dyDescent="0.25">
      <c r="A125" s="231" t="s">
        <v>14</v>
      </c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</row>
    <row r="126" spans="1:28" x14ac:dyDescent="0.25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</row>
    <row r="127" spans="1:28" x14ac:dyDescent="0.25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</row>
    <row r="128" spans="1:28" x14ac:dyDescent="0.25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</row>
    <row r="129" spans="1:32" x14ac:dyDescent="0.25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</row>
    <row r="132" spans="1:32" s="50" customFormat="1" ht="15" x14ac:dyDescent="0.25">
      <c r="A132" s="224" t="s">
        <v>128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9"/>
      <c r="AD132" s="215" t="s">
        <v>222</v>
      </c>
      <c r="AE132" s="215"/>
      <c r="AF132" s="9"/>
    </row>
    <row r="133" spans="1:32" s="50" customFormat="1" ht="15" x14ac:dyDescent="0.25">
      <c r="A133" s="225" t="s">
        <v>115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9"/>
      <c r="AD133" s="215"/>
      <c r="AE133" s="215"/>
      <c r="AF133"/>
    </row>
    <row r="134" spans="1:32" s="50" customFormat="1" ht="15" x14ac:dyDescent="0.25">
      <c r="A134" s="224" t="s">
        <v>64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32" t="s">
        <v>80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</row>
    <row r="136" spans="1:32" s="50" customFormat="1" ht="15" x14ac:dyDescent="0.25">
      <c r="A136" s="233" t="s">
        <v>122</v>
      </c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</row>
    <row r="137" spans="1:32" s="50" customFormat="1" ht="15" x14ac:dyDescent="0.25">
      <c r="A137" s="225" t="s">
        <v>389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</row>
    <row r="138" spans="1:32" s="50" customFormat="1" ht="15.75" thickBot="1" x14ac:dyDescent="0.3">
      <c r="A138" s="53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32" s="50" customFormat="1" ht="15" customHeight="1" x14ac:dyDescent="0.25">
      <c r="A139" s="229" t="s">
        <v>82</v>
      </c>
      <c r="B139" s="54" t="s">
        <v>21</v>
      </c>
      <c r="C139" s="54"/>
      <c r="D139" s="54"/>
      <c r="E139" s="55"/>
      <c r="F139" s="54" t="s">
        <v>23</v>
      </c>
      <c r="G139" s="54"/>
      <c r="H139" s="54"/>
      <c r="I139" s="55"/>
      <c r="J139" s="54" t="s">
        <v>24</v>
      </c>
      <c r="K139" s="54"/>
      <c r="L139" s="54"/>
      <c r="M139" s="55"/>
      <c r="N139" s="54" t="s">
        <v>25</v>
      </c>
      <c r="O139" s="54"/>
      <c r="P139" s="54"/>
      <c r="Q139" s="55"/>
      <c r="R139" s="54" t="s">
        <v>27</v>
      </c>
      <c r="S139" s="54"/>
      <c r="T139" s="54"/>
      <c r="U139" s="55"/>
      <c r="V139" s="54" t="s">
        <v>28</v>
      </c>
      <c r="W139" s="54"/>
      <c r="X139" s="54"/>
      <c r="Y139" s="55"/>
      <c r="Z139" s="54" t="s">
        <v>29</v>
      </c>
      <c r="AA139" s="54"/>
      <c r="AB139" s="54"/>
    </row>
    <row r="140" spans="1:32" s="50" customFormat="1" ht="15.75" thickBot="1" x14ac:dyDescent="0.3">
      <c r="A140" s="230"/>
      <c r="B140" s="56" t="s">
        <v>68</v>
      </c>
      <c r="C140" s="56" t="s">
        <v>69</v>
      </c>
      <c r="D140" s="56" t="s">
        <v>70</v>
      </c>
      <c r="E140" s="57"/>
      <c r="F140" s="56" t="s">
        <v>68</v>
      </c>
      <c r="G140" s="56" t="s">
        <v>69</v>
      </c>
      <c r="H140" s="56" t="s">
        <v>70</v>
      </c>
      <c r="I140" s="57"/>
      <c r="J140" s="56" t="s">
        <v>68</v>
      </c>
      <c r="K140" s="56" t="s">
        <v>69</v>
      </c>
      <c r="L140" s="56" t="s">
        <v>70</v>
      </c>
      <c r="M140" s="57"/>
      <c r="N140" s="56" t="s">
        <v>68</v>
      </c>
      <c r="O140" s="56" t="s">
        <v>69</v>
      </c>
      <c r="P140" s="56" t="s">
        <v>70</v>
      </c>
      <c r="Q140" s="57"/>
      <c r="R140" s="56" t="s">
        <v>68</v>
      </c>
      <c r="S140" s="56" t="s">
        <v>69</v>
      </c>
      <c r="T140" s="56" t="s">
        <v>70</v>
      </c>
      <c r="U140" s="57"/>
      <c r="V140" s="56" t="s">
        <v>68</v>
      </c>
      <c r="W140" s="56" t="s">
        <v>69</v>
      </c>
      <c r="X140" s="56" t="s">
        <v>70</v>
      </c>
      <c r="Y140" s="57"/>
      <c r="Z140" s="56" t="s">
        <v>68</v>
      </c>
      <c r="AA140" s="56" t="s">
        <v>69</v>
      </c>
      <c r="AB140" s="56" t="s">
        <v>70</v>
      </c>
    </row>
    <row r="141" spans="1:32" x14ac:dyDescent="0.25">
      <c r="A141" s="89"/>
      <c r="B141" s="90"/>
      <c r="C141" s="90"/>
      <c r="D141" s="90"/>
      <c r="E141" s="91"/>
      <c r="F141" s="90"/>
      <c r="G141" s="90"/>
      <c r="H141" s="90"/>
      <c r="I141" s="91"/>
      <c r="J141" s="90"/>
      <c r="K141" s="90"/>
      <c r="L141" s="90"/>
      <c r="M141" s="91"/>
      <c r="N141" s="90"/>
      <c r="O141" s="90"/>
      <c r="P141" s="90"/>
      <c r="Q141" s="91"/>
      <c r="R141" s="90"/>
      <c r="S141" s="90"/>
      <c r="T141" s="90"/>
      <c r="U141" s="91"/>
      <c r="V141" s="90"/>
      <c r="W141" s="90"/>
      <c r="X141" s="90"/>
      <c r="Y141" s="91"/>
      <c r="Z141" s="90"/>
      <c r="AA141" s="90"/>
      <c r="AB141" s="90"/>
    </row>
    <row r="142" spans="1:32" ht="13.5" x14ac:dyDescent="0.25">
      <c r="A142" s="93" t="s">
        <v>83</v>
      </c>
      <c r="B142" s="78">
        <f>+B54/(B54+B11)*100</f>
        <v>1.2730849087531417</v>
      </c>
      <c r="C142" s="78">
        <f>+C54/(C54+C11)*100</f>
        <v>1.3348871702510858</v>
      </c>
      <c r="D142" s="78">
        <f>+D54/(D54+D11)*100</f>
        <v>1.2072661626988603</v>
      </c>
      <c r="E142" s="104"/>
      <c r="F142" s="78">
        <f>+F54/(F54+F11)*100</f>
        <v>1.9389701207883026</v>
      </c>
      <c r="G142" s="78">
        <f>+G54/(G54+G11)*100</f>
        <v>1.8564356435643563</v>
      </c>
      <c r="H142" s="78">
        <f>+H54/(H54+H11)*100</f>
        <v>2.0261437908496731</v>
      </c>
      <c r="I142" s="104"/>
      <c r="J142" s="78">
        <f>+J54/(J54+J11)*100</f>
        <v>2.0826952526799389</v>
      </c>
      <c r="K142" s="78">
        <f>+K54/(K54+K11)*100</f>
        <v>2.3467292461132296</v>
      </c>
      <c r="L142" s="78">
        <f>+L54/(L54+L11)*100</f>
        <v>1.7942966997757128</v>
      </c>
      <c r="M142" s="104"/>
      <c r="N142" s="78">
        <f>+N54/(N54+N11)*100</f>
        <v>0.83887306109528337</v>
      </c>
      <c r="O142" s="78">
        <f>+O54/(O54+O11)*100</f>
        <v>0.95531587057010781</v>
      </c>
      <c r="P142" s="78">
        <f>+P54/(P54+P11)*100</f>
        <v>0.71591278880572728</v>
      </c>
      <c r="Q142" s="104"/>
      <c r="R142" s="78">
        <f>+R54/(R54+R11)*100</f>
        <v>1.0921501706484642</v>
      </c>
      <c r="S142" s="78">
        <f>+S54/(S54+S11)*100</f>
        <v>1.1904761904761905</v>
      </c>
      <c r="T142" s="78">
        <f>+T54/(T54+T11)*100</f>
        <v>0.98730606488011285</v>
      </c>
      <c r="U142" s="104"/>
      <c r="V142" s="78">
        <f>+V54/(V54+V11)*100</f>
        <v>0.88722061081726677</v>
      </c>
      <c r="W142" s="78">
        <f>+W54/(W54+W11)*100</f>
        <v>0.75732630885742502</v>
      </c>
      <c r="X142" s="78">
        <f>+X54/(X54+X11)*100</f>
        <v>1.0269121813031163</v>
      </c>
      <c r="Y142" s="104"/>
      <c r="Z142" s="78">
        <f>+Z54/(Z54+Z11)*100</f>
        <v>0.67908758488594811</v>
      </c>
      <c r="AA142" s="78">
        <f>+AA54/(AA54+AA11)*100</f>
        <v>0.75059706584783348</v>
      </c>
      <c r="AB142" s="78">
        <f>+AB54/(AB54+AB11)*100</f>
        <v>0.60455192034139404</v>
      </c>
    </row>
    <row r="143" spans="1:32" x14ac:dyDescent="0.25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32" x14ac:dyDescent="0.25">
      <c r="A144" s="63" t="s">
        <v>84</v>
      </c>
      <c r="B144" s="78">
        <f t="shared" ref="B144:D159" si="14">+B56/(B56+B13)*100</f>
        <v>4.4042769857433806</v>
      </c>
      <c r="C144" s="78">
        <f t="shared" si="14"/>
        <v>4.4607843137254903</v>
      </c>
      <c r="D144" s="78">
        <f t="shared" si="14"/>
        <v>4.343220338983051</v>
      </c>
      <c r="E144" s="104"/>
      <c r="F144" s="78">
        <f t="shared" ref="F144:H159" si="15">+F56/(F56+F13)*100</f>
        <v>9.6862210095497954</v>
      </c>
      <c r="G144" s="78">
        <f t="shared" si="15"/>
        <v>9.6045197740112993</v>
      </c>
      <c r="H144" s="78">
        <f t="shared" si="15"/>
        <v>9.7625329815303434</v>
      </c>
      <c r="I144" s="105"/>
      <c r="J144" s="78">
        <f t="shared" ref="J144:L159" si="16">+J56/(J56+J13)*100</f>
        <v>10.204081632653061</v>
      </c>
      <c r="K144" s="78">
        <f t="shared" si="16"/>
        <v>10.614525139664805</v>
      </c>
      <c r="L144" s="78">
        <f t="shared" si="16"/>
        <v>9.7560975609756095</v>
      </c>
      <c r="M144" s="105"/>
      <c r="N144" s="78">
        <f t="shared" ref="N144:P159" si="17">+N56/(N56+N13)*100</f>
        <v>0.7451564828614009</v>
      </c>
      <c r="O144" s="78">
        <f t="shared" si="17"/>
        <v>1.084010840108401</v>
      </c>
      <c r="P144" s="78">
        <f t="shared" si="17"/>
        <v>0.33112582781456956</v>
      </c>
      <c r="Q144" s="105"/>
      <c r="R144" s="78">
        <f t="shared" ref="R144:T159" si="18">+R56/(R56+R13)*100</f>
        <v>1.9512195121951219</v>
      </c>
      <c r="S144" s="78">
        <f t="shared" si="18"/>
        <v>1.5197568389057752</v>
      </c>
      <c r="T144" s="78">
        <f t="shared" si="18"/>
        <v>2.4475524475524475</v>
      </c>
      <c r="U144" s="105"/>
      <c r="V144" s="78">
        <f t="shared" ref="V144:X159" si="19">+V56/(V56+V13)*100</f>
        <v>1.3422818791946309</v>
      </c>
      <c r="W144" s="78">
        <f t="shared" si="19"/>
        <v>1.2944983818770228</v>
      </c>
      <c r="X144" s="78">
        <f t="shared" si="19"/>
        <v>1.3937282229965158</v>
      </c>
      <c r="Y144" s="104"/>
      <c r="Z144" s="78">
        <f t="shared" ref="Z144:AB159" si="20">+Z56/(Z56+Z13)*100</f>
        <v>1.1164274322169059</v>
      </c>
      <c r="AA144" s="78">
        <f t="shared" si="20"/>
        <v>1.8691588785046727</v>
      </c>
      <c r="AB144" s="78">
        <f t="shared" si="20"/>
        <v>0.32679738562091504</v>
      </c>
    </row>
    <row r="145" spans="1:28" x14ac:dyDescent="0.25">
      <c r="A145" s="63" t="s">
        <v>85</v>
      </c>
      <c r="B145" s="78">
        <f t="shared" si="14"/>
        <v>0.6112104949314251</v>
      </c>
      <c r="C145" s="78">
        <f t="shared" si="14"/>
        <v>0.54597701149425282</v>
      </c>
      <c r="D145" s="78">
        <f t="shared" si="14"/>
        <v>0.68153655514250311</v>
      </c>
      <c r="E145" s="104"/>
      <c r="F145" s="78">
        <f t="shared" si="15"/>
        <v>0.27932960893854747</v>
      </c>
      <c r="G145" s="78">
        <f t="shared" si="15"/>
        <v>0</v>
      </c>
      <c r="H145" s="78">
        <f t="shared" si="15"/>
        <v>0.60240963855421692</v>
      </c>
      <c r="I145" s="105"/>
      <c r="J145" s="78">
        <f t="shared" si="16"/>
        <v>1.7301038062283738</v>
      </c>
      <c r="K145" s="78">
        <f t="shared" si="16"/>
        <v>1.5517241379310345</v>
      </c>
      <c r="L145" s="78">
        <f t="shared" si="16"/>
        <v>1.9097222222222223</v>
      </c>
      <c r="M145" s="105"/>
      <c r="N145" s="78">
        <f t="shared" si="17"/>
        <v>0.4329004329004329</v>
      </c>
      <c r="O145" s="78">
        <f t="shared" si="17"/>
        <v>0.81433224755700329</v>
      </c>
      <c r="P145" s="78">
        <f t="shared" si="17"/>
        <v>0</v>
      </c>
      <c r="Q145" s="105"/>
      <c r="R145" s="78">
        <f t="shared" si="18"/>
        <v>0.65298507462686561</v>
      </c>
      <c r="S145" s="78">
        <f t="shared" si="18"/>
        <v>0.92081031307550654</v>
      </c>
      <c r="T145" s="78">
        <f t="shared" si="18"/>
        <v>0.3780718336483932</v>
      </c>
      <c r="U145" s="105"/>
      <c r="V145" s="78">
        <f t="shared" si="19"/>
        <v>0.528169014084507</v>
      </c>
      <c r="W145" s="78">
        <f t="shared" si="19"/>
        <v>0</v>
      </c>
      <c r="X145" s="78">
        <f t="shared" si="19"/>
        <v>1.1173184357541899</v>
      </c>
      <c r="Y145" s="104"/>
      <c r="Z145" s="78">
        <f t="shared" si="20"/>
        <v>0</v>
      </c>
      <c r="AA145" s="78">
        <f t="shared" si="20"/>
        <v>0</v>
      </c>
      <c r="AB145" s="78">
        <f t="shared" si="20"/>
        <v>0</v>
      </c>
    </row>
    <row r="146" spans="1:28" x14ac:dyDescent="0.25">
      <c r="A146" s="63" t="s">
        <v>86</v>
      </c>
      <c r="B146" s="78">
        <f t="shared" si="14"/>
        <v>0.71278825995807127</v>
      </c>
      <c r="C146" s="78">
        <f t="shared" si="14"/>
        <v>0.7736156351791531</v>
      </c>
      <c r="D146" s="78">
        <f t="shared" si="14"/>
        <v>0.64822817631806395</v>
      </c>
      <c r="E146" s="104"/>
      <c r="F146" s="78">
        <f t="shared" si="15"/>
        <v>0.75471698113207553</v>
      </c>
      <c r="G146" s="78">
        <f t="shared" si="15"/>
        <v>0.72289156626506024</v>
      </c>
      <c r="H146" s="78">
        <f t="shared" si="15"/>
        <v>0.78947368421052633</v>
      </c>
      <c r="I146" s="105"/>
      <c r="J146" s="78">
        <f t="shared" si="16"/>
        <v>0.50125313283208017</v>
      </c>
      <c r="K146" s="78">
        <f t="shared" si="16"/>
        <v>0.47961630695443641</v>
      </c>
      <c r="L146" s="78">
        <f t="shared" si="16"/>
        <v>0.52493438320209973</v>
      </c>
      <c r="M146" s="105"/>
      <c r="N146" s="78">
        <f t="shared" si="17"/>
        <v>0.47619047619047622</v>
      </c>
      <c r="O146" s="78">
        <f t="shared" si="17"/>
        <v>0.72115384615384615</v>
      </c>
      <c r="P146" s="78">
        <f t="shared" si="17"/>
        <v>0.23584905660377359</v>
      </c>
      <c r="Q146" s="105"/>
      <c r="R146" s="78">
        <f t="shared" si="18"/>
        <v>0.78843626806833111</v>
      </c>
      <c r="S146" s="78">
        <f t="shared" si="18"/>
        <v>1.03359173126615</v>
      </c>
      <c r="T146" s="78">
        <f t="shared" si="18"/>
        <v>0.53475935828876997</v>
      </c>
      <c r="U146" s="105"/>
      <c r="V146" s="78">
        <f t="shared" si="19"/>
        <v>0.62972292191435775</v>
      </c>
      <c r="W146" s="78">
        <f t="shared" si="19"/>
        <v>0.71942446043165476</v>
      </c>
      <c r="X146" s="78">
        <f t="shared" si="19"/>
        <v>0.53050397877984079</v>
      </c>
      <c r="Y146" s="104"/>
      <c r="Z146" s="78">
        <f t="shared" si="20"/>
        <v>1.1508951406649617</v>
      </c>
      <c r="AA146" s="78">
        <f t="shared" si="20"/>
        <v>0.99009900990099009</v>
      </c>
      <c r="AB146" s="78">
        <f t="shared" si="20"/>
        <v>1.3227513227513228</v>
      </c>
    </row>
    <row r="147" spans="1:28" x14ac:dyDescent="0.25">
      <c r="A147" s="63" t="s">
        <v>87</v>
      </c>
      <c r="B147" s="78">
        <f t="shared" si="14"/>
        <v>1.3937282229965158</v>
      </c>
      <c r="C147" s="78">
        <f t="shared" si="14"/>
        <v>1.5712682379349048</v>
      </c>
      <c r="D147" s="78">
        <f t="shared" si="14"/>
        <v>1.2033694344163659</v>
      </c>
      <c r="E147" s="104"/>
      <c r="F147" s="78">
        <f t="shared" si="15"/>
        <v>3.225806451612903</v>
      </c>
      <c r="G147" s="78">
        <f t="shared" si="15"/>
        <v>2.7210884353741496</v>
      </c>
      <c r="H147" s="78">
        <f t="shared" si="15"/>
        <v>3.6809815950920246</v>
      </c>
      <c r="I147" s="105"/>
      <c r="J147" s="78">
        <f t="shared" si="16"/>
        <v>2.3972602739726026</v>
      </c>
      <c r="K147" s="78">
        <f t="shared" si="16"/>
        <v>3.8216560509554141</v>
      </c>
      <c r="L147" s="78">
        <f t="shared" si="16"/>
        <v>0.74074074074074081</v>
      </c>
      <c r="M147" s="105"/>
      <c r="N147" s="78">
        <f t="shared" si="17"/>
        <v>0</v>
      </c>
      <c r="O147" s="78">
        <f t="shared" si="17"/>
        <v>0</v>
      </c>
      <c r="P147" s="78">
        <f t="shared" si="17"/>
        <v>0</v>
      </c>
      <c r="Q147" s="105"/>
      <c r="R147" s="78">
        <f t="shared" si="18"/>
        <v>1.4598540145985401</v>
      </c>
      <c r="S147" s="78">
        <f t="shared" si="18"/>
        <v>2.0979020979020979</v>
      </c>
      <c r="T147" s="78">
        <f t="shared" si="18"/>
        <v>0.76335877862595414</v>
      </c>
      <c r="U147" s="105"/>
      <c r="V147" s="78">
        <f t="shared" si="19"/>
        <v>0.33222591362126247</v>
      </c>
      <c r="W147" s="78">
        <f t="shared" si="19"/>
        <v>0.63291139240506333</v>
      </c>
      <c r="X147" s="78">
        <f t="shared" si="19"/>
        <v>0</v>
      </c>
      <c r="Y147" s="104"/>
      <c r="Z147" s="78">
        <f t="shared" si="20"/>
        <v>0.77220077220077221</v>
      </c>
      <c r="AA147" s="78">
        <f t="shared" si="20"/>
        <v>0</v>
      </c>
      <c r="AB147" s="78">
        <f t="shared" si="20"/>
        <v>1.6666666666666667</v>
      </c>
    </row>
    <row r="148" spans="1:28" x14ac:dyDescent="0.25">
      <c r="A148" s="63" t="s">
        <v>88</v>
      </c>
      <c r="B148" s="78">
        <f t="shared" si="14"/>
        <v>0</v>
      </c>
      <c r="C148" s="78">
        <f t="shared" si="14"/>
        <v>0</v>
      </c>
      <c r="D148" s="78">
        <f t="shared" si="14"/>
        <v>0</v>
      </c>
      <c r="E148" s="104"/>
      <c r="F148" s="78">
        <f t="shared" si="15"/>
        <v>0</v>
      </c>
      <c r="G148" s="78">
        <f t="shared" si="15"/>
        <v>0</v>
      </c>
      <c r="H148" s="78">
        <f t="shared" si="15"/>
        <v>0</v>
      </c>
      <c r="I148" s="105"/>
      <c r="J148" s="78">
        <f t="shared" si="16"/>
        <v>0</v>
      </c>
      <c r="K148" s="78">
        <f t="shared" si="16"/>
        <v>0</v>
      </c>
      <c r="L148" s="78">
        <f t="shared" si="16"/>
        <v>0</v>
      </c>
      <c r="M148" s="105"/>
      <c r="N148" s="78">
        <f t="shared" si="17"/>
        <v>0</v>
      </c>
      <c r="O148" s="78">
        <f t="shared" si="17"/>
        <v>0</v>
      </c>
      <c r="P148" s="78">
        <f t="shared" si="17"/>
        <v>0</v>
      </c>
      <c r="Q148" s="105"/>
      <c r="R148" s="78">
        <f t="shared" si="18"/>
        <v>0</v>
      </c>
      <c r="S148" s="78">
        <f t="shared" si="18"/>
        <v>0</v>
      </c>
      <c r="T148" s="78">
        <f t="shared" si="18"/>
        <v>0</v>
      </c>
      <c r="U148" s="105"/>
      <c r="V148" s="78">
        <f t="shared" si="19"/>
        <v>0</v>
      </c>
      <c r="W148" s="78">
        <f t="shared" si="19"/>
        <v>0</v>
      </c>
      <c r="X148" s="78">
        <f t="shared" si="19"/>
        <v>0</v>
      </c>
      <c r="Y148" s="104"/>
      <c r="Z148" s="78">
        <f t="shared" si="20"/>
        <v>0</v>
      </c>
      <c r="AA148" s="78">
        <f t="shared" si="20"/>
        <v>0</v>
      </c>
      <c r="AB148" s="78">
        <f t="shared" si="20"/>
        <v>0</v>
      </c>
    </row>
    <row r="149" spans="1:28" x14ac:dyDescent="0.25">
      <c r="A149" s="63" t="s">
        <v>89</v>
      </c>
      <c r="B149" s="78">
        <f t="shared" si="14"/>
        <v>0</v>
      </c>
      <c r="C149" s="78">
        <f t="shared" si="14"/>
        <v>0</v>
      </c>
      <c r="D149" s="78">
        <f t="shared" si="14"/>
        <v>0</v>
      </c>
      <c r="E149" s="104"/>
      <c r="F149" s="78">
        <f t="shared" si="15"/>
        <v>0</v>
      </c>
      <c r="G149" s="78">
        <f t="shared" si="15"/>
        <v>0</v>
      </c>
      <c r="H149" s="78">
        <f t="shared" si="15"/>
        <v>0</v>
      </c>
      <c r="I149" s="105"/>
      <c r="J149" s="78">
        <f t="shared" si="16"/>
        <v>0</v>
      </c>
      <c r="K149" s="78">
        <f t="shared" si="16"/>
        <v>0</v>
      </c>
      <c r="L149" s="78">
        <f t="shared" si="16"/>
        <v>0</v>
      </c>
      <c r="M149" s="105"/>
      <c r="N149" s="78">
        <f t="shared" si="17"/>
        <v>0</v>
      </c>
      <c r="O149" s="78">
        <f t="shared" si="17"/>
        <v>0</v>
      </c>
      <c r="P149" s="78">
        <f t="shared" si="17"/>
        <v>0</v>
      </c>
      <c r="Q149" s="105"/>
      <c r="R149" s="78">
        <f t="shared" si="18"/>
        <v>0</v>
      </c>
      <c r="S149" s="78">
        <f t="shared" si="18"/>
        <v>0</v>
      </c>
      <c r="T149" s="78">
        <f t="shared" si="18"/>
        <v>0</v>
      </c>
      <c r="U149" s="105"/>
      <c r="V149" s="78">
        <f t="shared" si="19"/>
        <v>0</v>
      </c>
      <c r="W149" s="78">
        <f t="shared" si="19"/>
        <v>0</v>
      </c>
      <c r="X149" s="78">
        <f t="shared" si="19"/>
        <v>0</v>
      </c>
      <c r="Y149" s="104"/>
      <c r="Z149" s="78">
        <f t="shared" si="20"/>
        <v>0</v>
      </c>
      <c r="AA149" s="78">
        <f t="shared" si="20"/>
        <v>0</v>
      </c>
      <c r="AB149" s="78">
        <f t="shared" si="20"/>
        <v>0</v>
      </c>
    </row>
    <row r="150" spans="1:28" x14ac:dyDescent="0.25">
      <c r="A150" s="63" t="s">
        <v>91</v>
      </c>
      <c r="B150" s="78">
        <f t="shared" si="14"/>
        <v>0.47783382001592778</v>
      </c>
      <c r="C150" s="78">
        <f t="shared" si="14"/>
        <v>0.62079668908432484</v>
      </c>
      <c r="D150" s="78">
        <f t="shared" si="14"/>
        <v>0.32715376226826609</v>
      </c>
      <c r="E150" s="104"/>
      <c r="F150" s="78">
        <f t="shared" si="15"/>
        <v>0.15625</v>
      </c>
      <c r="G150" s="78">
        <f t="shared" si="15"/>
        <v>0.303951367781155</v>
      </c>
      <c r="H150" s="78">
        <f t="shared" si="15"/>
        <v>0</v>
      </c>
      <c r="I150" s="105"/>
      <c r="J150" s="78">
        <f t="shared" si="16"/>
        <v>0.29806259314456035</v>
      </c>
      <c r="K150" s="78">
        <f t="shared" si="16"/>
        <v>0.57636887608069165</v>
      </c>
      <c r="L150" s="78">
        <f t="shared" si="16"/>
        <v>0</v>
      </c>
      <c r="M150" s="105"/>
      <c r="N150" s="78">
        <f t="shared" si="17"/>
        <v>0.15384615384615385</v>
      </c>
      <c r="O150" s="78">
        <f t="shared" si="17"/>
        <v>0</v>
      </c>
      <c r="P150" s="78">
        <f t="shared" si="17"/>
        <v>0.3115264797507788</v>
      </c>
      <c r="Q150" s="105"/>
      <c r="R150" s="78">
        <f t="shared" si="18"/>
        <v>0.99173553719008267</v>
      </c>
      <c r="S150" s="78">
        <f t="shared" si="18"/>
        <v>0.99337748344370869</v>
      </c>
      <c r="T150" s="78">
        <f t="shared" si="18"/>
        <v>0.99009900990099009</v>
      </c>
      <c r="U150" s="105"/>
      <c r="V150" s="78">
        <f t="shared" si="19"/>
        <v>1.0135135135135136</v>
      </c>
      <c r="W150" s="78">
        <f t="shared" si="19"/>
        <v>1.3289036544850499</v>
      </c>
      <c r="X150" s="78">
        <f t="shared" si="19"/>
        <v>0.6872852233676976</v>
      </c>
      <c r="Y150" s="104"/>
      <c r="Z150" s="78">
        <f t="shared" si="20"/>
        <v>0.32840722495894908</v>
      </c>
      <c r="AA150" s="78">
        <f t="shared" si="20"/>
        <v>0.61538461538461542</v>
      </c>
      <c r="AB150" s="78">
        <f t="shared" si="20"/>
        <v>0</v>
      </c>
    </row>
    <row r="151" spans="1:28" x14ac:dyDescent="0.25">
      <c r="A151" s="63" t="s">
        <v>92</v>
      </c>
      <c r="B151" s="78">
        <f t="shared" si="14"/>
        <v>0.12674271229404308</v>
      </c>
      <c r="C151" s="78">
        <f t="shared" si="14"/>
        <v>0</v>
      </c>
      <c r="D151" s="78">
        <f t="shared" si="14"/>
        <v>0.2652519893899204</v>
      </c>
      <c r="E151" s="104"/>
      <c r="F151" s="78">
        <f t="shared" si="15"/>
        <v>0.625</v>
      </c>
      <c r="G151" s="78">
        <f t="shared" si="15"/>
        <v>0</v>
      </c>
      <c r="H151" s="78">
        <f t="shared" si="15"/>
        <v>1.4084507042253522</v>
      </c>
      <c r="I151" s="105"/>
      <c r="J151" s="78">
        <f t="shared" si="16"/>
        <v>0</v>
      </c>
      <c r="K151" s="78">
        <f t="shared" si="16"/>
        <v>0</v>
      </c>
      <c r="L151" s="78">
        <f t="shared" si="16"/>
        <v>0</v>
      </c>
      <c r="M151" s="105"/>
      <c r="N151" s="78">
        <f t="shared" si="17"/>
        <v>0</v>
      </c>
      <c r="O151" s="78">
        <f t="shared" si="17"/>
        <v>0</v>
      </c>
      <c r="P151" s="78">
        <f t="shared" si="17"/>
        <v>0</v>
      </c>
      <c r="Q151" s="105"/>
      <c r="R151" s="78">
        <f t="shared" si="18"/>
        <v>0</v>
      </c>
      <c r="S151" s="78">
        <f t="shared" si="18"/>
        <v>0</v>
      </c>
      <c r="T151" s="78">
        <f t="shared" si="18"/>
        <v>0</v>
      </c>
      <c r="U151" s="105"/>
      <c r="V151" s="78">
        <f t="shared" si="19"/>
        <v>0</v>
      </c>
      <c r="W151" s="78">
        <f t="shared" si="19"/>
        <v>0</v>
      </c>
      <c r="X151" s="78">
        <f t="shared" si="19"/>
        <v>0</v>
      </c>
      <c r="Y151" s="104"/>
      <c r="Z151" s="78">
        <f t="shared" si="20"/>
        <v>0</v>
      </c>
      <c r="AA151" s="78">
        <f t="shared" si="20"/>
        <v>0</v>
      </c>
      <c r="AB151" s="78">
        <f t="shared" si="20"/>
        <v>0</v>
      </c>
    </row>
    <row r="152" spans="1:28" x14ac:dyDescent="0.25">
      <c r="A152" s="63" t="s">
        <v>93</v>
      </c>
      <c r="B152" s="78">
        <f t="shared" si="14"/>
        <v>0.32948929159802309</v>
      </c>
      <c r="C152" s="78">
        <f t="shared" si="14"/>
        <v>0.62695924764890276</v>
      </c>
      <c r="D152" s="78">
        <f t="shared" si="14"/>
        <v>0</v>
      </c>
      <c r="E152" s="104"/>
      <c r="F152" s="78">
        <f t="shared" si="15"/>
        <v>0.84745762711864403</v>
      </c>
      <c r="G152" s="78">
        <f t="shared" si="15"/>
        <v>1.3698630136986301</v>
      </c>
      <c r="H152" s="78">
        <f t="shared" si="15"/>
        <v>0</v>
      </c>
      <c r="I152" s="105"/>
      <c r="J152" s="78">
        <f t="shared" si="16"/>
        <v>0.98039215686274506</v>
      </c>
      <c r="K152" s="78">
        <f t="shared" si="16"/>
        <v>1.8867924528301887</v>
      </c>
      <c r="L152" s="78">
        <f t="shared" si="16"/>
        <v>0</v>
      </c>
      <c r="M152" s="105"/>
      <c r="N152" s="78">
        <f t="shared" si="17"/>
        <v>0</v>
      </c>
      <c r="O152" s="78">
        <f t="shared" si="17"/>
        <v>0</v>
      </c>
      <c r="P152" s="78">
        <f t="shared" si="17"/>
        <v>0</v>
      </c>
      <c r="Q152" s="105"/>
      <c r="R152" s="78">
        <f t="shared" si="18"/>
        <v>0</v>
      </c>
      <c r="S152" s="78">
        <f t="shared" si="18"/>
        <v>0</v>
      </c>
      <c r="T152" s="78">
        <f t="shared" si="18"/>
        <v>0</v>
      </c>
      <c r="U152" s="105"/>
      <c r="V152" s="78">
        <f t="shared" si="19"/>
        <v>0</v>
      </c>
      <c r="W152" s="78">
        <f t="shared" si="19"/>
        <v>0</v>
      </c>
      <c r="X152" s="78">
        <f t="shared" si="19"/>
        <v>0</v>
      </c>
      <c r="Y152" s="104"/>
      <c r="Z152" s="78">
        <f t="shared" si="20"/>
        <v>0</v>
      </c>
      <c r="AA152" s="78">
        <f t="shared" si="20"/>
        <v>0</v>
      </c>
      <c r="AB152" s="78">
        <f t="shared" si="20"/>
        <v>0</v>
      </c>
    </row>
    <row r="153" spans="1:28" x14ac:dyDescent="0.25">
      <c r="A153" s="100" t="s">
        <v>95</v>
      </c>
      <c r="B153" s="78">
        <f t="shared" si="14"/>
        <v>1.2873911397198032</v>
      </c>
      <c r="C153" s="78">
        <f t="shared" si="14"/>
        <v>1.4084507042253522</v>
      </c>
      <c r="D153" s="78">
        <f t="shared" si="14"/>
        <v>1.1609907120743035</v>
      </c>
      <c r="E153" s="104"/>
      <c r="F153" s="78">
        <f t="shared" si="15"/>
        <v>0.61855670103092786</v>
      </c>
      <c r="G153" s="78">
        <f t="shared" si="15"/>
        <v>0.80321285140562237</v>
      </c>
      <c r="H153" s="78">
        <f t="shared" si="15"/>
        <v>0.42372881355932202</v>
      </c>
      <c r="I153" s="105"/>
      <c r="J153" s="78">
        <f t="shared" si="16"/>
        <v>0.62630480167014613</v>
      </c>
      <c r="K153" s="78">
        <f t="shared" si="16"/>
        <v>0.74349442379182151</v>
      </c>
      <c r="L153" s="78">
        <f t="shared" si="16"/>
        <v>0.47619047619047622</v>
      </c>
      <c r="M153" s="105"/>
      <c r="N153" s="78">
        <f t="shared" si="17"/>
        <v>2.1834061135371177</v>
      </c>
      <c r="O153" s="78">
        <f t="shared" si="17"/>
        <v>3.2407407407407405</v>
      </c>
      <c r="P153" s="78">
        <f t="shared" si="17"/>
        <v>1.2396694214876034</v>
      </c>
      <c r="Q153" s="105"/>
      <c r="R153" s="78">
        <f t="shared" si="18"/>
        <v>2.2675736961451247</v>
      </c>
      <c r="S153" s="78">
        <f t="shared" si="18"/>
        <v>2.2727272727272729</v>
      </c>
      <c r="T153" s="78">
        <f t="shared" si="18"/>
        <v>2.2624434389140271</v>
      </c>
      <c r="U153" s="105"/>
      <c r="V153" s="78">
        <f t="shared" si="19"/>
        <v>1.2658227848101267</v>
      </c>
      <c r="W153" s="78">
        <f t="shared" si="19"/>
        <v>0.98522167487684731</v>
      </c>
      <c r="X153" s="78">
        <f t="shared" si="19"/>
        <v>1.5625</v>
      </c>
      <c r="Y153" s="104"/>
      <c r="Z153" s="78">
        <f t="shared" si="20"/>
        <v>0.7832898172323759</v>
      </c>
      <c r="AA153" s="78">
        <f t="shared" si="20"/>
        <v>0.52083333333333326</v>
      </c>
      <c r="AB153" s="78">
        <f t="shared" si="20"/>
        <v>1.0471204188481675</v>
      </c>
    </row>
    <row r="154" spans="1:28" x14ac:dyDescent="0.25">
      <c r="A154" s="63" t="s">
        <v>96</v>
      </c>
      <c r="B154" s="78">
        <f t="shared" si="14"/>
        <v>0</v>
      </c>
      <c r="C154" s="78">
        <f t="shared" si="14"/>
        <v>0</v>
      </c>
      <c r="D154" s="78">
        <f t="shared" si="14"/>
        <v>0</v>
      </c>
      <c r="E154" s="104"/>
      <c r="F154" s="78">
        <f t="shared" si="15"/>
        <v>0</v>
      </c>
      <c r="G154" s="78">
        <f t="shared" si="15"/>
        <v>0</v>
      </c>
      <c r="H154" s="78">
        <f t="shared" si="15"/>
        <v>0</v>
      </c>
      <c r="I154" s="105"/>
      <c r="J154" s="78">
        <f t="shared" si="16"/>
        <v>0</v>
      </c>
      <c r="K154" s="78">
        <f t="shared" si="16"/>
        <v>0</v>
      </c>
      <c r="L154" s="78">
        <f t="shared" si="16"/>
        <v>0</v>
      </c>
      <c r="M154" s="105"/>
      <c r="N154" s="78">
        <f t="shared" si="17"/>
        <v>0</v>
      </c>
      <c r="O154" s="78">
        <f t="shared" si="17"/>
        <v>0</v>
      </c>
      <c r="P154" s="78">
        <f t="shared" si="17"/>
        <v>0</v>
      </c>
      <c r="Q154" s="105"/>
      <c r="R154" s="78">
        <f t="shared" si="18"/>
        <v>0</v>
      </c>
      <c r="S154" s="78">
        <f t="shared" si="18"/>
        <v>0</v>
      </c>
      <c r="T154" s="78">
        <f t="shared" si="18"/>
        <v>0</v>
      </c>
      <c r="U154" s="105"/>
      <c r="V154" s="78">
        <f t="shared" si="19"/>
        <v>0</v>
      </c>
      <c r="W154" s="78">
        <f t="shared" si="19"/>
        <v>0</v>
      </c>
      <c r="X154" s="78">
        <f t="shared" si="19"/>
        <v>0</v>
      </c>
      <c r="Y154" s="104"/>
      <c r="Z154" s="78">
        <f t="shared" si="20"/>
        <v>0</v>
      </c>
      <c r="AA154" s="78">
        <f t="shared" si="20"/>
        <v>0</v>
      </c>
      <c r="AB154" s="78">
        <f t="shared" si="20"/>
        <v>0</v>
      </c>
    </row>
    <row r="155" spans="1:28" x14ac:dyDescent="0.25">
      <c r="A155" s="63" t="s">
        <v>97</v>
      </c>
      <c r="B155" s="78">
        <f t="shared" si="14"/>
        <v>0.2331908278274388</v>
      </c>
      <c r="C155" s="78">
        <f t="shared" si="14"/>
        <v>0.1511144692104269</v>
      </c>
      <c r="D155" s="78">
        <f t="shared" si="14"/>
        <v>0.32012805122048821</v>
      </c>
      <c r="E155" s="104"/>
      <c r="F155" s="78">
        <f t="shared" si="15"/>
        <v>0.47619047619047622</v>
      </c>
      <c r="G155" s="78">
        <f t="shared" si="15"/>
        <v>0.47058823529411759</v>
      </c>
      <c r="H155" s="78">
        <f t="shared" si="15"/>
        <v>0.48192771084337355</v>
      </c>
      <c r="I155" s="105"/>
      <c r="J155" s="78">
        <f t="shared" si="16"/>
        <v>0.10224948875255625</v>
      </c>
      <c r="K155" s="78">
        <f t="shared" si="16"/>
        <v>0.19762845849802371</v>
      </c>
      <c r="L155" s="78">
        <f t="shared" si="16"/>
        <v>0</v>
      </c>
      <c r="M155" s="105"/>
      <c r="N155" s="78">
        <f t="shared" si="17"/>
        <v>0.45146726862302478</v>
      </c>
      <c r="O155" s="78">
        <f t="shared" si="17"/>
        <v>0.21505376344086022</v>
      </c>
      <c r="P155" s="78">
        <f t="shared" si="17"/>
        <v>0.71258907363420432</v>
      </c>
      <c r="Q155" s="105"/>
      <c r="R155" s="78">
        <f t="shared" si="18"/>
        <v>0</v>
      </c>
      <c r="S155" s="78">
        <f t="shared" si="18"/>
        <v>0</v>
      </c>
      <c r="T155" s="78">
        <f t="shared" si="18"/>
        <v>0</v>
      </c>
      <c r="U155" s="105"/>
      <c r="V155" s="78">
        <f t="shared" si="19"/>
        <v>0.24009603841536614</v>
      </c>
      <c r="W155" s="78">
        <f t="shared" si="19"/>
        <v>0</v>
      </c>
      <c r="X155" s="78">
        <f t="shared" si="19"/>
        <v>0.50125313283208017</v>
      </c>
      <c r="Y155" s="104"/>
      <c r="Z155" s="78">
        <f t="shared" si="20"/>
        <v>0.12330456226880394</v>
      </c>
      <c r="AA155" s="78">
        <f t="shared" si="20"/>
        <v>0</v>
      </c>
      <c r="AB155" s="78">
        <f t="shared" si="20"/>
        <v>0.25380710659898476</v>
      </c>
    </row>
    <row r="156" spans="1:28" x14ac:dyDescent="0.25">
      <c r="A156" s="63" t="s">
        <v>98</v>
      </c>
      <c r="B156" s="78">
        <f t="shared" si="14"/>
        <v>0</v>
      </c>
      <c r="C156" s="78">
        <f t="shared" si="14"/>
        <v>0</v>
      </c>
      <c r="D156" s="78">
        <f t="shared" si="14"/>
        <v>0</v>
      </c>
      <c r="E156" s="104"/>
      <c r="F156" s="78">
        <f t="shared" si="15"/>
        <v>0</v>
      </c>
      <c r="G156" s="78">
        <f t="shared" si="15"/>
        <v>0</v>
      </c>
      <c r="H156" s="78">
        <f t="shared" si="15"/>
        <v>0</v>
      </c>
      <c r="I156" s="105"/>
      <c r="J156" s="78">
        <f t="shared" si="16"/>
        <v>0</v>
      </c>
      <c r="K156" s="78">
        <f t="shared" si="16"/>
        <v>0</v>
      </c>
      <c r="L156" s="78">
        <f t="shared" si="16"/>
        <v>0</v>
      </c>
      <c r="M156" s="105"/>
      <c r="N156" s="78">
        <f t="shared" si="17"/>
        <v>0</v>
      </c>
      <c r="O156" s="78">
        <f t="shared" si="17"/>
        <v>0</v>
      </c>
      <c r="P156" s="78">
        <f t="shared" si="17"/>
        <v>0</v>
      </c>
      <c r="Q156" s="105"/>
      <c r="R156" s="78">
        <f t="shared" si="18"/>
        <v>0</v>
      </c>
      <c r="S156" s="78">
        <f t="shared" si="18"/>
        <v>0</v>
      </c>
      <c r="T156" s="78">
        <f t="shared" si="18"/>
        <v>0</v>
      </c>
      <c r="U156" s="105"/>
      <c r="V156" s="78">
        <f t="shared" si="19"/>
        <v>0</v>
      </c>
      <c r="W156" s="78">
        <f t="shared" si="19"/>
        <v>0</v>
      </c>
      <c r="X156" s="78" t="s">
        <v>47</v>
      </c>
      <c r="Y156" s="104"/>
      <c r="Z156" s="78">
        <f t="shared" si="20"/>
        <v>0</v>
      </c>
      <c r="AA156" s="78">
        <f t="shared" si="20"/>
        <v>0</v>
      </c>
      <c r="AB156" s="78">
        <f t="shared" si="20"/>
        <v>0</v>
      </c>
    </row>
    <row r="157" spans="1:28" x14ac:dyDescent="0.25">
      <c r="A157" s="63" t="s">
        <v>99</v>
      </c>
      <c r="B157" s="78">
        <f t="shared" si="14"/>
        <v>0.33840947546531303</v>
      </c>
      <c r="C157" s="78">
        <f t="shared" si="14"/>
        <v>0.3401360544217687</v>
      </c>
      <c r="D157" s="78">
        <f t="shared" si="14"/>
        <v>0.33670033670033667</v>
      </c>
      <c r="E157" s="104"/>
      <c r="F157" s="78">
        <f t="shared" si="15"/>
        <v>0</v>
      </c>
      <c r="G157" s="78">
        <f t="shared" si="15"/>
        <v>0</v>
      </c>
      <c r="H157" s="78">
        <f t="shared" si="15"/>
        <v>0</v>
      </c>
      <c r="I157" s="105"/>
      <c r="J157" s="78">
        <f t="shared" si="16"/>
        <v>0</v>
      </c>
      <c r="K157" s="78">
        <f t="shared" si="16"/>
        <v>0</v>
      </c>
      <c r="L157" s="78">
        <f t="shared" si="16"/>
        <v>0</v>
      </c>
      <c r="M157" s="105"/>
      <c r="N157" s="78">
        <f t="shared" si="17"/>
        <v>0.90090090090090091</v>
      </c>
      <c r="O157" s="78">
        <f t="shared" si="17"/>
        <v>0</v>
      </c>
      <c r="P157" s="78">
        <f t="shared" si="17"/>
        <v>1.8867924528301887</v>
      </c>
      <c r="Q157" s="105"/>
      <c r="R157" s="78">
        <f t="shared" si="18"/>
        <v>0.91743119266055051</v>
      </c>
      <c r="S157" s="78">
        <f t="shared" si="18"/>
        <v>1.5873015873015872</v>
      </c>
      <c r="T157" s="78">
        <f t="shared" si="18"/>
        <v>0</v>
      </c>
      <c r="U157" s="105"/>
      <c r="V157" s="78">
        <f t="shared" si="19"/>
        <v>0</v>
      </c>
      <c r="W157" s="78">
        <f t="shared" si="19"/>
        <v>0</v>
      </c>
      <c r="X157" s="78">
        <f t="shared" si="19"/>
        <v>0</v>
      </c>
      <c r="Y157" s="104"/>
      <c r="Z157" s="78">
        <f t="shared" si="20"/>
        <v>0</v>
      </c>
      <c r="AA157" s="78">
        <f t="shared" si="20"/>
        <v>0</v>
      </c>
      <c r="AB157" s="78">
        <f t="shared" si="20"/>
        <v>0</v>
      </c>
    </row>
    <row r="158" spans="1:28" x14ac:dyDescent="0.25">
      <c r="A158" s="63" t="s">
        <v>100</v>
      </c>
      <c r="B158" s="78">
        <f t="shared" si="14"/>
        <v>0.39215686274509803</v>
      </c>
      <c r="C158" s="78">
        <f t="shared" si="14"/>
        <v>0.78125</v>
      </c>
      <c r="D158" s="78">
        <f t="shared" si="14"/>
        <v>0</v>
      </c>
      <c r="E158" s="104"/>
      <c r="F158" s="78">
        <f t="shared" si="15"/>
        <v>1.639344262295082</v>
      </c>
      <c r="G158" s="78">
        <f t="shared" si="15"/>
        <v>3.5714285714285712</v>
      </c>
      <c r="H158" s="78">
        <f t="shared" si="15"/>
        <v>0</v>
      </c>
      <c r="I158" s="105"/>
      <c r="J158" s="78">
        <f t="shared" si="16"/>
        <v>0</v>
      </c>
      <c r="K158" s="78">
        <f t="shared" si="16"/>
        <v>0</v>
      </c>
      <c r="L158" s="78">
        <f t="shared" si="16"/>
        <v>0</v>
      </c>
      <c r="M158" s="105"/>
      <c r="N158" s="78">
        <f t="shared" si="17"/>
        <v>0</v>
      </c>
      <c r="O158" s="78">
        <f t="shared" si="17"/>
        <v>0</v>
      </c>
      <c r="P158" s="78">
        <f t="shared" si="17"/>
        <v>0</v>
      </c>
      <c r="Q158" s="105"/>
      <c r="R158" s="78">
        <f t="shared" si="18"/>
        <v>0</v>
      </c>
      <c r="S158" s="78">
        <f t="shared" si="18"/>
        <v>0</v>
      </c>
      <c r="T158" s="78">
        <f t="shared" si="18"/>
        <v>0</v>
      </c>
      <c r="U158" s="105"/>
      <c r="V158" s="78">
        <f t="shared" si="19"/>
        <v>0</v>
      </c>
      <c r="W158" s="78">
        <f t="shared" si="19"/>
        <v>0</v>
      </c>
      <c r="X158" s="78">
        <f t="shared" si="19"/>
        <v>0</v>
      </c>
      <c r="Y158" s="104"/>
      <c r="Z158" s="78">
        <f t="shared" si="20"/>
        <v>0</v>
      </c>
      <c r="AA158" s="78">
        <f t="shared" si="20"/>
        <v>0</v>
      </c>
      <c r="AB158" s="78">
        <f t="shared" si="20"/>
        <v>0</v>
      </c>
    </row>
    <row r="159" spans="1:28" x14ac:dyDescent="0.25">
      <c r="A159" s="63" t="s">
        <v>101</v>
      </c>
      <c r="B159" s="78">
        <f t="shared" si="14"/>
        <v>8.8169642857142865</v>
      </c>
      <c r="C159" s="78">
        <f t="shared" si="14"/>
        <v>8.7145969498910674</v>
      </c>
      <c r="D159" s="78">
        <f t="shared" si="14"/>
        <v>8.9244851258581246</v>
      </c>
      <c r="E159" s="104"/>
      <c r="F159" s="78">
        <f t="shared" si="15"/>
        <v>10.457516339869281</v>
      </c>
      <c r="G159" s="78">
        <f t="shared" si="15"/>
        <v>10.256410256410255</v>
      </c>
      <c r="H159" s="78">
        <f t="shared" si="15"/>
        <v>10.666666666666668</v>
      </c>
      <c r="I159" s="105"/>
      <c r="J159" s="78">
        <f t="shared" si="16"/>
        <v>9.94475138121547</v>
      </c>
      <c r="K159" s="78">
        <f t="shared" si="16"/>
        <v>12</v>
      </c>
      <c r="L159" s="78">
        <f t="shared" si="16"/>
        <v>7.4074074074074066</v>
      </c>
      <c r="M159" s="105"/>
      <c r="N159" s="78">
        <f t="shared" si="17"/>
        <v>11.347517730496454</v>
      </c>
      <c r="O159" s="78">
        <f t="shared" si="17"/>
        <v>11.940298507462686</v>
      </c>
      <c r="P159" s="78">
        <f t="shared" si="17"/>
        <v>10.810810810810811</v>
      </c>
      <c r="Q159" s="105"/>
      <c r="R159" s="78">
        <f t="shared" si="18"/>
        <v>7.8571428571428568</v>
      </c>
      <c r="S159" s="78">
        <f t="shared" si="18"/>
        <v>5.6338028169014089</v>
      </c>
      <c r="T159" s="78">
        <f t="shared" si="18"/>
        <v>10.144927536231885</v>
      </c>
      <c r="U159" s="105"/>
      <c r="V159" s="78">
        <f t="shared" si="19"/>
        <v>6.6176470588235299</v>
      </c>
      <c r="W159" s="78">
        <f t="shared" si="19"/>
        <v>4.3478260869565215</v>
      </c>
      <c r="X159" s="78">
        <f t="shared" si="19"/>
        <v>8.9552238805970141</v>
      </c>
      <c r="Y159" s="104"/>
      <c r="Z159" s="78">
        <f t="shared" si="20"/>
        <v>6.2068965517241379</v>
      </c>
      <c r="AA159" s="78">
        <f t="shared" si="20"/>
        <v>6.756756756756757</v>
      </c>
      <c r="AB159" s="78">
        <f t="shared" si="20"/>
        <v>5.6338028169014089</v>
      </c>
    </row>
    <row r="160" spans="1:28" x14ac:dyDescent="0.25">
      <c r="A160" s="63" t="s">
        <v>102</v>
      </c>
      <c r="B160" s="78">
        <f t="shared" ref="B160:D167" si="21">+B72/(B72+B29)*100</f>
        <v>0.2590673575129534</v>
      </c>
      <c r="C160" s="78">
        <f t="shared" si="21"/>
        <v>0.46728971962616817</v>
      </c>
      <c r="D160" s="78">
        <f t="shared" si="21"/>
        <v>0</v>
      </c>
      <c r="E160" s="104"/>
      <c r="F160" s="78">
        <f t="shared" ref="F160:H167" si="22">+F72/(F72+F29)*100</f>
        <v>0</v>
      </c>
      <c r="G160" s="78">
        <f t="shared" si="22"/>
        <v>0</v>
      </c>
      <c r="H160" s="78">
        <f t="shared" si="22"/>
        <v>0</v>
      </c>
      <c r="I160" s="105"/>
      <c r="J160" s="78">
        <f t="shared" ref="J160:L167" si="23">+J72/(J72+J29)*100</f>
        <v>0</v>
      </c>
      <c r="K160" s="78">
        <f t="shared" si="23"/>
        <v>0</v>
      </c>
      <c r="L160" s="78">
        <f t="shared" si="23"/>
        <v>0</v>
      </c>
      <c r="M160" s="105"/>
      <c r="N160" s="78">
        <f t="shared" ref="N160:P167" si="24">+N72/(N72+N29)*100</f>
        <v>0</v>
      </c>
      <c r="O160" s="78">
        <f t="shared" si="24"/>
        <v>0</v>
      </c>
      <c r="P160" s="78">
        <f t="shared" si="24"/>
        <v>0</v>
      </c>
      <c r="Q160" s="105"/>
      <c r="R160" s="78">
        <f t="shared" ref="R160:T167" si="25">+R72/(R72+R29)*100</f>
        <v>0</v>
      </c>
      <c r="S160" s="78">
        <f t="shared" si="25"/>
        <v>0</v>
      </c>
      <c r="T160" s="78">
        <f t="shared" si="25"/>
        <v>0</v>
      </c>
      <c r="U160" s="105"/>
      <c r="V160" s="78">
        <f t="shared" ref="V160:X167" si="26">+V72/(V72+V29)*100</f>
        <v>0</v>
      </c>
      <c r="W160" s="78">
        <f t="shared" si="26"/>
        <v>0</v>
      </c>
      <c r="X160" s="78">
        <f t="shared" si="26"/>
        <v>0</v>
      </c>
      <c r="Y160" s="104"/>
      <c r="Z160" s="78">
        <f t="shared" ref="Z160:AB167" si="27">+Z72/(Z72+Z29)*100</f>
        <v>2.2222222222222223</v>
      </c>
      <c r="AA160" s="78">
        <f t="shared" si="27"/>
        <v>4.1666666666666661</v>
      </c>
      <c r="AB160" s="78">
        <f t="shared" si="27"/>
        <v>0</v>
      </c>
    </row>
    <row r="161" spans="1:28" x14ac:dyDescent="0.25">
      <c r="A161" s="63" t="s">
        <v>103</v>
      </c>
      <c r="B161" s="78">
        <f t="shared" si="21"/>
        <v>0.53937432578209277</v>
      </c>
      <c r="C161" s="78">
        <f t="shared" si="21"/>
        <v>0.42918454935622319</v>
      </c>
      <c r="D161" s="78">
        <f t="shared" si="21"/>
        <v>0.65075921908893708</v>
      </c>
      <c r="E161" s="104"/>
      <c r="F161" s="78">
        <f t="shared" si="22"/>
        <v>0</v>
      </c>
      <c r="G161" s="78">
        <f t="shared" si="22"/>
        <v>0</v>
      </c>
      <c r="H161" s="78">
        <f t="shared" si="22"/>
        <v>0</v>
      </c>
      <c r="I161" s="105"/>
      <c r="J161" s="78">
        <f t="shared" si="23"/>
        <v>1.6949152542372881</v>
      </c>
      <c r="K161" s="78">
        <f t="shared" si="23"/>
        <v>2.1505376344086025</v>
      </c>
      <c r="L161" s="78">
        <f t="shared" si="23"/>
        <v>1.1904761904761905</v>
      </c>
      <c r="M161" s="105"/>
      <c r="N161" s="78">
        <f t="shared" si="24"/>
        <v>1.2048192771084338</v>
      </c>
      <c r="O161" s="78">
        <f t="shared" si="24"/>
        <v>0</v>
      </c>
      <c r="P161" s="78">
        <f t="shared" si="24"/>
        <v>2.1052631578947367</v>
      </c>
      <c r="Q161" s="105"/>
      <c r="R161" s="78">
        <f t="shared" si="25"/>
        <v>0</v>
      </c>
      <c r="S161" s="78">
        <f t="shared" si="25"/>
        <v>0</v>
      </c>
      <c r="T161" s="78">
        <f t="shared" si="25"/>
        <v>0</v>
      </c>
      <c r="U161" s="105"/>
      <c r="V161" s="78">
        <f t="shared" si="26"/>
        <v>0</v>
      </c>
      <c r="W161" s="78">
        <f t="shared" si="26"/>
        <v>0</v>
      </c>
      <c r="X161" s="78">
        <f t="shared" si="26"/>
        <v>0</v>
      </c>
      <c r="Y161" s="104"/>
      <c r="Z161" s="78">
        <f t="shared" si="27"/>
        <v>0</v>
      </c>
      <c r="AA161" s="78">
        <f t="shared" si="27"/>
        <v>0</v>
      </c>
      <c r="AB161" s="78">
        <f t="shared" si="27"/>
        <v>0</v>
      </c>
    </row>
    <row r="162" spans="1:28" x14ac:dyDescent="0.25">
      <c r="A162" s="63" t="s">
        <v>104</v>
      </c>
      <c r="B162" s="78">
        <f t="shared" si="21"/>
        <v>0</v>
      </c>
      <c r="C162" s="78">
        <f t="shared" si="21"/>
        <v>0</v>
      </c>
      <c r="D162" s="78">
        <f t="shared" si="21"/>
        <v>0</v>
      </c>
      <c r="E162" s="104"/>
      <c r="F162" s="78">
        <f t="shared" si="22"/>
        <v>0</v>
      </c>
      <c r="G162" s="78">
        <f t="shared" si="22"/>
        <v>0</v>
      </c>
      <c r="H162" s="78">
        <f t="shared" si="22"/>
        <v>0</v>
      </c>
      <c r="I162" s="105"/>
      <c r="J162" s="78">
        <f t="shared" si="23"/>
        <v>0</v>
      </c>
      <c r="K162" s="78">
        <f t="shared" si="23"/>
        <v>0</v>
      </c>
      <c r="L162" s="78">
        <f t="shared" si="23"/>
        <v>0</v>
      </c>
      <c r="M162" s="105"/>
      <c r="N162" s="78">
        <f t="shared" si="24"/>
        <v>0</v>
      </c>
      <c r="O162" s="78">
        <f t="shared" si="24"/>
        <v>0</v>
      </c>
      <c r="P162" s="78">
        <f t="shared" si="24"/>
        <v>0</v>
      </c>
      <c r="Q162" s="105"/>
      <c r="R162" s="78">
        <f t="shared" si="25"/>
        <v>0</v>
      </c>
      <c r="S162" s="78">
        <f t="shared" si="25"/>
        <v>0</v>
      </c>
      <c r="T162" s="78">
        <f t="shared" si="25"/>
        <v>0</v>
      </c>
      <c r="U162" s="105"/>
      <c r="V162" s="78">
        <f t="shared" si="26"/>
        <v>0</v>
      </c>
      <c r="W162" s="78">
        <f t="shared" si="26"/>
        <v>0</v>
      </c>
      <c r="X162" s="78">
        <f t="shared" si="26"/>
        <v>0</v>
      </c>
      <c r="Y162" s="104"/>
      <c r="Z162" s="78">
        <f t="shared" si="27"/>
        <v>0</v>
      </c>
      <c r="AA162" s="78">
        <f t="shared" si="27"/>
        <v>0</v>
      </c>
      <c r="AB162" s="78">
        <f t="shared" si="27"/>
        <v>0</v>
      </c>
    </row>
    <row r="163" spans="1:28" x14ac:dyDescent="0.25">
      <c r="A163" s="63" t="s">
        <v>105</v>
      </c>
      <c r="B163" s="78">
        <f t="shared" si="21"/>
        <v>1.4227642276422763</v>
      </c>
      <c r="C163" s="78">
        <f t="shared" si="21"/>
        <v>2.0661157024793391</v>
      </c>
      <c r="D163" s="78">
        <f t="shared" si="21"/>
        <v>0.8</v>
      </c>
      <c r="E163" s="104"/>
      <c r="F163" s="78">
        <f t="shared" si="22"/>
        <v>3.0612244897959182</v>
      </c>
      <c r="G163" s="78">
        <f t="shared" si="22"/>
        <v>4.8780487804878048</v>
      </c>
      <c r="H163" s="78">
        <f t="shared" si="22"/>
        <v>1.7543859649122806</v>
      </c>
      <c r="I163" s="105"/>
      <c r="J163" s="78">
        <f t="shared" si="23"/>
        <v>0</v>
      </c>
      <c r="K163" s="78">
        <f t="shared" si="23"/>
        <v>0</v>
      </c>
      <c r="L163" s="78">
        <f t="shared" si="23"/>
        <v>0</v>
      </c>
      <c r="M163" s="105"/>
      <c r="N163" s="78">
        <f t="shared" si="24"/>
        <v>0</v>
      </c>
      <c r="O163" s="78">
        <f t="shared" si="24"/>
        <v>0</v>
      </c>
      <c r="P163" s="78">
        <f t="shared" si="24"/>
        <v>0</v>
      </c>
      <c r="Q163" s="105"/>
      <c r="R163" s="78">
        <f t="shared" si="25"/>
        <v>0</v>
      </c>
      <c r="S163" s="78">
        <f t="shared" si="25"/>
        <v>0</v>
      </c>
      <c r="T163" s="78">
        <f t="shared" si="25"/>
        <v>0</v>
      </c>
      <c r="U163" s="105"/>
      <c r="V163" s="78">
        <f t="shared" si="26"/>
        <v>4.1666666666666661</v>
      </c>
      <c r="W163" s="78">
        <f t="shared" si="26"/>
        <v>5.4054054054054053</v>
      </c>
      <c r="X163" s="78">
        <f t="shared" si="26"/>
        <v>2.8571428571428572</v>
      </c>
      <c r="Y163" s="104"/>
      <c r="Z163" s="78">
        <f t="shared" si="27"/>
        <v>1.5625</v>
      </c>
      <c r="AA163" s="78">
        <f t="shared" si="27"/>
        <v>3.0303030303030303</v>
      </c>
      <c r="AB163" s="78">
        <f t="shared" si="27"/>
        <v>0</v>
      </c>
    </row>
    <row r="164" spans="1:28" x14ac:dyDescent="0.25">
      <c r="A164" s="63" t="s">
        <v>106</v>
      </c>
      <c r="B164" s="78">
        <f t="shared" si="21"/>
        <v>0</v>
      </c>
      <c r="C164" s="78">
        <f t="shared" si="21"/>
        <v>0</v>
      </c>
      <c r="D164" s="78">
        <f t="shared" si="21"/>
        <v>0</v>
      </c>
      <c r="E164" s="104"/>
      <c r="F164" s="78">
        <f t="shared" si="22"/>
        <v>0</v>
      </c>
      <c r="G164" s="78">
        <f t="shared" si="22"/>
        <v>0</v>
      </c>
      <c r="H164" s="78">
        <f t="shared" si="22"/>
        <v>0</v>
      </c>
      <c r="I164" s="105"/>
      <c r="J164" s="78">
        <f t="shared" si="23"/>
        <v>0</v>
      </c>
      <c r="K164" s="78">
        <f t="shared" si="23"/>
        <v>0</v>
      </c>
      <c r="L164" s="78">
        <f t="shared" si="23"/>
        <v>0</v>
      </c>
      <c r="M164" s="105"/>
      <c r="N164" s="78">
        <f t="shared" si="24"/>
        <v>0</v>
      </c>
      <c r="O164" s="78">
        <f t="shared" si="24"/>
        <v>0</v>
      </c>
      <c r="P164" s="78">
        <f t="shared" si="24"/>
        <v>0</v>
      </c>
      <c r="Q164" s="105"/>
      <c r="R164" s="78">
        <f t="shared" si="25"/>
        <v>0</v>
      </c>
      <c r="S164" s="78">
        <f t="shared" si="25"/>
        <v>0</v>
      </c>
      <c r="T164" s="78">
        <f t="shared" si="25"/>
        <v>0</v>
      </c>
      <c r="U164" s="105"/>
      <c r="V164" s="78">
        <f t="shared" si="26"/>
        <v>0</v>
      </c>
      <c r="W164" s="78">
        <f t="shared" si="26"/>
        <v>0</v>
      </c>
      <c r="X164" s="78">
        <f t="shared" si="26"/>
        <v>0</v>
      </c>
      <c r="Y164" s="104"/>
      <c r="Z164" s="78">
        <f t="shared" si="27"/>
        <v>0</v>
      </c>
      <c r="AA164" s="78">
        <f t="shared" si="27"/>
        <v>0</v>
      </c>
      <c r="AB164" s="78">
        <f t="shared" si="27"/>
        <v>0</v>
      </c>
    </row>
    <row r="165" spans="1:28" x14ac:dyDescent="0.25">
      <c r="A165" s="63" t="s">
        <v>107</v>
      </c>
      <c r="B165" s="78">
        <f t="shared" si="21"/>
        <v>0</v>
      </c>
      <c r="C165" s="78">
        <f t="shared" si="21"/>
        <v>0</v>
      </c>
      <c r="D165" s="78">
        <f t="shared" si="21"/>
        <v>0</v>
      </c>
      <c r="E165" s="104"/>
      <c r="F165" s="78">
        <f t="shared" si="22"/>
        <v>0</v>
      </c>
      <c r="G165" s="78">
        <f t="shared" si="22"/>
        <v>0</v>
      </c>
      <c r="H165" s="78">
        <f t="shared" si="22"/>
        <v>0</v>
      </c>
      <c r="I165" s="105"/>
      <c r="J165" s="78">
        <f t="shared" si="23"/>
        <v>0</v>
      </c>
      <c r="K165" s="78">
        <f t="shared" si="23"/>
        <v>0</v>
      </c>
      <c r="L165" s="78">
        <f t="shared" si="23"/>
        <v>0</v>
      </c>
      <c r="M165" s="105"/>
      <c r="N165" s="78">
        <f t="shared" si="24"/>
        <v>0</v>
      </c>
      <c r="O165" s="78">
        <f t="shared" si="24"/>
        <v>0</v>
      </c>
      <c r="P165" s="78">
        <f t="shared" si="24"/>
        <v>0</v>
      </c>
      <c r="Q165" s="105"/>
      <c r="R165" s="78">
        <f t="shared" si="25"/>
        <v>0</v>
      </c>
      <c r="S165" s="78">
        <f t="shared" si="25"/>
        <v>0</v>
      </c>
      <c r="T165" s="78">
        <f t="shared" si="25"/>
        <v>0</v>
      </c>
      <c r="U165" s="105"/>
      <c r="V165" s="78">
        <f t="shared" si="26"/>
        <v>0</v>
      </c>
      <c r="W165" s="78">
        <f t="shared" si="26"/>
        <v>0</v>
      </c>
      <c r="X165" s="78">
        <f t="shared" si="26"/>
        <v>0</v>
      </c>
      <c r="Y165" s="104"/>
      <c r="Z165" s="78">
        <f t="shared" si="27"/>
        <v>0</v>
      </c>
      <c r="AA165" s="78">
        <f t="shared" si="27"/>
        <v>0</v>
      </c>
      <c r="AB165" s="78">
        <f t="shared" si="27"/>
        <v>0</v>
      </c>
    </row>
    <row r="166" spans="1:28" x14ac:dyDescent="0.25">
      <c r="A166" s="63" t="s">
        <v>108</v>
      </c>
      <c r="B166" s="78">
        <f t="shared" si="21"/>
        <v>2.096627164995442</v>
      </c>
      <c r="C166" s="78">
        <f t="shared" si="21"/>
        <v>2.8368794326241136</v>
      </c>
      <c r="D166" s="78">
        <f t="shared" si="21"/>
        <v>1.3133208255159476</v>
      </c>
      <c r="E166" s="104"/>
      <c r="F166" s="78">
        <f t="shared" si="22"/>
        <v>1.1976047904191618</v>
      </c>
      <c r="G166" s="78">
        <f t="shared" si="22"/>
        <v>2.2471910112359552</v>
      </c>
      <c r="H166" s="78">
        <f t="shared" si="22"/>
        <v>0</v>
      </c>
      <c r="I166" s="105"/>
      <c r="J166" s="78">
        <f t="shared" si="23"/>
        <v>1.8264840182648401</v>
      </c>
      <c r="K166" s="78">
        <f t="shared" si="23"/>
        <v>3.5714285714285712</v>
      </c>
      <c r="L166" s="78">
        <f t="shared" si="23"/>
        <v>0</v>
      </c>
      <c r="M166" s="105"/>
      <c r="N166" s="78">
        <f t="shared" si="24"/>
        <v>2.0725388601036272</v>
      </c>
      <c r="O166" s="78">
        <f t="shared" si="24"/>
        <v>1.9230769230769231</v>
      </c>
      <c r="P166" s="78">
        <f t="shared" si="24"/>
        <v>2.2471910112359552</v>
      </c>
      <c r="Q166" s="105"/>
      <c r="R166" s="78">
        <f t="shared" si="25"/>
        <v>1.6759776536312849</v>
      </c>
      <c r="S166" s="78">
        <f t="shared" si="25"/>
        <v>2.083333333333333</v>
      </c>
      <c r="T166" s="78">
        <f>+T78/(T78+T35)*100</f>
        <v>1.2048192771084338</v>
      </c>
      <c r="U166" s="105"/>
      <c r="V166" s="78">
        <f t="shared" si="26"/>
        <v>3.6363636363636362</v>
      </c>
      <c r="W166" s="78">
        <f t="shared" si="26"/>
        <v>4.4444444444444446</v>
      </c>
      <c r="X166" s="78">
        <f t="shared" si="26"/>
        <v>2.666666666666667</v>
      </c>
      <c r="Y166" s="104"/>
      <c r="Z166" s="78">
        <f t="shared" si="27"/>
        <v>2.2988505747126435</v>
      </c>
      <c r="AA166" s="78">
        <f t="shared" si="27"/>
        <v>2.7397260273972601</v>
      </c>
      <c r="AB166" s="78">
        <f t="shared" si="27"/>
        <v>1.9801980198019802</v>
      </c>
    </row>
    <row r="167" spans="1:28" ht="13.5" thickBot="1" x14ac:dyDescent="0.3">
      <c r="A167" s="109" t="s">
        <v>109</v>
      </c>
      <c r="B167" s="84">
        <f t="shared" si="21"/>
        <v>1.0714285714285714</v>
      </c>
      <c r="C167" s="84">
        <f t="shared" si="21"/>
        <v>1.348314606741573</v>
      </c>
      <c r="D167" s="84">
        <f t="shared" si="21"/>
        <v>0.75949367088607589</v>
      </c>
      <c r="E167" s="107"/>
      <c r="F167" s="84">
        <f t="shared" si="22"/>
        <v>0</v>
      </c>
      <c r="G167" s="84">
        <f t="shared" si="22"/>
        <v>0</v>
      </c>
      <c r="H167" s="84">
        <f t="shared" si="22"/>
        <v>0</v>
      </c>
      <c r="I167" s="101"/>
      <c r="J167" s="84">
        <f t="shared" si="23"/>
        <v>1.9867549668874174</v>
      </c>
      <c r="K167" s="84">
        <f t="shared" si="23"/>
        <v>1.2820512820512819</v>
      </c>
      <c r="L167" s="84">
        <f t="shared" si="23"/>
        <v>2.7397260273972601</v>
      </c>
      <c r="M167" s="101"/>
      <c r="N167" s="84">
        <f t="shared" si="24"/>
        <v>0.72992700729927007</v>
      </c>
      <c r="O167" s="84">
        <f t="shared" si="24"/>
        <v>1.4285714285714286</v>
      </c>
      <c r="P167" s="84">
        <f t="shared" si="24"/>
        <v>0</v>
      </c>
      <c r="Q167" s="101"/>
      <c r="R167" s="84">
        <f t="shared" si="25"/>
        <v>2.9629629629629632</v>
      </c>
      <c r="S167" s="84">
        <f t="shared" si="25"/>
        <v>5.1282051282051277</v>
      </c>
      <c r="T167" s="84">
        <f>+T79/(T79+T36)*100</f>
        <v>0</v>
      </c>
      <c r="U167" s="101"/>
      <c r="V167" s="84">
        <f t="shared" si="26"/>
        <v>0.68493150684931503</v>
      </c>
      <c r="W167" s="84">
        <f t="shared" si="26"/>
        <v>0</v>
      </c>
      <c r="X167" s="84">
        <f t="shared" si="26"/>
        <v>1.3888888888888888</v>
      </c>
      <c r="Y167" s="107"/>
      <c r="Z167" s="84">
        <f t="shared" si="27"/>
        <v>0</v>
      </c>
      <c r="AA167" s="84">
        <f t="shared" si="27"/>
        <v>0</v>
      </c>
      <c r="AB167" s="84">
        <f t="shared" si="27"/>
        <v>0</v>
      </c>
    </row>
    <row r="168" spans="1:28" x14ac:dyDescent="0.25">
      <c r="A168" s="222" t="s">
        <v>76</v>
      </c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</row>
    <row r="169" spans="1:28" x14ac:dyDescent="0.25">
      <c r="A169" s="223" t="s">
        <v>14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</row>
    <row r="178" spans="2:28" x14ac:dyDescent="0.25"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</row>
    <row r="179" spans="2:28" x14ac:dyDescent="0.25"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</row>
    <row r="180" spans="2:28" x14ac:dyDescent="0.25"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37:AB37"/>
    <mergeCell ref="A38:AB38"/>
    <mergeCell ref="A44:AB44"/>
    <mergeCell ref="A45:AB45"/>
    <mergeCell ref="A93:AB93"/>
    <mergeCell ref="A47:AB47"/>
    <mergeCell ref="A48:AB48"/>
    <mergeCell ref="A49:AB49"/>
    <mergeCell ref="A51:A52"/>
    <mergeCell ref="A80:AB80"/>
    <mergeCell ref="A81:AB81"/>
    <mergeCell ref="A88:AB88"/>
    <mergeCell ref="A89:AB89"/>
    <mergeCell ref="A90:AB90"/>
    <mergeCell ref="A91:AB91"/>
    <mergeCell ref="A92:AB92"/>
    <mergeCell ref="A169:AB169"/>
    <mergeCell ref="A95:A96"/>
    <mergeCell ref="A124:AB124"/>
    <mergeCell ref="A125:AB125"/>
    <mergeCell ref="A132:AB132"/>
    <mergeCell ref="A133:AB133"/>
    <mergeCell ref="A134:AB134"/>
    <mergeCell ref="A135:AB135"/>
    <mergeCell ref="A136:AB136"/>
    <mergeCell ref="A137:AB137"/>
    <mergeCell ref="A139:A140"/>
    <mergeCell ref="A168:AB168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6"/>
  <sheetViews>
    <sheetView topLeftCell="A16" zoomScaleNormal="100" zoomScaleSheetLayoutView="100" workbookViewId="0">
      <selection activeCell="AD45" sqref="AD45:AE46"/>
    </sheetView>
  </sheetViews>
  <sheetFormatPr baseColWidth="10" defaultRowHeight="12.75" x14ac:dyDescent="0.25"/>
  <cols>
    <col min="1" max="1" width="15.42578125" style="63" customWidth="1"/>
    <col min="2" max="2" width="7.28515625" style="64" bestFit="1" customWidth="1"/>
    <col min="3" max="4" width="6.140625" style="64" customWidth="1"/>
    <col min="5" max="5" width="1.42578125" style="64" customWidth="1"/>
    <col min="6" max="8" width="5.140625" style="64" customWidth="1"/>
    <col min="9" max="9" width="1.42578125" style="64" customWidth="1"/>
    <col min="10" max="12" width="5.140625" style="64" customWidth="1"/>
    <col min="13" max="13" width="1.42578125" style="64" customWidth="1"/>
    <col min="14" max="16" width="5.140625" style="64" customWidth="1"/>
    <col min="17" max="17" width="1.42578125" style="64" customWidth="1"/>
    <col min="18" max="20" width="5.140625" style="64" customWidth="1"/>
    <col min="21" max="21" width="1.42578125" style="64" customWidth="1"/>
    <col min="22" max="24" width="5.140625" style="64" customWidth="1"/>
    <col min="25" max="25" width="1.42578125" style="64" customWidth="1"/>
    <col min="26" max="28" width="5.140625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7.28515625" style="64" bestFit="1" customWidth="1"/>
    <col min="259" max="260" width="6.140625" style="64" customWidth="1"/>
    <col min="261" max="261" width="1.42578125" style="64" customWidth="1"/>
    <col min="262" max="264" width="5.140625" style="64" customWidth="1"/>
    <col min="265" max="265" width="1.42578125" style="64" customWidth="1"/>
    <col min="266" max="268" width="5.140625" style="64" customWidth="1"/>
    <col min="269" max="269" width="1.42578125" style="64" customWidth="1"/>
    <col min="270" max="272" width="5.140625" style="64" customWidth="1"/>
    <col min="273" max="273" width="1.42578125" style="64" customWidth="1"/>
    <col min="274" max="276" width="5.140625" style="64" customWidth="1"/>
    <col min="277" max="277" width="1.42578125" style="64" customWidth="1"/>
    <col min="278" max="280" width="5.140625" style="64" customWidth="1"/>
    <col min="281" max="281" width="1.42578125" style="64" customWidth="1"/>
    <col min="282" max="284" width="5.140625" style="64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7.28515625" style="64" bestFit="1" customWidth="1"/>
    <col min="515" max="516" width="6.140625" style="64" customWidth="1"/>
    <col min="517" max="517" width="1.42578125" style="64" customWidth="1"/>
    <col min="518" max="520" width="5.140625" style="64" customWidth="1"/>
    <col min="521" max="521" width="1.42578125" style="64" customWidth="1"/>
    <col min="522" max="524" width="5.140625" style="64" customWidth="1"/>
    <col min="525" max="525" width="1.42578125" style="64" customWidth="1"/>
    <col min="526" max="528" width="5.140625" style="64" customWidth="1"/>
    <col min="529" max="529" width="1.42578125" style="64" customWidth="1"/>
    <col min="530" max="532" width="5.140625" style="64" customWidth="1"/>
    <col min="533" max="533" width="1.42578125" style="64" customWidth="1"/>
    <col min="534" max="536" width="5.140625" style="64" customWidth="1"/>
    <col min="537" max="537" width="1.42578125" style="64" customWidth="1"/>
    <col min="538" max="540" width="5.140625" style="64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7.28515625" style="64" bestFit="1" customWidth="1"/>
    <col min="771" max="772" width="6.140625" style="64" customWidth="1"/>
    <col min="773" max="773" width="1.42578125" style="64" customWidth="1"/>
    <col min="774" max="776" width="5.140625" style="64" customWidth="1"/>
    <col min="777" max="777" width="1.42578125" style="64" customWidth="1"/>
    <col min="778" max="780" width="5.140625" style="64" customWidth="1"/>
    <col min="781" max="781" width="1.42578125" style="64" customWidth="1"/>
    <col min="782" max="784" width="5.140625" style="64" customWidth="1"/>
    <col min="785" max="785" width="1.42578125" style="64" customWidth="1"/>
    <col min="786" max="788" width="5.140625" style="64" customWidth="1"/>
    <col min="789" max="789" width="1.42578125" style="64" customWidth="1"/>
    <col min="790" max="792" width="5.140625" style="64" customWidth="1"/>
    <col min="793" max="793" width="1.42578125" style="64" customWidth="1"/>
    <col min="794" max="796" width="5.140625" style="64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7.28515625" style="64" bestFit="1" customWidth="1"/>
    <col min="1027" max="1028" width="6.140625" style="64" customWidth="1"/>
    <col min="1029" max="1029" width="1.42578125" style="64" customWidth="1"/>
    <col min="1030" max="1032" width="5.140625" style="64" customWidth="1"/>
    <col min="1033" max="1033" width="1.42578125" style="64" customWidth="1"/>
    <col min="1034" max="1036" width="5.140625" style="64" customWidth="1"/>
    <col min="1037" max="1037" width="1.42578125" style="64" customWidth="1"/>
    <col min="1038" max="1040" width="5.140625" style="64" customWidth="1"/>
    <col min="1041" max="1041" width="1.42578125" style="64" customWidth="1"/>
    <col min="1042" max="1044" width="5.140625" style="64" customWidth="1"/>
    <col min="1045" max="1045" width="1.42578125" style="64" customWidth="1"/>
    <col min="1046" max="1048" width="5.140625" style="64" customWidth="1"/>
    <col min="1049" max="1049" width="1.42578125" style="64" customWidth="1"/>
    <col min="1050" max="1052" width="5.140625" style="64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7.28515625" style="64" bestFit="1" customWidth="1"/>
    <col min="1283" max="1284" width="6.140625" style="64" customWidth="1"/>
    <col min="1285" max="1285" width="1.42578125" style="64" customWidth="1"/>
    <col min="1286" max="1288" width="5.140625" style="64" customWidth="1"/>
    <col min="1289" max="1289" width="1.42578125" style="64" customWidth="1"/>
    <col min="1290" max="1292" width="5.140625" style="64" customWidth="1"/>
    <col min="1293" max="1293" width="1.42578125" style="64" customWidth="1"/>
    <col min="1294" max="1296" width="5.140625" style="64" customWidth="1"/>
    <col min="1297" max="1297" width="1.42578125" style="64" customWidth="1"/>
    <col min="1298" max="1300" width="5.140625" style="64" customWidth="1"/>
    <col min="1301" max="1301" width="1.42578125" style="64" customWidth="1"/>
    <col min="1302" max="1304" width="5.140625" style="64" customWidth="1"/>
    <col min="1305" max="1305" width="1.42578125" style="64" customWidth="1"/>
    <col min="1306" max="1308" width="5.140625" style="64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7.28515625" style="64" bestFit="1" customWidth="1"/>
    <col min="1539" max="1540" width="6.140625" style="64" customWidth="1"/>
    <col min="1541" max="1541" width="1.42578125" style="64" customWidth="1"/>
    <col min="1542" max="1544" width="5.140625" style="64" customWidth="1"/>
    <col min="1545" max="1545" width="1.42578125" style="64" customWidth="1"/>
    <col min="1546" max="1548" width="5.140625" style="64" customWidth="1"/>
    <col min="1549" max="1549" width="1.42578125" style="64" customWidth="1"/>
    <col min="1550" max="1552" width="5.140625" style="64" customWidth="1"/>
    <col min="1553" max="1553" width="1.42578125" style="64" customWidth="1"/>
    <col min="1554" max="1556" width="5.140625" style="64" customWidth="1"/>
    <col min="1557" max="1557" width="1.42578125" style="64" customWidth="1"/>
    <col min="1558" max="1560" width="5.140625" style="64" customWidth="1"/>
    <col min="1561" max="1561" width="1.42578125" style="64" customWidth="1"/>
    <col min="1562" max="1564" width="5.140625" style="64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7.28515625" style="64" bestFit="1" customWidth="1"/>
    <col min="1795" max="1796" width="6.140625" style="64" customWidth="1"/>
    <col min="1797" max="1797" width="1.42578125" style="64" customWidth="1"/>
    <col min="1798" max="1800" width="5.140625" style="64" customWidth="1"/>
    <col min="1801" max="1801" width="1.42578125" style="64" customWidth="1"/>
    <col min="1802" max="1804" width="5.140625" style="64" customWidth="1"/>
    <col min="1805" max="1805" width="1.42578125" style="64" customWidth="1"/>
    <col min="1806" max="1808" width="5.140625" style="64" customWidth="1"/>
    <col min="1809" max="1809" width="1.42578125" style="64" customWidth="1"/>
    <col min="1810" max="1812" width="5.140625" style="64" customWidth="1"/>
    <col min="1813" max="1813" width="1.42578125" style="64" customWidth="1"/>
    <col min="1814" max="1816" width="5.140625" style="64" customWidth="1"/>
    <col min="1817" max="1817" width="1.42578125" style="64" customWidth="1"/>
    <col min="1818" max="1820" width="5.140625" style="64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7.28515625" style="64" bestFit="1" customWidth="1"/>
    <col min="2051" max="2052" width="6.140625" style="64" customWidth="1"/>
    <col min="2053" max="2053" width="1.42578125" style="64" customWidth="1"/>
    <col min="2054" max="2056" width="5.140625" style="64" customWidth="1"/>
    <col min="2057" max="2057" width="1.42578125" style="64" customWidth="1"/>
    <col min="2058" max="2060" width="5.140625" style="64" customWidth="1"/>
    <col min="2061" max="2061" width="1.42578125" style="64" customWidth="1"/>
    <col min="2062" max="2064" width="5.140625" style="64" customWidth="1"/>
    <col min="2065" max="2065" width="1.42578125" style="64" customWidth="1"/>
    <col min="2066" max="2068" width="5.140625" style="64" customWidth="1"/>
    <col min="2069" max="2069" width="1.42578125" style="64" customWidth="1"/>
    <col min="2070" max="2072" width="5.140625" style="64" customWidth="1"/>
    <col min="2073" max="2073" width="1.42578125" style="64" customWidth="1"/>
    <col min="2074" max="2076" width="5.140625" style="64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7.28515625" style="64" bestFit="1" customWidth="1"/>
    <col min="2307" max="2308" width="6.140625" style="64" customWidth="1"/>
    <col min="2309" max="2309" width="1.42578125" style="64" customWidth="1"/>
    <col min="2310" max="2312" width="5.140625" style="64" customWidth="1"/>
    <col min="2313" max="2313" width="1.42578125" style="64" customWidth="1"/>
    <col min="2314" max="2316" width="5.140625" style="64" customWidth="1"/>
    <col min="2317" max="2317" width="1.42578125" style="64" customWidth="1"/>
    <col min="2318" max="2320" width="5.140625" style="64" customWidth="1"/>
    <col min="2321" max="2321" width="1.42578125" style="64" customWidth="1"/>
    <col min="2322" max="2324" width="5.140625" style="64" customWidth="1"/>
    <col min="2325" max="2325" width="1.42578125" style="64" customWidth="1"/>
    <col min="2326" max="2328" width="5.140625" style="64" customWidth="1"/>
    <col min="2329" max="2329" width="1.42578125" style="64" customWidth="1"/>
    <col min="2330" max="2332" width="5.140625" style="64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7.28515625" style="64" bestFit="1" customWidth="1"/>
    <col min="2563" max="2564" width="6.140625" style="64" customWidth="1"/>
    <col min="2565" max="2565" width="1.42578125" style="64" customWidth="1"/>
    <col min="2566" max="2568" width="5.140625" style="64" customWidth="1"/>
    <col min="2569" max="2569" width="1.42578125" style="64" customWidth="1"/>
    <col min="2570" max="2572" width="5.140625" style="64" customWidth="1"/>
    <col min="2573" max="2573" width="1.42578125" style="64" customWidth="1"/>
    <col min="2574" max="2576" width="5.140625" style="64" customWidth="1"/>
    <col min="2577" max="2577" width="1.42578125" style="64" customWidth="1"/>
    <col min="2578" max="2580" width="5.140625" style="64" customWidth="1"/>
    <col min="2581" max="2581" width="1.42578125" style="64" customWidth="1"/>
    <col min="2582" max="2584" width="5.140625" style="64" customWidth="1"/>
    <col min="2585" max="2585" width="1.42578125" style="64" customWidth="1"/>
    <col min="2586" max="2588" width="5.140625" style="64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7.28515625" style="64" bestFit="1" customWidth="1"/>
    <col min="2819" max="2820" width="6.140625" style="64" customWidth="1"/>
    <col min="2821" max="2821" width="1.42578125" style="64" customWidth="1"/>
    <col min="2822" max="2824" width="5.140625" style="64" customWidth="1"/>
    <col min="2825" max="2825" width="1.42578125" style="64" customWidth="1"/>
    <col min="2826" max="2828" width="5.140625" style="64" customWidth="1"/>
    <col min="2829" max="2829" width="1.42578125" style="64" customWidth="1"/>
    <col min="2830" max="2832" width="5.140625" style="64" customWidth="1"/>
    <col min="2833" max="2833" width="1.42578125" style="64" customWidth="1"/>
    <col min="2834" max="2836" width="5.140625" style="64" customWidth="1"/>
    <col min="2837" max="2837" width="1.42578125" style="64" customWidth="1"/>
    <col min="2838" max="2840" width="5.140625" style="64" customWidth="1"/>
    <col min="2841" max="2841" width="1.42578125" style="64" customWidth="1"/>
    <col min="2842" max="2844" width="5.140625" style="64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7.28515625" style="64" bestFit="1" customWidth="1"/>
    <col min="3075" max="3076" width="6.140625" style="64" customWidth="1"/>
    <col min="3077" max="3077" width="1.42578125" style="64" customWidth="1"/>
    <col min="3078" max="3080" width="5.140625" style="64" customWidth="1"/>
    <col min="3081" max="3081" width="1.42578125" style="64" customWidth="1"/>
    <col min="3082" max="3084" width="5.140625" style="64" customWidth="1"/>
    <col min="3085" max="3085" width="1.42578125" style="64" customWidth="1"/>
    <col min="3086" max="3088" width="5.140625" style="64" customWidth="1"/>
    <col min="3089" max="3089" width="1.42578125" style="64" customWidth="1"/>
    <col min="3090" max="3092" width="5.140625" style="64" customWidth="1"/>
    <col min="3093" max="3093" width="1.42578125" style="64" customWidth="1"/>
    <col min="3094" max="3096" width="5.140625" style="64" customWidth="1"/>
    <col min="3097" max="3097" width="1.42578125" style="64" customWidth="1"/>
    <col min="3098" max="3100" width="5.140625" style="64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7.28515625" style="64" bestFit="1" customWidth="1"/>
    <col min="3331" max="3332" width="6.140625" style="64" customWidth="1"/>
    <col min="3333" max="3333" width="1.42578125" style="64" customWidth="1"/>
    <col min="3334" max="3336" width="5.140625" style="64" customWidth="1"/>
    <col min="3337" max="3337" width="1.42578125" style="64" customWidth="1"/>
    <col min="3338" max="3340" width="5.140625" style="64" customWidth="1"/>
    <col min="3341" max="3341" width="1.42578125" style="64" customWidth="1"/>
    <col min="3342" max="3344" width="5.140625" style="64" customWidth="1"/>
    <col min="3345" max="3345" width="1.42578125" style="64" customWidth="1"/>
    <col min="3346" max="3348" width="5.140625" style="64" customWidth="1"/>
    <col min="3349" max="3349" width="1.42578125" style="64" customWidth="1"/>
    <col min="3350" max="3352" width="5.140625" style="64" customWidth="1"/>
    <col min="3353" max="3353" width="1.42578125" style="64" customWidth="1"/>
    <col min="3354" max="3356" width="5.140625" style="64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7.28515625" style="64" bestFit="1" customWidth="1"/>
    <col min="3587" max="3588" width="6.140625" style="64" customWidth="1"/>
    <col min="3589" max="3589" width="1.42578125" style="64" customWidth="1"/>
    <col min="3590" max="3592" width="5.140625" style="64" customWidth="1"/>
    <col min="3593" max="3593" width="1.42578125" style="64" customWidth="1"/>
    <col min="3594" max="3596" width="5.140625" style="64" customWidth="1"/>
    <col min="3597" max="3597" width="1.42578125" style="64" customWidth="1"/>
    <col min="3598" max="3600" width="5.140625" style="64" customWidth="1"/>
    <col min="3601" max="3601" width="1.42578125" style="64" customWidth="1"/>
    <col min="3602" max="3604" width="5.140625" style="64" customWidth="1"/>
    <col min="3605" max="3605" width="1.42578125" style="64" customWidth="1"/>
    <col min="3606" max="3608" width="5.140625" style="64" customWidth="1"/>
    <col min="3609" max="3609" width="1.42578125" style="64" customWidth="1"/>
    <col min="3610" max="3612" width="5.140625" style="64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7.28515625" style="64" bestFit="1" customWidth="1"/>
    <col min="3843" max="3844" width="6.140625" style="64" customWidth="1"/>
    <col min="3845" max="3845" width="1.42578125" style="64" customWidth="1"/>
    <col min="3846" max="3848" width="5.140625" style="64" customWidth="1"/>
    <col min="3849" max="3849" width="1.42578125" style="64" customWidth="1"/>
    <col min="3850" max="3852" width="5.140625" style="64" customWidth="1"/>
    <col min="3853" max="3853" width="1.42578125" style="64" customWidth="1"/>
    <col min="3854" max="3856" width="5.140625" style="64" customWidth="1"/>
    <col min="3857" max="3857" width="1.42578125" style="64" customWidth="1"/>
    <col min="3858" max="3860" width="5.140625" style="64" customWidth="1"/>
    <col min="3861" max="3861" width="1.42578125" style="64" customWidth="1"/>
    <col min="3862" max="3864" width="5.140625" style="64" customWidth="1"/>
    <col min="3865" max="3865" width="1.42578125" style="64" customWidth="1"/>
    <col min="3866" max="3868" width="5.140625" style="64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7.28515625" style="64" bestFit="1" customWidth="1"/>
    <col min="4099" max="4100" width="6.140625" style="64" customWidth="1"/>
    <col min="4101" max="4101" width="1.42578125" style="64" customWidth="1"/>
    <col min="4102" max="4104" width="5.140625" style="64" customWidth="1"/>
    <col min="4105" max="4105" width="1.42578125" style="64" customWidth="1"/>
    <col min="4106" max="4108" width="5.140625" style="64" customWidth="1"/>
    <col min="4109" max="4109" width="1.42578125" style="64" customWidth="1"/>
    <col min="4110" max="4112" width="5.140625" style="64" customWidth="1"/>
    <col min="4113" max="4113" width="1.42578125" style="64" customWidth="1"/>
    <col min="4114" max="4116" width="5.140625" style="64" customWidth="1"/>
    <col min="4117" max="4117" width="1.42578125" style="64" customWidth="1"/>
    <col min="4118" max="4120" width="5.140625" style="64" customWidth="1"/>
    <col min="4121" max="4121" width="1.42578125" style="64" customWidth="1"/>
    <col min="4122" max="4124" width="5.140625" style="64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7.28515625" style="64" bestFit="1" customWidth="1"/>
    <col min="4355" max="4356" width="6.140625" style="64" customWidth="1"/>
    <col min="4357" max="4357" width="1.42578125" style="64" customWidth="1"/>
    <col min="4358" max="4360" width="5.140625" style="64" customWidth="1"/>
    <col min="4361" max="4361" width="1.42578125" style="64" customWidth="1"/>
    <col min="4362" max="4364" width="5.140625" style="64" customWidth="1"/>
    <col min="4365" max="4365" width="1.42578125" style="64" customWidth="1"/>
    <col min="4366" max="4368" width="5.140625" style="64" customWidth="1"/>
    <col min="4369" max="4369" width="1.42578125" style="64" customWidth="1"/>
    <col min="4370" max="4372" width="5.140625" style="64" customWidth="1"/>
    <col min="4373" max="4373" width="1.42578125" style="64" customWidth="1"/>
    <col min="4374" max="4376" width="5.140625" style="64" customWidth="1"/>
    <col min="4377" max="4377" width="1.42578125" style="64" customWidth="1"/>
    <col min="4378" max="4380" width="5.140625" style="64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7.28515625" style="64" bestFit="1" customWidth="1"/>
    <col min="4611" max="4612" width="6.140625" style="64" customWidth="1"/>
    <col min="4613" max="4613" width="1.42578125" style="64" customWidth="1"/>
    <col min="4614" max="4616" width="5.140625" style="64" customWidth="1"/>
    <col min="4617" max="4617" width="1.42578125" style="64" customWidth="1"/>
    <col min="4618" max="4620" width="5.140625" style="64" customWidth="1"/>
    <col min="4621" max="4621" width="1.42578125" style="64" customWidth="1"/>
    <col min="4622" max="4624" width="5.140625" style="64" customWidth="1"/>
    <col min="4625" max="4625" width="1.42578125" style="64" customWidth="1"/>
    <col min="4626" max="4628" width="5.140625" style="64" customWidth="1"/>
    <col min="4629" max="4629" width="1.42578125" style="64" customWidth="1"/>
    <col min="4630" max="4632" width="5.140625" style="64" customWidth="1"/>
    <col min="4633" max="4633" width="1.42578125" style="64" customWidth="1"/>
    <col min="4634" max="4636" width="5.140625" style="64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7.28515625" style="64" bestFit="1" customWidth="1"/>
    <col min="4867" max="4868" width="6.140625" style="64" customWidth="1"/>
    <col min="4869" max="4869" width="1.42578125" style="64" customWidth="1"/>
    <col min="4870" max="4872" width="5.140625" style="64" customWidth="1"/>
    <col min="4873" max="4873" width="1.42578125" style="64" customWidth="1"/>
    <col min="4874" max="4876" width="5.140625" style="64" customWidth="1"/>
    <col min="4877" max="4877" width="1.42578125" style="64" customWidth="1"/>
    <col min="4878" max="4880" width="5.140625" style="64" customWidth="1"/>
    <col min="4881" max="4881" width="1.42578125" style="64" customWidth="1"/>
    <col min="4882" max="4884" width="5.140625" style="64" customWidth="1"/>
    <col min="4885" max="4885" width="1.42578125" style="64" customWidth="1"/>
    <col min="4886" max="4888" width="5.140625" style="64" customWidth="1"/>
    <col min="4889" max="4889" width="1.42578125" style="64" customWidth="1"/>
    <col min="4890" max="4892" width="5.140625" style="64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7.28515625" style="64" bestFit="1" customWidth="1"/>
    <col min="5123" max="5124" width="6.140625" style="64" customWidth="1"/>
    <col min="5125" max="5125" width="1.42578125" style="64" customWidth="1"/>
    <col min="5126" max="5128" width="5.140625" style="64" customWidth="1"/>
    <col min="5129" max="5129" width="1.42578125" style="64" customWidth="1"/>
    <col min="5130" max="5132" width="5.140625" style="64" customWidth="1"/>
    <col min="5133" max="5133" width="1.42578125" style="64" customWidth="1"/>
    <col min="5134" max="5136" width="5.140625" style="64" customWidth="1"/>
    <col min="5137" max="5137" width="1.42578125" style="64" customWidth="1"/>
    <col min="5138" max="5140" width="5.140625" style="64" customWidth="1"/>
    <col min="5141" max="5141" width="1.42578125" style="64" customWidth="1"/>
    <col min="5142" max="5144" width="5.140625" style="64" customWidth="1"/>
    <col min="5145" max="5145" width="1.42578125" style="64" customWidth="1"/>
    <col min="5146" max="5148" width="5.140625" style="64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7.28515625" style="64" bestFit="1" customWidth="1"/>
    <col min="5379" max="5380" width="6.140625" style="64" customWidth="1"/>
    <col min="5381" max="5381" width="1.42578125" style="64" customWidth="1"/>
    <col min="5382" max="5384" width="5.140625" style="64" customWidth="1"/>
    <col min="5385" max="5385" width="1.42578125" style="64" customWidth="1"/>
    <col min="5386" max="5388" width="5.140625" style="64" customWidth="1"/>
    <col min="5389" max="5389" width="1.42578125" style="64" customWidth="1"/>
    <col min="5390" max="5392" width="5.140625" style="64" customWidth="1"/>
    <col min="5393" max="5393" width="1.42578125" style="64" customWidth="1"/>
    <col min="5394" max="5396" width="5.140625" style="64" customWidth="1"/>
    <col min="5397" max="5397" width="1.42578125" style="64" customWidth="1"/>
    <col min="5398" max="5400" width="5.140625" style="64" customWidth="1"/>
    <col min="5401" max="5401" width="1.42578125" style="64" customWidth="1"/>
    <col min="5402" max="5404" width="5.140625" style="64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7.28515625" style="64" bestFit="1" customWidth="1"/>
    <col min="5635" max="5636" width="6.140625" style="64" customWidth="1"/>
    <col min="5637" max="5637" width="1.42578125" style="64" customWidth="1"/>
    <col min="5638" max="5640" width="5.140625" style="64" customWidth="1"/>
    <col min="5641" max="5641" width="1.42578125" style="64" customWidth="1"/>
    <col min="5642" max="5644" width="5.140625" style="64" customWidth="1"/>
    <col min="5645" max="5645" width="1.42578125" style="64" customWidth="1"/>
    <col min="5646" max="5648" width="5.140625" style="64" customWidth="1"/>
    <col min="5649" max="5649" width="1.42578125" style="64" customWidth="1"/>
    <col min="5650" max="5652" width="5.140625" style="64" customWidth="1"/>
    <col min="5653" max="5653" width="1.42578125" style="64" customWidth="1"/>
    <col min="5654" max="5656" width="5.140625" style="64" customWidth="1"/>
    <col min="5657" max="5657" width="1.42578125" style="64" customWidth="1"/>
    <col min="5658" max="5660" width="5.140625" style="64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7.28515625" style="64" bestFit="1" customWidth="1"/>
    <col min="5891" max="5892" width="6.140625" style="64" customWidth="1"/>
    <col min="5893" max="5893" width="1.42578125" style="64" customWidth="1"/>
    <col min="5894" max="5896" width="5.140625" style="64" customWidth="1"/>
    <col min="5897" max="5897" width="1.42578125" style="64" customWidth="1"/>
    <col min="5898" max="5900" width="5.140625" style="64" customWidth="1"/>
    <col min="5901" max="5901" width="1.42578125" style="64" customWidth="1"/>
    <col min="5902" max="5904" width="5.140625" style="64" customWidth="1"/>
    <col min="5905" max="5905" width="1.42578125" style="64" customWidth="1"/>
    <col min="5906" max="5908" width="5.140625" style="64" customWidth="1"/>
    <col min="5909" max="5909" width="1.42578125" style="64" customWidth="1"/>
    <col min="5910" max="5912" width="5.140625" style="64" customWidth="1"/>
    <col min="5913" max="5913" width="1.42578125" style="64" customWidth="1"/>
    <col min="5914" max="5916" width="5.140625" style="64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7.28515625" style="64" bestFit="1" customWidth="1"/>
    <col min="6147" max="6148" width="6.140625" style="64" customWidth="1"/>
    <col min="6149" max="6149" width="1.42578125" style="64" customWidth="1"/>
    <col min="6150" max="6152" width="5.140625" style="64" customWidth="1"/>
    <col min="6153" max="6153" width="1.42578125" style="64" customWidth="1"/>
    <col min="6154" max="6156" width="5.140625" style="64" customWidth="1"/>
    <col min="6157" max="6157" width="1.42578125" style="64" customWidth="1"/>
    <col min="6158" max="6160" width="5.140625" style="64" customWidth="1"/>
    <col min="6161" max="6161" width="1.42578125" style="64" customWidth="1"/>
    <col min="6162" max="6164" width="5.140625" style="64" customWidth="1"/>
    <col min="6165" max="6165" width="1.42578125" style="64" customWidth="1"/>
    <col min="6166" max="6168" width="5.140625" style="64" customWidth="1"/>
    <col min="6169" max="6169" width="1.42578125" style="64" customWidth="1"/>
    <col min="6170" max="6172" width="5.140625" style="64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7.28515625" style="64" bestFit="1" customWidth="1"/>
    <col min="6403" max="6404" width="6.140625" style="64" customWidth="1"/>
    <col min="6405" max="6405" width="1.42578125" style="64" customWidth="1"/>
    <col min="6406" max="6408" width="5.140625" style="64" customWidth="1"/>
    <col min="6409" max="6409" width="1.42578125" style="64" customWidth="1"/>
    <col min="6410" max="6412" width="5.140625" style="64" customWidth="1"/>
    <col min="6413" max="6413" width="1.42578125" style="64" customWidth="1"/>
    <col min="6414" max="6416" width="5.140625" style="64" customWidth="1"/>
    <col min="6417" max="6417" width="1.42578125" style="64" customWidth="1"/>
    <col min="6418" max="6420" width="5.140625" style="64" customWidth="1"/>
    <col min="6421" max="6421" width="1.42578125" style="64" customWidth="1"/>
    <col min="6422" max="6424" width="5.140625" style="64" customWidth="1"/>
    <col min="6425" max="6425" width="1.42578125" style="64" customWidth="1"/>
    <col min="6426" max="6428" width="5.140625" style="64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7.28515625" style="64" bestFit="1" customWidth="1"/>
    <col min="6659" max="6660" width="6.140625" style="64" customWidth="1"/>
    <col min="6661" max="6661" width="1.42578125" style="64" customWidth="1"/>
    <col min="6662" max="6664" width="5.140625" style="64" customWidth="1"/>
    <col min="6665" max="6665" width="1.42578125" style="64" customWidth="1"/>
    <col min="6666" max="6668" width="5.140625" style="64" customWidth="1"/>
    <col min="6669" max="6669" width="1.42578125" style="64" customWidth="1"/>
    <col min="6670" max="6672" width="5.140625" style="64" customWidth="1"/>
    <col min="6673" max="6673" width="1.42578125" style="64" customWidth="1"/>
    <col min="6674" max="6676" width="5.140625" style="64" customWidth="1"/>
    <col min="6677" max="6677" width="1.42578125" style="64" customWidth="1"/>
    <col min="6678" max="6680" width="5.140625" style="64" customWidth="1"/>
    <col min="6681" max="6681" width="1.42578125" style="64" customWidth="1"/>
    <col min="6682" max="6684" width="5.140625" style="64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7.28515625" style="64" bestFit="1" customWidth="1"/>
    <col min="6915" max="6916" width="6.140625" style="64" customWidth="1"/>
    <col min="6917" max="6917" width="1.42578125" style="64" customWidth="1"/>
    <col min="6918" max="6920" width="5.140625" style="64" customWidth="1"/>
    <col min="6921" max="6921" width="1.42578125" style="64" customWidth="1"/>
    <col min="6922" max="6924" width="5.140625" style="64" customWidth="1"/>
    <col min="6925" max="6925" width="1.42578125" style="64" customWidth="1"/>
    <col min="6926" max="6928" width="5.140625" style="64" customWidth="1"/>
    <col min="6929" max="6929" width="1.42578125" style="64" customWidth="1"/>
    <col min="6930" max="6932" width="5.140625" style="64" customWidth="1"/>
    <col min="6933" max="6933" width="1.42578125" style="64" customWidth="1"/>
    <col min="6934" max="6936" width="5.140625" style="64" customWidth="1"/>
    <col min="6937" max="6937" width="1.42578125" style="64" customWidth="1"/>
    <col min="6938" max="6940" width="5.140625" style="64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7.28515625" style="64" bestFit="1" customWidth="1"/>
    <col min="7171" max="7172" width="6.140625" style="64" customWidth="1"/>
    <col min="7173" max="7173" width="1.42578125" style="64" customWidth="1"/>
    <col min="7174" max="7176" width="5.140625" style="64" customWidth="1"/>
    <col min="7177" max="7177" width="1.42578125" style="64" customWidth="1"/>
    <col min="7178" max="7180" width="5.140625" style="64" customWidth="1"/>
    <col min="7181" max="7181" width="1.42578125" style="64" customWidth="1"/>
    <col min="7182" max="7184" width="5.140625" style="64" customWidth="1"/>
    <col min="7185" max="7185" width="1.42578125" style="64" customWidth="1"/>
    <col min="7186" max="7188" width="5.140625" style="64" customWidth="1"/>
    <col min="7189" max="7189" width="1.42578125" style="64" customWidth="1"/>
    <col min="7190" max="7192" width="5.140625" style="64" customWidth="1"/>
    <col min="7193" max="7193" width="1.42578125" style="64" customWidth="1"/>
    <col min="7194" max="7196" width="5.140625" style="64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7.28515625" style="64" bestFit="1" customWidth="1"/>
    <col min="7427" max="7428" width="6.140625" style="64" customWidth="1"/>
    <col min="7429" max="7429" width="1.42578125" style="64" customWidth="1"/>
    <col min="7430" max="7432" width="5.140625" style="64" customWidth="1"/>
    <col min="7433" max="7433" width="1.42578125" style="64" customWidth="1"/>
    <col min="7434" max="7436" width="5.140625" style="64" customWidth="1"/>
    <col min="7437" max="7437" width="1.42578125" style="64" customWidth="1"/>
    <col min="7438" max="7440" width="5.140625" style="64" customWidth="1"/>
    <col min="7441" max="7441" width="1.42578125" style="64" customWidth="1"/>
    <col min="7442" max="7444" width="5.140625" style="64" customWidth="1"/>
    <col min="7445" max="7445" width="1.42578125" style="64" customWidth="1"/>
    <col min="7446" max="7448" width="5.140625" style="64" customWidth="1"/>
    <col min="7449" max="7449" width="1.42578125" style="64" customWidth="1"/>
    <col min="7450" max="7452" width="5.140625" style="64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7.28515625" style="64" bestFit="1" customWidth="1"/>
    <col min="7683" max="7684" width="6.140625" style="64" customWidth="1"/>
    <col min="7685" max="7685" width="1.42578125" style="64" customWidth="1"/>
    <col min="7686" max="7688" width="5.140625" style="64" customWidth="1"/>
    <col min="7689" max="7689" width="1.42578125" style="64" customWidth="1"/>
    <col min="7690" max="7692" width="5.140625" style="64" customWidth="1"/>
    <col min="7693" max="7693" width="1.42578125" style="64" customWidth="1"/>
    <col min="7694" max="7696" width="5.140625" style="64" customWidth="1"/>
    <col min="7697" max="7697" width="1.42578125" style="64" customWidth="1"/>
    <col min="7698" max="7700" width="5.140625" style="64" customWidth="1"/>
    <col min="7701" max="7701" width="1.42578125" style="64" customWidth="1"/>
    <col min="7702" max="7704" width="5.140625" style="64" customWidth="1"/>
    <col min="7705" max="7705" width="1.42578125" style="64" customWidth="1"/>
    <col min="7706" max="7708" width="5.140625" style="64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7.28515625" style="64" bestFit="1" customWidth="1"/>
    <col min="7939" max="7940" width="6.140625" style="64" customWidth="1"/>
    <col min="7941" max="7941" width="1.42578125" style="64" customWidth="1"/>
    <col min="7942" max="7944" width="5.140625" style="64" customWidth="1"/>
    <col min="7945" max="7945" width="1.42578125" style="64" customWidth="1"/>
    <col min="7946" max="7948" width="5.140625" style="64" customWidth="1"/>
    <col min="7949" max="7949" width="1.42578125" style="64" customWidth="1"/>
    <col min="7950" max="7952" width="5.140625" style="64" customWidth="1"/>
    <col min="7953" max="7953" width="1.42578125" style="64" customWidth="1"/>
    <col min="7954" max="7956" width="5.140625" style="64" customWidth="1"/>
    <col min="7957" max="7957" width="1.42578125" style="64" customWidth="1"/>
    <col min="7958" max="7960" width="5.140625" style="64" customWidth="1"/>
    <col min="7961" max="7961" width="1.42578125" style="64" customWidth="1"/>
    <col min="7962" max="7964" width="5.140625" style="64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7.28515625" style="64" bestFit="1" customWidth="1"/>
    <col min="8195" max="8196" width="6.140625" style="64" customWidth="1"/>
    <col min="8197" max="8197" width="1.42578125" style="64" customWidth="1"/>
    <col min="8198" max="8200" width="5.140625" style="64" customWidth="1"/>
    <col min="8201" max="8201" width="1.42578125" style="64" customWidth="1"/>
    <col min="8202" max="8204" width="5.140625" style="64" customWidth="1"/>
    <col min="8205" max="8205" width="1.42578125" style="64" customWidth="1"/>
    <col min="8206" max="8208" width="5.140625" style="64" customWidth="1"/>
    <col min="8209" max="8209" width="1.42578125" style="64" customWidth="1"/>
    <col min="8210" max="8212" width="5.140625" style="64" customWidth="1"/>
    <col min="8213" max="8213" width="1.42578125" style="64" customWidth="1"/>
    <col min="8214" max="8216" width="5.140625" style="64" customWidth="1"/>
    <col min="8217" max="8217" width="1.42578125" style="64" customWidth="1"/>
    <col min="8218" max="8220" width="5.140625" style="64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7.28515625" style="64" bestFit="1" customWidth="1"/>
    <col min="8451" max="8452" width="6.140625" style="64" customWidth="1"/>
    <col min="8453" max="8453" width="1.42578125" style="64" customWidth="1"/>
    <col min="8454" max="8456" width="5.140625" style="64" customWidth="1"/>
    <col min="8457" max="8457" width="1.42578125" style="64" customWidth="1"/>
    <col min="8458" max="8460" width="5.140625" style="64" customWidth="1"/>
    <col min="8461" max="8461" width="1.42578125" style="64" customWidth="1"/>
    <col min="8462" max="8464" width="5.140625" style="64" customWidth="1"/>
    <col min="8465" max="8465" width="1.42578125" style="64" customWidth="1"/>
    <col min="8466" max="8468" width="5.140625" style="64" customWidth="1"/>
    <col min="8469" max="8469" width="1.42578125" style="64" customWidth="1"/>
    <col min="8470" max="8472" width="5.140625" style="64" customWidth="1"/>
    <col min="8473" max="8473" width="1.42578125" style="64" customWidth="1"/>
    <col min="8474" max="8476" width="5.140625" style="64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7.28515625" style="64" bestFit="1" customWidth="1"/>
    <col min="8707" max="8708" width="6.140625" style="64" customWidth="1"/>
    <col min="8709" max="8709" width="1.42578125" style="64" customWidth="1"/>
    <col min="8710" max="8712" width="5.140625" style="64" customWidth="1"/>
    <col min="8713" max="8713" width="1.42578125" style="64" customWidth="1"/>
    <col min="8714" max="8716" width="5.140625" style="64" customWidth="1"/>
    <col min="8717" max="8717" width="1.42578125" style="64" customWidth="1"/>
    <col min="8718" max="8720" width="5.140625" style="64" customWidth="1"/>
    <col min="8721" max="8721" width="1.42578125" style="64" customWidth="1"/>
    <col min="8722" max="8724" width="5.140625" style="64" customWidth="1"/>
    <col min="8725" max="8725" width="1.42578125" style="64" customWidth="1"/>
    <col min="8726" max="8728" width="5.140625" style="64" customWidth="1"/>
    <col min="8729" max="8729" width="1.42578125" style="64" customWidth="1"/>
    <col min="8730" max="8732" width="5.140625" style="64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7.28515625" style="64" bestFit="1" customWidth="1"/>
    <col min="8963" max="8964" width="6.140625" style="64" customWidth="1"/>
    <col min="8965" max="8965" width="1.42578125" style="64" customWidth="1"/>
    <col min="8966" max="8968" width="5.140625" style="64" customWidth="1"/>
    <col min="8969" max="8969" width="1.42578125" style="64" customWidth="1"/>
    <col min="8970" max="8972" width="5.140625" style="64" customWidth="1"/>
    <col min="8973" max="8973" width="1.42578125" style="64" customWidth="1"/>
    <col min="8974" max="8976" width="5.140625" style="64" customWidth="1"/>
    <col min="8977" max="8977" width="1.42578125" style="64" customWidth="1"/>
    <col min="8978" max="8980" width="5.140625" style="64" customWidth="1"/>
    <col min="8981" max="8981" width="1.42578125" style="64" customWidth="1"/>
    <col min="8982" max="8984" width="5.140625" style="64" customWidth="1"/>
    <col min="8985" max="8985" width="1.42578125" style="64" customWidth="1"/>
    <col min="8986" max="8988" width="5.140625" style="64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7.28515625" style="64" bestFit="1" customWidth="1"/>
    <col min="9219" max="9220" width="6.140625" style="64" customWidth="1"/>
    <col min="9221" max="9221" width="1.42578125" style="64" customWidth="1"/>
    <col min="9222" max="9224" width="5.140625" style="64" customWidth="1"/>
    <col min="9225" max="9225" width="1.42578125" style="64" customWidth="1"/>
    <col min="9226" max="9228" width="5.140625" style="64" customWidth="1"/>
    <col min="9229" max="9229" width="1.42578125" style="64" customWidth="1"/>
    <col min="9230" max="9232" width="5.140625" style="64" customWidth="1"/>
    <col min="9233" max="9233" width="1.42578125" style="64" customWidth="1"/>
    <col min="9234" max="9236" width="5.140625" style="64" customWidth="1"/>
    <col min="9237" max="9237" width="1.42578125" style="64" customWidth="1"/>
    <col min="9238" max="9240" width="5.140625" style="64" customWidth="1"/>
    <col min="9241" max="9241" width="1.42578125" style="64" customWidth="1"/>
    <col min="9242" max="9244" width="5.140625" style="64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7.28515625" style="64" bestFit="1" customWidth="1"/>
    <col min="9475" max="9476" width="6.140625" style="64" customWidth="1"/>
    <col min="9477" max="9477" width="1.42578125" style="64" customWidth="1"/>
    <col min="9478" max="9480" width="5.140625" style="64" customWidth="1"/>
    <col min="9481" max="9481" width="1.42578125" style="64" customWidth="1"/>
    <col min="9482" max="9484" width="5.140625" style="64" customWidth="1"/>
    <col min="9485" max="9485" width="1.42578125" style="64" customWidth="1"/>
    <col min="9486" max="9488" width="5.140625" style="64" customWidth="1"/>
    <col min="9489" max="9489" width="1.42578125" style="64" customWidth="1"/>
    <col min="9490" max="9492" width="5.140625" style="64" customWidth="1"/>
    <col min="9493" max="9493" width="1.42578125" style="64" customWidth="1"/>
    <col min="9494" max="9496" width="5.140625" style="64" customWidth="1"/>
    <col min="9497" max="9497" width="1.42578125" style="64" customWidth="1"/>
    <col min="9498" max="9500" width="5.140625" style="64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7.28515625" style="64" bestFit="1" customWidth="1"/>
    <col min="9731" max="9732" width="6.140625" style="64" customWidth="1"/>
    <col min="9733" max="9733" width="1.42578125" style="64" customWidth="1"/>
    <col min="9734" max="9736" width="5.140625" style="64" customWidth="1"/>
    <col min="9737" max="9737" width="1.42578125" style="64" customWidth="1"/>
    <col min="9738" max="9740" width="5.140625" style="64" customWidth="1"/>
    <col min="9741" max="9741" width="1.42578125" style="64" customWidth="1"/>
    <col min="9742" max="9744" width="5.140625" style="64" customWidth="1"/>
    <col min="9745" max="9745" width="1.42578125" style="64" customWidth="1"/>
    <col min="9746" max="9748" width="5.140625" style="64" customWidth="1"/>
    <col min="9749" max="9749" width="1.42578125" style="64" customWidth="1"/>
    <col min="9750" max="9752" width="5.140625" style="64" customWidth="1"/>
    <col min="9753" max="9753" width="1.42578125" style="64" customWidth="1"/>
    <col min="9754" max="9756" width="5.140625" style="64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7.28515625" style="64" bestFit="1" customWidth="1"/>
    <col min="9987" max="9988" width="6.140625" style="64" customWidth="1"/>
    <col min="9989" max="9989" width="1.42578125" style="64" customWidth="1"/>
    <col min="9990" max="9992" width="5.140625" style="64" customWidth="1"/>
    <col min="9993" max="9993" width="1.42578125" style="64" customWidth="1"/>
    <col min="9994" max="9996" width="5.140625" style="64" customWidth="1"/>
    <col min="9997" max="9997" width="1.42578125" style="64" customWidth="1"/>
    <col min="9998" max="10000" width="5.140625" style="64" customWidth="1"/>
    <col min="10001" max="10001" width="1.42578125" style="64" customWidth="1"/>
    <col min="10002" max="10004" width="5.140625" style="64" customWidth="1"/>
    <col min="10005" max="10005" width="1.42578125" style="64" customWidth="1"/>
    <col min="10006" max="10008" width="5.140625" style="64" customWidth="1"/>
    <col min="10009" max="10009" width="1.42578125" style="64" customWidth="1"/>
    <col min="10010" max="10012" width="5.140625" style="64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7.28515625" style="64" bestFit="1" customWidth="1"/>
    <col min="10243" max="10244" width="6.140625" style="64" customWidth="1"/>
    <col min="10245" max="10245" width="1.42578125" style="64" customWidth="1"/>
    <col min="10246" max="10248" width="5.140625" style="64" customWidth="1"/>
    <col min="10249" max="10249" width="1.42578125" style="64" customWidth="1"/>
    <col min="10250" max="10252" width="5.140625" style="64" customWidth="1"/>
    <col min="10253" max="10253" width="1.42578125" style="64" customWidth="1"/>
    <col min="10254" max="10256" width="5.140625" style="64" customWidth="1"/>
    <col min="10257" max="10257" width="1.42578125" style="64" customWidth="1"/>
    <col min="10258" max="10260" width="5.140625" style="64" customWidth="1"/>
    <col min="10261" max="10261" width="1.42578125" style="64" customWidth="1"/>
    <col min="10262" max="10264" width="5.140625" style="64" customWidth="1"/>
    <col min="10265" max="10265" width="1.42578125" style="64" customWidth="1"/>
    <col min="10266" max="10268" width="5.140625" style="64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7.28515625" style="64" bestFit="1" customWidth="1"/>
    <col min="10499" max="10500" width="6.140625" style="64" customWidth="1"/>
    <col min="10501" max="10501" width="1.42578125" style="64" customWidth="1"/>
    <col min="10502" max="10504" width="5.140625" style="64" customWidth="1"/>
    <col min="10505" max="10505" width="1.42578125" style="64" customWidth="1"/>
    <col min="10506" max="10508" width="5.140625" style="64" customWidth="1"/>
    <col min="10509" max="10509" width="1.42578125" style="64" customWidth="1"/>
    <col min="10510" max="10512" width="5.140625" style="64" customWidth="1"/>
    <col min="10513" max="10513" width="1.42578125" style="64" customWidth="1"/>
    <col min="10514" max="10516" width="5.140625" style="64" customWidth="1"/>
    <col min="10517" max="10517" width="1.42578125" style="64" customWidth="1"/>
    <col min="10518" max="10520" width="5.140625" style="64" customWidth="1"/>
    <col min="10521" max="10521" width="1.42578125" style="64" customWidth="1"/>
    <col min="10522" max="10524" width="5.140625" style="64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7.28515625" style="64" bestFit="1" customWidth="1"/>
    <col min="10755" max="10756" width="6.140625" style="64" customWidth="1"/>
    <col min="10757" max="10757" width="1.42578125" style="64" customWidth="1"/>
    <col min="10758" max="10760" width="5.140625" style="64" customWidth="1"/>
    <col min="10761" max="10761" width="1.42578125" style="64" customWidth="1"/>
    <col min="10762" max="10764" width="5.140625" style="64" customWidth="1"/>
    <col min="10765" max="10765" width="1.42578125" style="64" customWidth="1"/>
    <col min="10766" max="10768" width="5.140625" style="64" customWidth="1"/>
    <col min="10769" max="10769" width="1.42578125" style="64" customWidth="1"/>
    <col min="10770" max="10772" width="5.140625" style="64" customWidth="1"/>
    <col min="10773" max="10773" width="1.42578125" style="64" customWidth="1"/>
    <col min="10774" max="10776" width="5.140625" style="64" customWidth="1"/>
    <col min="10777" max="10777" width="1.42578125" style="64" customWidth="1"/>
    <col min="10778" max="10780" width="5.140625" style="64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7.28515625" style="64" bestFit="1" customWidth="1"/>
    <col min="11011" max="11012" width="6.140625" style="64" customWidth="1"/>
    <col min="11013" max="11013" width="1.42578125" style="64" customWidth="1"/>
    <col min="11014" max="11016" width="5.140625" style="64" customWidth="1"/>
    <col min="11017" max="11017" width="1.42578125" style="64" customWidth="1"/>
    <col min="11018" max="11020" width="5.140625" style="64" customWidth="1"/>
    <col min="11021" max="11021" width="1.42578125" style="64" customWidth="1"/>
    <col min="11022" max="11024" width="5.140625" style="64" customWidth="1"/>
    <col min="11025" max="11025" width="1.42578125" style="64" customWidth="1"/>
    <col min="11026" max="11028" width="5.140625" style="64" customWidth="1"/>
    <col min="11029" max="11029" width="1.42578125" style="64" customWidth="1"/>
    <col min="11030" max="11032" width="5.140625" style="64" customWidth="1"/>
    <col min="11033" max="11033" width="1.42578125" style="64" customWidth="1"/>
    <col min="11034" max="11036" width="5.140625" style="64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7.28515625" style="64" bestFit="1" customWidth="1"/>
    <col min="11267" max="11268" width="6.140625" style="64" customWidth="1"/>
    <col min="11269" max="11269" width="1.42578125" style="64" customWidth="1"/>
    <col min="11270" max="11272" width="5.140625" style="64" customWidth="1"/>
    <col min="11273" max="11273" width="1.42578125" style="64" customWidth="1"/>
    <col min="11274" max="11276" width="5.140625" style="64" customWidth="1"/>
    <col min="11277" max="11277" width="1.42578125" style="64" customWidth="1"/>
    <col min="11278" max="11280" width="5.140625" style="64" customWidth="1"/>
    <col min="11281" max="11281" width="1.42578125" style="64" customWidth="1"/>
    <col min="11282" max="11284" width="5.140625" style="64" customWidth="1"/>
    <col min="11285" max="11285" width="1.42578125" style="64" customWidth="1"/>
    <col min="11286" max="11288" width="5.140625" style="64" customWidth="1"/>
    <col min="11289" max="11289" width="1.42578125" style="64" customWidth="1"/>
    <col min="11290" max="11292" width="5.140625" style="64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7.28515625" style="64" bestFit="1" customWidth="1"/>
    <col min="11523" max="11524" width="6.140625" style="64" customWidth="1"/>
    <col min="11525" max="11525" width="1.42578125" style="64" customWidth="1"/>
    <col min="11526" max="11528" width="5.140625" style="64" customWidth="1"/>
    <col min="11529" max="11529" width="1.42578125" style="64" customWidth="1"/>
    <col min="11530" max="11532" width="5.140625" style="64" customWidth="1"/>
    <col min="11533" max="11533" width="1.42578125" style="64" customWidth="1"/>
    <col min="11534" max="11536" width="5.140625" style="64" customWidth="1"/>
    <col min="11537" max="11537" width="1.42578125" style="64" customWidth="1"/>
    <col min="11538" max="11540" width="5.140625" style="64" customWidth="1"/>
    <col min="11541" max="11541" width="1.42578125" style="64" customWidth="1"/>
    <col min="11542" max="11544" width="5.140625" style="64" customWidth="1"/>
    <col min="11545" max="11545" width="1.42578125" style="64" customWidth="1"/>
    <col min="11546" max="11548" width="5.140625" style="64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7.28515625" style="64" bestFit="1" customWidth="1"/>
    <col min="11779" max="11780" width="6.140625" style="64" customWidth="1"/>
    <col min="11781" max="11781" width="1.42578125" style="64" customWidth="1"/>
    <col min="11782" max="11784" width="5.140625" style="64" customWidth="1"/>
    <col min="11785" max="11785" width="1.42578125" style="64" customWidth="1"/>
    <col min="11786" max="11788" width="5.140625" style="64" customWidth="1"/>
    <col min="11789" max="11789" width="1.42578125" style="64" customWidth="1"/>
    <col min="11790" max="11792" width="5.140625" style="64" customWidth="1"/>
    <col min="11793" max="11793" width="1.42578125" style="64" customWidth="1"/>
    <col min="11794" max="11796" width="5.140625" style="64" customWidth="1"/>
    <col min="11797" max="11797" width="1.42578125" style="64" customWidth="1"/>
    <col min="11798" max="11800" width="5.140625" style="64" customWidth="1"/>
    <col min="11801" max="11801" width="1.42578125" style="64" customWidth="1"/>
    <col min="11802" max="11804" width="5.140625" style="64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7.28515625" style="64" bestFit="1" customWidth="1"/>
    <col min="12035" max="12036" width="6.140625" style="64" customWidth="1"/>
    <col min="12037" max="12037" width="1.42578125" style="64" customWidth="1"/>
    <col min="12038" max="12040" width="5.140625" style="64" customWidth="1"/>
    <col min="12041" max="12041" width="1.42578125" style="64" customWidth="1"/>
    <col min="12042" max="12044" width="5.140625" style="64" customWidth="1"/>
    <col min="12045" max="12045" width="1.42578125" style="64" customWidth="1"/>
    <col min="12046" max="12048" width="5.140625" style="64" customWidth="1"/>
    <col min="12049" max="12049" width="1.42578125" style="64" customWidth="1"/>
    <col min="12050" max="12052" width="5.140625" style="64" customWidth="1"/>
    <col min="12053" max="12053" width="1.42578125" style="64" customWidth="1"/>
    <col min="12054" max="12056" width="5.140625" style="64" customWidth="1"/>
    <col min="12057" max="12057" width="1.42578125" style="64" customWidth="1"/>
    <col min="12058" max="12060" width="5.140625" style="64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7.28515625" style="64" bestFit="1" customWidth="1"/>
    <col min="12291" max="12292" width="6.140625" style="64" customWidth="1"/>
    <col min="12293" max="12293" width="1.42578125" style="64" customWidth="1"/>
    <col min="12294" max="12296" width="5.140625" style="64" customWidth="1"/>
    <col min="12297" max="12297" width="1.42578125" style="64" customWidth="1"/>
    <col min="12298" max="12300" width="5.140625" style="64" customWidth="1"/>
    <col min="12301" max="12301" width="1.42578125" style="64" customWidth="1"/>
    <col min="12302" max="12304" width="5.140625" style="64" customWidth="1"/>
    <col min="12305" max="12305" width="1.42578125" style="64" customWidth="1"/>
    <col min="12306" max="12308" width="5.140625" style="64" customWidth="1"/>
    <col min="12309" max="12309" width="1.42578125" style="64" customWidth="1"/>
    <col min="12310" max="12312" width="5.140625" style="64" customWidth="1"/>
    <col min="12313" max="12313" width="1.42578125" style="64" customWidth="1"/>
    <col min="12314" max="12316" width="5.140625" style="64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7.28515625" style="64" bestFit="1" customWidth="1"/>
    <col min="12547" max="12548" width="6.140625" style="64" customWidth="1"/>
    <col min="12549" max="12549" width="1.42578125" style="64" customWidth="1"/>
    <col min="12550" max="12552" width="5.140625" style="64" customWidth="1"/>
    <col min="12553" max="12553" width="1.42578125" style="64" customWidth="1"/>
    <col min="12554" max="12556" width="5.140625" style="64" customWidth="1"/>
    <col min="12557" max="12557" width="1.42578125" style="64" customWidth="1"/>
    <col min="12558" max="12560" width="5.140625" style="64" customWidth="1"/>
    <col min="12561" max="12561" width="1.42578125" style="64" customWidth="1"/>
    <col min="12562" max="12564" width="5.140625" style="64" customWidth="1"/>
    <col min="12565" max="12565" width="1.42578125" style="64" customWidth="1"/>
    <col min="12566" max="12568" width="5.140625" style="64" customWidth="1"/>
    <col min="12569" max="12569" width="1.42578125" style="64" customWidth="1"/>
    <col min="12570" max="12572" width="5.140625" style="64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7.28515625" style="64" bestFit="1" customWidth="1"/>
    <col min="12803" max="12804" width="6.140625" style="64" customWidth="1"/>
    <col min="12805" max="12805" width="1.42578125" style="64" customWidth="1"/>
    <col min="12806" max="12808" width="5.140625" style="64" customWidth="1"/>
    <col min="12809" max="12809" width="1.42578125" style="64" customWidth="1"/>
    <col min="12810" max="12812" width="5.140625" style="64" customWidth="1"/>
    <col min="12813" max="12813" width="1.42578125" style="64" customWidth="1"/>
    <col min="12814" max="12816" width="5.140625" style="64" customWidth="1"/>
    <col min="12817" max="12817" width="1.42578125" style="64" customWidth="1"/>
    <col min="12818" max="12820" width="5.140625" style="64" customWidth="1"/>
    <col min="12821" max="12821" width="1.42578125" style="64" customWidth="1"/>
    <col min="12822" max="12824" width="5.140625" style="64" customWidth="1"/>
    <col min="12825" max="12825" width="1.42578125" style="64" customWidth="1"/>
    <col min="12826" max="12828" width="5.140625" style="64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7.28515625" style="64" bestFit="1" customWidth="1"/>
    <col min="13059" max="13060" width="6.140625" style="64" customWidth="1"/>
    <col min="13061" max="13061" width="1.42578125" style="64" customWidth="1"/>
    <col min="13062" max="13064" width="5.140625" style="64" customWidth="1"/>
    <col min="13065" max="13065" width="1.42578125" style="64" customWidth="1"/>
    <col min="13066" max="13068" width="5.140625" style="64" customWidth="1"/>
    <col min="13069" max="13069" width="1.42578125" style="64" customWidth="1"/>
    <col min="13070" max="13072" width="5.140625" style="64" customWidth="1"/>
    <col min="13073" max="13073" width="1.42578125" style="64" customWidth="1"/>
    <col min="13074" max="13076" width="5.140625" style="64" customWidth="1"/>
    <col min="13077" max="13077" width="1.42578125" style="64" customWidth="1"/>
    <col min="13078" max="13080" width="5.140625" style="64" customWidth="1"/>
    <col min="13081" max="13081" width="1.42578125" style="64" customWidth="1"/>
    <col min="13082" max="13084" width="5.140625" style="64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7.28515625" style="64" bestFit="1" customWidth="1"/>
    <col min="13315" max="13316" width="6.140625" style="64" customWidth="1"/>
    <col min="13317" max="13317" width="1.42578125" style="64" customWidth="1"/>
    <col min="13318" max="13320" width="5.140625" style="64" customWidth="1"/>
    <col min="13321" max="13321" width="1.42578125" style="64" customWidth="1"/>
    <col min="13322" max="13324" width="5.140625" style="64" customWidth="1"/>
    <col min="13325" max="13325" width="1.42578125" style="64" customWidth="1"/>
    <col min="13326" max="13328" width="5.140625" style="64" customWidth="1"/>
    <col min="13329" max="13329" width="1.42578125" style="64" customWidth="1"/>
    <col min="13330" max="13332" width="5.140625" style="64" customWidth="1"/>
    <col min="13333" max="13333" width="1.42578125" style="64" customWidth="1"/>
    <col min="13334" max="13336" width="5.140625" style="64" customWidth="1"/>
    <col min="13337" max="13337" width="1.42578125" style="64" customWidth="1"/>
    <col min="13338" max="13340" width="5.140625" style="64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7.28515625" style="64" bestFit="1" customWidth="1"/>
    <col min="13571" max="13572" width="6.140625" style="64" customWidth="1"/>
    <col min="13573" max="13573" width="1.42578125" style="64" customWidth="1"/>
    <col min="13574" max="13576" width="5.140625" style="64" customWidth="1"/>
    <col min="13577" max="13577" width="1.42578125" style="64" customWidth="1"/>
    <col min="13578" max="13580" width="5.140625" style="64" customWidth="1"/>
    <col min="13581" max="13581" width="1.42578125" style="64" customWidth="1"/>
    <col min="13582" max="13584" width="5.140625" style="64" customWidth="1"/>
    <col min="13585" max="13585" width="1.42578125" style="64" customWidth="1"/>
    <col min="13586" max="13588" width="5.140625" style="64" customWidth="1"/>
    <col min="13589" max="13589" width="1.42578125" style="64" customWidth="1"/>
    <col min="13590" max="13592" width="5.140625" style="64" customWidth="1"/>
    <col min="13593" max="13593" width="1.42578125" style="64" customWidth="1"/>
    <col min="13594" max="13596" width="5.140625" style="64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7.28515625" style="64" bestFit="1" customWidth="1"/>
    <col min="13827" max="13828" width="6.140625" style="64" customWidth="1"/>
    <col min="13829" max="13829" width="1.42578125" style="64" customWidth="1"/>
    <col min="13830" max="13832" width="5.140625" style="64" customWidth="1"/>
    <col min="13833" max="13833" width="1.42578125" style="64" customWidth="1"/>
    <col min="13834" max="13836" width="5.140625" style="64" customWidth="1"/>
    <col min="13837" max="13837" width="1.42578125" style="64" customWidth="1"/>
    <col min="13838" max="13840" width="5.140625" style="64" customWidth="1"/>
    <col min="13841" max="13841" width="1.42578125" style="64" customWidth="1"/>
    <col min="13842" max="13844" width="5.140625" style="64" customWidth="1"/>
    <col min="13845" max="13845" width="1.42578125" style="64" customWidth="1"/>
    <col min="13846" max="13848" width="5.140625" style="64" customWidth="1"/>
    <col min="13849" max="13849" width="1.42578125" style="64" customWidth="1"/>
    <col min="13850" max="13852" width="5.140625" style="64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7.28515625" style="64" bestFit="1" customWidth="1"/>
    <col min="14083" max="14084" width="6.140625" style="64" customWidth="1"/>
    <col min="14085" max="14085" width="1.42578125" style="64" customWidth="1"/>
    <col min="14086" max="14088" width="5.140625" style="64" customWidth="1"/>
    <col min="14089" max="14089" width="1.42578125" style="64" customWidth="1"/>
    <col min="14090" max="14092" width="5.140625" style="64" customWidth="1"/>
    <col min="14093" max="14093" width="1.42578125" style="64" customWidth="1"/>
    <col min="14094" max="14096" width="5.140625" style="64" customWidth="1"/>
    <col min="14097" max="14097" width="1.42578125" style="64" customWidth="1"/>
    <col min="14098" max="14100" width="5.140625" style="64" customWidth="1"/>
    <col min="14101" max="14101" width="1.42578125" style="64" customWidth="1"/>
    <col min="14102" max="14104" width="5.140625" style="64" customWidth="1"/>
    <col min="14105" max="14105" width="1.42578125" style="64" customWidth="1"/>
    <col min="14106" max="14108" width="5.140625" style="64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7.28515625" style="64" bestFit="1" customWidth="1"/>
    <col min="14339" max="14340" width="6.140625" style="64" customWidth="1"/>
    <col min="14341" max="14341" width="1.42578125" style="64" customWidth="1"/>
    <col min="14342" max="14344" width="5.140625" style="64" customWidth="1"/>
    <col min="14345" max="14345" width="1.42578125" style="64" customWidth="1"/>
    <col min="14346" max="14348" width="5.140625" style="64" customWidth="1"/>
    <col min="14349" max="14349" width="1.42578125" style="64" customWidth="1"/>
    <col min="14350" max="14352" width="5.140625" style="64" customWidth="1"/>
    <col min="14353" max="14353" width="1.42578125" style="64" customWidth="1"/>
    <col min="14354" max="14356" width="5.140625" style="64" customWidth="1"/>
    <col min="14357" max="14357" width="1.42578125" style="64" customWidth="1"/>
    <col min="14358" max="14360" width="5.140625" style="64" customWidth="1"/>
    <col min="14361" max="14361" width="1.42578125" style="64" customWidth="1"/>
    <col min="14362" max="14364" width="5.140625" style="64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7.28515625" style="64" bestFit="1" customWidth="1"/>
    <col min="14595" max="14596" width="6.140625" style="64" customWidth="1"/>
    <col min="14597" max="14597" width="1.42578125" style="64" customWidth="1"/>
    <col min="14598" max="14600" width="5.140625" style="64" customWidth="1"/>
    <col min="14601" max="14601" width="1.42578125" style="64" customWidth="1"/>
    <col min="14602" max="14604" width="5.140625" style="64" customWidth="1"/>
    <col min="14605" max="14605" width="1.42578125" style="64" customWidth="1"/>
    <col min="14606" max="14608" width="5.140625" style="64" customWidth="1"/>
    <col min="14609" max="14609" width="1.42578125" style="64" customWidth="1"/>
    <col min="14610" max="14612" width="5.140625" style="64" customWidth="1"/>
    <col min="14613" max="14613" width="1.42578125" style="64" customWidth="1"/>
    <col min="14614" max="14616" width="5.140625" style="64" customWidth="1"/>
    <col min="14617" max="14617" width="1.42578125" style="64" customWidth="1"/>
    <col min="14618" max="14620" width="5.140625" style="64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7.28515625" style="64" bestFit="1" customWidth="1"/>
    <col min="14851" max="14852" width="6.140625" style="64" customWidth="1"/>
    <col min="14853" max="14853" width="1.42578125" style="64" customWidth="1"/>
    <col min="14854" max="14856" width="5.140625" style="64" customWidth="1"/>
    <col min="14857" max="14857" width="1.42578125" style="64" customWidth="1"/>
    <col min="14858" max="14860" width="5.140625" style="64" customWidth="1"/>
    <col min="14861" max="14861" width="1.42578125" style="64" customWidth="1"/>
    <col min="14862" max="14864" width="5.140625" style="64" customWidth="1"/>
    <col min="14865" max="14865" width="1.42578125" style="64" customWidth="1"/>
    <col min="14866" max="14868" width="5.140625" style="64" customWidth="1"/>
    <col min="14869" max="14869" width="1.42578125" style="64" customWidth="1"/>
    <col min="14870" max="14872" width="5.140625" style="64" customWidth="1"/>
    <col min="14873" max="14873" width="1.42578125" style="64" customWidth="1"/>
    <col min="14874" max="14876" width="5.140625" style="64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7.28515625" style="64" bestFit="1" customWidth="1"/>
    <col min="15107" max="15108" width="6.140625" style="64" customWidth="1"/>
    <col min="15109" max="15109" width="1.42578125" style="64" customWidth="1"/>
    <col min="15110" max="15112" width="5.140625" style="64" customWidth="1"/>
    <col min="15113" max="15113" width="1.42578125" style="64" customWidth="1"/>
    <col min="15114" max="15116" width="5.140625" style="64" customWidth="1"/>
    <col min="15117" max="15117" width="1.42578125" style="64" customWidth="1"/>
    <col min="15118" max="15120" width="5.140625" style="64" customWidth="1"/>
    <col min="15121" max="15121" width="1.42578125" style="64" customWidth="1"/>
    <col min="15122" max="15124" width="5.140625" style="64" customWidth="1"/>
    <col min="15125" max="15125" width="1.42578125" style="64" customWidth="1"/>
    <col min="15126" max="15128" width="5.140625" style="64" customWidth="1"/>
    <col min="15129" max="15129" width="1.42578125" style="64" customWidth="1"/>
    <col min="15130" max="15132" width="5.140625" style="64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7.28515625" style="64" bestFit="1" customWidth="1"/>
    <col min="15363" max="15364" width="6.140625" style="64" customWidth="1"/>
    <col min="15365" max="15365" width="1.42578125" style="64" customWidth="1"/>
    <col min="15366" max="15368" width="5.140625" style="64" customWidth="1"/>
    <col min="15369" max="15369" width="1.42578125" style="64" customWidth="1"/>
    <col min="15370" max="15372" width="5.140625" style="64" customWidth="1"/>
    <col min="15373" max="15373" width="1.42578125" style="64" customWidth="1"/>
    <col min="15374" max="15376" width="5.140625" style="64" customWidth="1"/>
    <col min="15377" max="15377" width="1.42578125" style="64" customWidth="1"/>
    <col min="15378" max="15380" width="5.140625" style="64" customWidth="1"/>
    <col min="15381" max="15381" width="1.42578125" style="64" customWidth="1"/>
    <col min="15382" max="15384" width="5.140625" style="64" customWidth="1"/>
    <col min="15385" max="15385" width="1.42578125" style="64" customWidth="1"/>
    <col min="15386" max="15388" width="5.140625" style="64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7.28515625" style="64" bestFit="1" customWidth="1"/>
    <col min="15619" max="15620" width="6.140625" style="64" customWidth="1"/>
    <col min="15621" max="15621" width="1.42578125" style="64" customWidth="1"/>
    <col min="15622" max="15624" width="5.140625" style="64" customWidth="1"/>
    <col min="15625" max="15625" width="1.42578125" style="64" customWidth="1"/>
    <col min="15626" max="15628" width="5.140625" style="64" customWidth="1"/>
    <col min="15629" max="15629" width="1.42578125" style="64" customWidth="1"/>
    <col min="15630" max="15632" width="5.140625" style="64" customWidth="1"/>
    <col min="15633" max="15633" width="1.42578125" style="64" customWidth="1"/>
    <col min="15634" max="15636" width="5.140625" style="64" customWidth="1"/>
    <col min="15637" max="15637" width="1.42578125" style="64" customWidth="1"/>
    <col min="15638" max="15640" width="5.140625" style="64" customWidth="1"/>
    <col min="15641" max="15641" width="1.42578125" style="64" customWidth="1"/>
    <col min="15642" max="15644" width="5.140625" style="64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7.28515625" style="64" bestFit="1" customWidth="1"/>
    <col min="15875" max="15876" width="6.140625" style="64" customWidth="1"/>
    <col min="15877" max="15877" width="1.42578125" style="64" customWidth="1"/>
    <col min="15878" max="15880" width="5.140625" style="64" customWidth="1"/>
    <col min="15881" max="15881" width="1.42578125" style="64" customWidth="1"/>
    <col min="15882" max="15884" width="5.140625" style="64" customWidth="1"/>
    <col min="15885" max="15885" width="1.42578125" style="64" customWidth="1"/>
    <col min="15886" max="15888" width="5.140625" style="64" customWidth="1"/>
    <col min="15889" max="15889" width="1.42578125" style="64" customWidth="1"/>
    <col min="15890" max="15892" width="5.140625" style="64" customWidth="1"/>
    <col min="15893" max="15893" width="1.42578125" style="64" customWidth="1"/>
    <col min="15894" max="15896" width="5.140625" style="64" customWidth="1"/>
    <col min="15897" max="15897" width="1.42578125" style="64" customWidth="1"/>
    <col min="15898" max="15900" width="5.140625" style="64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7.28515625" style="64" bestFit="1" customWidth="1"/>
    <col min="16131" max="16132" width="6.140625" style="64" customWidth="1"/>
    <col min="16133" max="16133" width="1.42578125" style="64" customWidth="1"/>
    <col min="16134" max="16136" width="5.140625" style="64" customWidth="1"/>
    <col min="16137" max="16137" width="1.42578125" style="64" customWidth="1"/>
    <col min="16138" max="16140" width="5.140625" style="64" customWidth="1"/>
    <col min="16141" max="16141" width="1.42578125" style="64" customWidth="1"/>
    <col min="16142" max="16144" width="5.140625" style="64" customWidth="1"/>
    <col min="16145" max="16145" width="1.42578125" style="64" customWidth="1"/>
    <col min="16146" max="16148" width="5.140625" style="64" customWidth="1"/>
    <col min="16149" max="16149" width="1.42578125" style="64" customWidth="1"/>
    <col min="16150" max="16152" width="5.140625" style="64" customWidth="1"/>
    <col min="16153" max="16153" width="1.42578125" style="64" customWidth="1"/>
    <col min="16154" max="16156" width="5.140625" style="64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390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63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127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23</v>
      </c>
      <c r="G8" s="54"/>
      <c r="H8" s="54"/>
      <c r="I8" s="55"/>
      <c r="J8" s="54" t="s">
        <v>24</v>
      </c>
      <c r="K8" s="54"/>
      <c r="L8" s="54"/>
      <c r="M8" s="55"/>
      <c r="N8" s="54" t="s">
        <v>25</v>
      </c>
      <c r="O8" s="54"/>
      <c r="P8" s="54"/>
      <c r="Q8" s="55"/>
      <c r="R8" s="54" t="s">
        <v>27</v>
      </c>
      <c r="S8" s="54"/>
      <c r="T8" s="54"/>
      <c r="U8" s="55"/>
      <c r="V8" s="54" t="s">
        <v>28</v>
      </c>
      <c r="W8" s="54"/>
      <c r="X8" s="54"/>
      <c r="Y8" s="55"/>
      <c r="Z8" s="54" t="s">
        <v>29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ht="12.75" customHeight="1" x14ac:dyDescent="0.25">
      <c r="A11" s="89"/>
      <c r="B11" s="90"/>
      <c r="C11" s="90"/>
      <c r="D11" s="90"/>
      <c r="E11" s="91"/>
      <c r="F11" s="90"/>
      <c r="G11" s="90"/>
      <c r="H11" s="90"/>
      <c r="I11" s="91"/>
      <c r="J11" s="90"/>
      <c r="K11" s="90"/>
      <c r="L11" s="90"/>
      <c r="M11" s="91"/>
      <c r="N11" s="90"/>
      <c r="O11" s="90"/>
      <c r="P11" s="90"/>
      <c r="Q11" s="91"/>
      <c r="R11" s="90"/>
      <c r="S11" s="90"/>
      <c r="T11" s="90"/>
      <c r="U11" s="91"/>
      <c r="V11" s="90"/>
      <c r="W11" s="90"/>
      <c r="X11" s="90"/>
      <c r="Y11" s="91"/>
      <c r="Z11" s="90"/>
      <c r="AA11" s="90"/>
      <c r="AB11" s="90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</row>
    <row r="12" spans="1:62" s="95" customFormat="1" ht="13.5" x14ac:dyDescent="0.25">
      <c r="A12" s="93" t="s">
        <v>83</v>
      </c>
      <c r="B12" s="94">
        <f>SUM(B14:B24)</f>
        <v>5325</v>
      </c>
      <c r="C12" s="94">
        <f>SUM(C14:C24)</f>
        <v>2453</v>
      </c>
      <c r="D12" s="94">
        <f>SUM(D14:D24)</f>
        <v>2872</v>
      </c>
      <c r="E12" s="94"/>
      <c r="F12" s="94">
        <f>SUM(F14:F24)</f>
        <v>880</v>
      </c>
      <c r="G12" s="94">
        <f>SUM(G14:G24)</f>
        <v>384</v>
      </c>
      <c r="H12" s="94">
        <f>SUM(H14:H24)</f>
        <v>496</v>
      </c>
      <c r="I12" s="94"/>
      <c r="J12" s="94">
        <f>SUM(J14:J24)</f>
        <v>927</v>
      </c>
      <c r="K12" s="94">
        <f>SUM(K14:K24)</f>
        <v>424</v>
      </c>
      <c r="L12" s="94">
        <f>SUM(L14:L24)</f>
        <v>503</v>
      </c>
      <c r="M12" s="94"/>
      <c r="N12" s="94">
        <f>SUM(N14:N24)</f>
        <v>896</v>
      </c>
      <c r="O12" s="94">
        <f>SUM(O14:O24)</f>
        <v>426</v>
      </c>
      <c r="P12" s="94">
        <f>SUM(P14:P24)</f>
        <v>470</v>
      </c>
      <c r="Q12" s="94"/>
      <c r="R12" s="94">
        <f>SUM(R14:R24)</f>
        <v>899</v>
      </c>
      <c r="S12" s="94">
        <f>SUM(S14:S24)</f>
        <v>428</v>
      </c>
      <c r="T12" s="94">
        <f>SUM(T14:T24)</f>
        <v>471</v>
      </c>
      <c r="U12" s="94"/>
      <c r="V12" s="94">
        <f>SUM(V14:V24)</f>
        <v>828</v>
      </c>
      <c r="W12" s="94">
        <f>SUM(W14:W24)</f>
        <v>373</v>
      </c>
      <c r="X12" s="94">
        <f>SUM(X14:X24)</f>
        <v>455</v>
      </c>
      <c r="Y12" s="94"/>
      <c r="Z12" s="94">
        <f>SUM(Z14:Z24)</f>
        <v>895</v>
      </c>
      <c r="AA12" s="94">
        <f>SUM(AA14:AA24)</f>
        <v>418</v>
      </c>
      <c r="AB12" s="94">
        <f>SUM(AB14:AB24)</f>
        <v>477</v>
      </c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7"/>
      <c r="BG12" s="97"/>
      <c r="BH12" s="97"/>
      <c r="BI12" s="97"/>
      <c r="BJ12" s="97"/>
    </row>
    <row r="13" spans="1:62" x14ac:dyDescent="0.25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84</v>
      </c>
      <c r="B14" s="74">
        <v>904</v>
      </c>
      <c r="C14" s="74">
        <v>436</v>
      </c>
      <c r="D14" s="74">
        <v>468</v>
      </c>
      <c r="E14" s="74"/>
      <c r="F14" s="74">
        <v>155</v>
      </c>
      <c r="G14" s="74">
        <v>72</v>
      </c>
      <c r="H14" s="74">
        <v>83</v>
      </c>
      <c r="I14" s="74"/>
      <c r="J14" s="74">
        <v>155</v>
      </c>
      <c r="K14" s="74">
        <v>74</v>
      </c>
      <c r="L14" s="74">
        <v>81</v>
      </c>
      <c r="M14" s="74"/>
      <c r="N14" s="74">
        <v>147</v>
      </c>
      <c r="O14" s="74">
        <v>69</v>
      </c>
      <c r="P14" s="74">
        <v>78</v>
      </c>
      <c r="Q14" s="74"/>
      <c r="R14" s="74">
        <v>148</v>
      </c>
      <c r="S14" s="74">
        <v>70</v>
      </c>
      <c r="T14" s="74">
        <v>78</v>
      </c>
      <c r="U14" s="74"/>
      <c r="V14" s="74">
        <v>154</v>
      </c>
      <c r="W14" s="74">
        <v>82</v>
      </c>
      <c r="X14" s="74">
        <v>72</v>
      </c>
      <c r="Y14" s="74"/>
      <c r="Z14" s="74">
        <v>145</v>
      </c>
      <c r="AA14" s="74">
        <v>69</v>
      </c>
      <c r="AB14" s="74">
        <v>76</v>
      </c>
      <c r="AC14" s="99"/>
      <c r="AD14" s="110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85</v>
      </c>
      <c r="B15" s="74">
        <v>1358</v>
      </c>
      <c r="C15" s="74">
        <v>627</v>
      </c>
      <c r="D15" s="74">
        <v>731</v>
      </c>
      <c r="E15" s="74"/>
      <c r="F15" s="74">
        <v>226</v>
      </c>
      <c r="G15" s="74">
        <v>99</v>
      </c>
      <c r="H15" s="74">
        <v>127</v>
      </c>
      <c r="I15" s="74"/>
      <c r="J15" s="74">
        <v>221</v>
      </c>
      <c r="K15" s="74">
        <v>99</v>
      </c>
      <c r="L15" s="74">
        <v>122</v>
      </c>
      <c r="M15" s="74"/>
      <c r="N15" s="74">
        <v>213</v>
      </c>
      <c r="O15" s="74">
        <v>103</v>
      </c>
      <c r="P15" s="74">
        <v>110</v>
      </c>
      <c r="Q15" s="74"/>
      <c r="R15" s="74">
        <v>257</v>
      </c>
      <c r="S15" s="74">
        <v>126</v>
      </c>
      <c r="T15" s="74">
        <v>131</v>
      </c>
      <c r="U15" s="74"/>
      <c r="V15" s="74">
        <v>210</v>
      </c>
      <c r="W15" s="74">
        <v>87</v>
      </c>
      <c r="X15" s="74">
        <v>123</v>
      </c>
      <c r="Y15" s="74"/>
      <c r="Z15" s="74">
        <v>231</v>
      </c>
      <c r="AA15" s="74">
        <v>113</v>
      </c>
      <c r="AB15" s="74">
        <v>118</v>
      </c>
      <c r="AC15" s="99"/>
      <c r="AD15" s="110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86</v>
      </c>
      <c r="B16" s="74">
        <v>600</v>
      </c>
      <c r="C16" s="74">
        <v>247</v>
      </c>
      <c r="D16" s="74">
        <v>353</v>
      </c>
      <c r="E16" s="74"/>
      <c r="F16" s="74">
        <v>106</v>
      </c>
      <c r="G16" s="74">
        <v>40</v>
      </c>
      <c r="H16" s="74">
        <v>66</v>
      </c>
      <c r="I16" s="74"/>
      <c r="J16" s="74">
        <v>106</v>
      </c>
      <c r="K16" s="74">
        <v>46</v>
      </c>
      <c r="L16" s="74">
        <v>60</v>
      </c>
      <c r="M16" s="74"/>
      <c r="N16" s="74">
        <v>103</v>
      </c>
      <c r="O16" s="74">
        <v>53</v>
      </c>
      <c r="P16" s="74">
        <v>50</v>
      </c>
      <c r="Q16" s="74"/>
      <c r="R16" s="74">
        <v>96</v>
      </c>
      <c r="S16" s="74">
        <v>35</v>
      </c>
      <c r="T16" s="74">
        <v>61</v>
      </c>
      <c r="U16" s="74"/>
      <c r="V16" s="74">
        <v>101</v>
      </c>
      <c r="W16" s="74">
        <v>39</v>
      </c>
      <c r="X16" s="74">
        <v>62</v>
      </c>
      <c r="Y16" s="74"/>
      <c r="Z16" s="74">
        <v>88</v>
      </c>
      <c r="AA16" s="74">
        <v>34</v>
      </c>
      <c r="AB16" s="74">
        <v>54</v>
      </c>
      <c r="AC16" s="99"/>
      <c r="AD16" s="110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89</v>
      </c>
      <c r="B17" s="74">
        <v>287</v>
      </c>
      <c r="C17" s="74">
        <v>133</v>
      </c>
      <c r="D17" s="74">
        <v>154</v>
      </c>
      <c r="E17" s="74"/>
      <c r="F17" s="74">
        <v>42</v>
      </c>
      <c r="G17" s="74">
        <v>19</v>
      </c>
      <c r="H17" s="74">
        <v>23</v>
      </c>
      <c r="I17" s="74"/>
      <c r="J17" s="74">
        <v>51</v>
      </c>
      <c r="K17" s="74">
        <v>21</v>
      </c>
      <c r="L17" s="74">
        <v>30</v>
      </c>
      <c r="M17" s="74"/>
      <c r="N17" s="74">
        <v>42</v>
      </c>
      <c r="O17" s="74">
        <v>22</v>
      </c>
      <c r="P17" s="74">
        <v>20</v>
      </c>
      <c r="Q17" s="74"/>
      <c r="R17" s="74">
        <v>51</v>
      </c>
      <c r="S17" s="74">
        <v>24</v>
      </c>
      <c r="T17" s="74">
        <v>27</v>
      </c>
      <c r="U17" s="74"/>
      <c r="V17" s="74">
        <v>49</v>
      </c>
      <c r="W17" s="74">
        <v>23</v>
      </c>
      <c r="X17" s="74">
        <v>26</v>
      </c>
      <c r="Y17" s="74"/>
      <c r="Z17" s="74">
        <v>52</v>
      </c>
      <c r="AA17" s="74">
        <v>24</v>
      </c>
      <c r="AB17" s="74">
        <v>28</v>
      </c>
      <c r="AC17" s="99"/>
      <c r="AD17" s="110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91</v>
      </c>
      <c r="B18" s="74">
        <v>436</v>
      </c>
      <c r="C18" s="74">
        <v>196</v>
      </c>
      <c r="D18" s="74">
        <v>240</v>
      </c>
      <c r="E18" s="74"/>
      <c r="F18" s="74">
        <v>73</v>
      </c>
      <c r="G18" s="74">
        <v>30</v>
      </c>
      <c r="H18" s="74">
        <v>43</v>
      </c>
      <c r="I18" s="74"/>
      <c r="J18" s="74">
        <v>77</v>
      </c>
      <c r="K18" s="74">
        <v>44</v>
      </c>
      <c r="L18" s="74">
        <v>33</v>
      </c>
      <c r="M18" s="74"/>
      <c r="N18" s="74">
        <v>64</v>
      </c>
      <c r="O18" s="74">
        <v>29</v>
      </c>
      <c r="P18" s="74">
        <v>35</v>
      </c>
      <c r="Q18" s="74"/>
      <c r="R18" s="74">
        <v>67</v>
      </c>
      <c r="S18" s="74">
        <v>24</v>
      </c>
      <c r="T18" s="74">
        <v>43</v>
      </c>
      <c r="U18" s="74"/>
      <c r="V18" s="74">
        <v>76</v>
      </c>
      <c r="W18" s="74">
        <v>33</v>
      </c>
      <c r="X18" s="74">
        <v>43</v>
      </c>
      <c r="Y18" s="74"/>
      <c r="Z18" s="74">
        <v>79</v>
      </c>
      <c r="AA18" s="74">
        <v>36</v>
      </c>
      <c r="AB18" s="74">
        <v>43</v>
      </c>
      <c r="AC18" s="99"/>
      <c r="AD18" s="110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92</v>
      </c>
      <c r="B19" s="74">
        <v>286</v>
      </c>
      <c r="C19" s="74">
        <v>128</v>
      </c>
      <c r="D19" s="74">
        <v>158</v>
      </c>
      <c r="E19" s="74"/>
      <c r="F19" s="74">
        <v>46</v>
      </c>
      <c r="G19" s="74">
        <v>18</v>
      </c>
      <c r="H19" s="74">
        <v>28</v>
      </c>
      <c r="I19" s="74"/>
      <c r="J19" s="74">
        <v>48</v>
      </c>
      <c r="K19" s="74">
        <v>20</v>
      </c>
      <c r="L19" s="74">
        <v>28</v>
      </c>
      <c r="M19" s="74"/>
      <c r="N19" s="74">
        <v>67</v>
      </c>
      <c r="O19" s="74">
        <v>30</v>
      </c>
      <c r="P19" s="74">
        <v>37</v>
      </c>
      <c r="Q19" s="74"/>
      <c r="R19" s="74">
        <v>43</v>
      </c>
      <c r="S19" s="74">
        <v>24</v>
      </c>
      <c r="T19" s="74">
        <v>19</v>
      </c>
      <c r="U19" s="74"/>
      <c r="V19" s="74">
        <v>26</v>
      </c>
      <c r="W19" s="74">
        <v>13</v>
      </c>
      <c r="X19" s="74">
        <v>13</v>
      </c>
      <c r="Y19" s="74"/>
      <c r="Z19" s="74">
        <v>56</v>
      </c>
      <c r="AA19" s="74">
        <v>23</v>
      </c>
      <c r="AB19" s="74">
        <v>33</v>
      </c>
      <c r="AC19" s="99"/>
      <c r="AD19" s="110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93</v>
      </c>
      <c r="B20" s="74">
        <v>274</v>
      </c>
      <c r="C20" s="74">
        <v>115</v>
      </c>
      <c r="D20" s="74">
        <v>159</v>
      </c>
      <c r="E20" s="74"/>
      <c r="F20" s="74">
        <v>47</v>
      </c>
      <c r="G20" s="74">
        <v>15</v>
      </c>
      <c r="H20" s="74">
        <v>32</v>
      </c>
      <c r="I20" s="74"/>
      <c r="J20" s="74">
        <v>37</v>
      </c>
      <c r="K20" s="74">
        <v>15</v>
      </c>
      <c r="L20" s="74">
        <v>22</v>
      </c>
      <c r="M20" s="74"/>
      <c r="N20" s="74">
        <v>45</v>
      </c>
      <c r="O20" s="74">
        <v>17</v>
      </c>
      <c r="P20" s="74">
        <v>28</v>
      </c>
      <c r="Q20" s="74"/>
      <c r="R20" s="74">
        <v>48</v>
      </c>
      <c r="S20" s="74">
        <v>25</v>
      </c>
      <c r="T20" s="74">
        <v>23</v>
      </c>
      <c r="U20" s="74"/>
      <c r="V20" s="74">
        <v>46</v>
      </c>
      <c r="W20" s="74">
        <v>20</v>
      </c>
      <c r="X20" s="74">
        <v>26</v>
      </c>
      <c r="Y20" s="74"/>
      <c r="Z20" s="74">
        <v>51</v>
      </c>
      <c r="AA20" s="74">
        <v>23</v>
      </c>
      <c r="AB20" s="74">
        <v>28</v>
      </c>
      <c r="AC20" s="99"/>
      <c r="AD20" s="110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96</v>
      </c>
      <c r="B21" s="74">
        <v>341</v>
      </c>
      <c r="C21" s="74">
        <v>157</v>
      </c>
      <c r="D21" s="74">
        <v>184</v>
      </c>
      <c r="E21" s="74"/>
      <c r="F21" s="74">
        <v>54</v>
      </c>
      <c r="G21" s="74">
        <v>25</v>
      </c>
      <c r="H21" s="74">
        <v>29</v>
      </c>
      <c r="I21" s="74"/>
      <c r="J21" s="74">
        <v>54</v>
      </c>
      <c r="K21" s="74">
        <v>26</v>
      </c>
      <c r="L21" s="74">
        <v>28</v>
      </c>
      <c r="M21" s="74"/>
      <c r="N21" s="74">
        <v>59</v>
      </c>
      <c r="O21" s="74">
        <v>24</v>
      </c>
      <c r="P21" s="74">
        <v>35</v>
      </c>
      <c r="Q21" s="74"/>
      <c r="R21" s="74">
        <v>60</v>
      </c>
      <c r="S21" s="74">
        <v>29</v>
      </c>
      <c r="T21" s="74">
        <v>31</v>
      </c>
      <c r="U21" s="74"/>
      <c r="V21" s="74">
        <v>53</v>
      </c>
      <c r="W21" s="74">
        <v>23</v>
      </c>
      <c r="X21" s="74">
        <v>30</v>
      </c>
      <c r="Y21" s="74"/>
      <c r="Z21" s="74">
        <v>61</v>
      </c>
      <c r="AA21" s="74">
        <v>30</v>
      </c>
      <c r="AB21" s="74">
        <v>31</v>
      </c>
      <c r="AC21" s="99"/>
      <c r="AD21" s="110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97</v>
      </c>
      <c r="B22" s="74">
        <v>231</v>
      </c>
      <c r="C22" s="74">
        <v>112</v>
      </c>
      <c r="D22" s="74">
        <v>119</v>
      </c>
      <c r="E22" s="74"/>
      <c r="F22" s="74">
        <v>34</v>
      </c>
      <c r="G22" s="74">
        <v>14</v>
      </c>
      <c r="H22" s="74">
        <v>20</v>
      </c>
      <c r="I22" s="74"/>
      <c r="J22" s="74">
        <v>44</v>
      </c>
      <c r="K22" s="74">
        <v>15</v>
      </c>
      <c r="L22" s="74">
        <v>29</v>
      </c>
      <c r="M22" s="74"/>
      <c r="N22" s="74">
        <v>49</v>
      </c>
      <c r="O22" s="74">
        <v>26</v>
      </c>
      <c r="P22" s="74">
        <v>23</v>
      </c>
      <c r="Q22" s="74"/>
      <c r="R22" s="74">
        <v>38</v>
      </c>
      <c r="S22" s="74">
        <v>20</v>
      </c>
      <c r="T22" s="74">
        <v>18</v>
      </c>
      <c r="U22" s="74"/>
      <c r="V22" s="74">
        <v>39</v>
      </c>
      <c r="W22" s="74">
        <v>22</v>
      </c>
      <c r="X22" s="74">
        <v>17</v>
      </c>
      <c r="Y22" s="74"/>
      <c r="Z22" s="74">
        <v>27</v>
      </c>
      <c r="AA22" s="74">
        <v>15</v>
      </c>
      <c r="AB22" s="74">
        <v>12</v>
      </c>
      <c r="AC22" s="99"/>
      <c r="AD22" s="110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100</v>
      </c>
      <c r="B23" s="74">
        <v>192</v>
      </c>
      <c r="C23" s="74">
        <v>93</v>
      </c>
      <c r="D23" s="74">
        <v>99</v>
      </c>
      <c r="E23" s="74"/>
      <c r="F23" s="74">
        <v>37</v>
      </c>
      <c r="G23" s="74">
        <v>18</v>
      </c>
      <c r="H23" s="74">
        <v>19</v>
      </c>
      <c r="I23" s="74"/>
      <c r="J23" s="74">
        <v>52</v>
      </c>
      <c r="K23" s="74">
        <v>31</v>
      </c>
      <c r="L23" s="74">
        <v>21</v>
      </c>
      <c r="M23" s="74"/>
      <c r="N23" s="74">
        <v>28</v>
      </c>
      <c r="O23" s="74">
        <v>9</v>
      </c>
      <c r="P23" s="74">
        <v>19</v>
      </c>
      <c r="Q23" s="74"/>
      <c r="R23" s="74">
        <v>27</v>
      </c>
      <c r="S23" s="74">
        <v>14</v>
      </c>
      <c r="T23" s="74">
        <v>13</v>
      </c>
      <c r="U23" s="74"/>
      <c r="V23" s="74">
        <v>20</v>
      </c>
      <c r="W23" s="74">
        <v>8</v>
      </c>
      <c r="X23" s="74">
        <v>12</v>
      </c>
      <c r="Y23" s="74"/>
      <c r="Z23" s="74">
        <v>28</v>
      </c>
      <c r="AA23" s="74">
        <v>13</v>
      </c>
      <c r="AB23" s="74">
        <v>15</v>
      </c>
      <c r="AC23" s="99"/>
      <c r="AD23" s="110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63" t="s">
        <v>103</v>
      </c>
      <c r="B24" s="74">
        <v>416</v>
      </c>
      <c r="C24" s="74">
        <v>209</v>
      </c>
      <c r="D24" s="74">
        <v>207</v>
      </c>
      <c r="E24" s="74"/>
      <c r="F24" s="74">
        <v>60</v>
      </c>
      <c r="G24" s="74">
        <v>34</v>
      </c>
      <c r="H24" s="74">
        <v>26</v>
      </c>
      <c r="I24" s="74"/>
      <c r="J24" s="74">
        <v>82</v>
      </c>
      <c r="K24" s="74">
        <v>33</v>
      </c>
      <c r="L24" s="74">
        <v>49</v>
      </c>
      <c r="M24" s="74"/>
      <c r="N24" s="74">
        <v>79</v>
      </c>
      <c r="O24" s="74">
        <v>44</v>
      </c>
      <c r="P24" s="74">
        <v>35</v>
      </c>
      <c r="Q24" s="74"/>
      <c r="R24" s="74">
        <v>64</v>
      </c>
      <c r="S24" s="74">
        <v>37</v>
      </c>
      <c r="T24" s="74">
        <v>27</v>
      </c>
      <c r="U24" s="74"/>
      <c r="V24" s="74">
        <v>54</v>
      </c>
      <c r="W24" s="74">
        <v>23</v>
      </c>
      <c r="X24" s="74">
        <v>31</v>
      </c>
      <c r="Y24" s="74"/>
      <c r="Z24" s="74">
        <v>77</v>
      </c>
      <c r="AA24" s="74">
        <v>38</v>
      </c>
      <c r="AB24" s="74">
        <v>39</v>
      </c>
      <c r="AC24" s="99"/>
      <c r="AD24" s="110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ht="12.75" customHeight="1" x14ac:dyDescent="0.25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ht="21" customHeight="1" x14ac:dyDescent="0.25">
      <c r="A26" s="228" t="s">
        <v>44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ht="12.75" customHeight="1" x14ac:dyDescent="0.25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ht="13.5" x14ac:dyDescent="0.25">
      <c r="A28" s="93" t="s">
        <v>83</v>
      </c>
      <c r="B28" s="78">
        <f>+B12/(B12+B56)*100</f>
        <v>99.495515695067255</v>
      </c>
      <c r="C28" s="78">
        <f>+C12/(C12+C56)*100</f>
        <v>99.271549979765268</v>
      </c>
      <c r="D28" s="78">
        <f>+D12/(D12+D56)*100</f>
        <v>99.6876084692815</v>
      </c>
      <c r="E28" s="104"/>
      <c r="F28" s="78">
        <f>+F12/(F12+F56)*100</f>
        <v>99.886492622020427</v>
      </c>
      <c r="G28" s="78">
        <f>+G12/(G12+G56)*100</f>
        <v>99.740259740259745</v>
      </c>
      <c r="H28" s="78">
        <f>+H12/(H12+H56)*100</f>
        <v>100</v>
      </c>
      <c r="I28" s="104"/>
      <c r="J28" s="78">
        <f>+J12/(J12+J56)*100</f>
        <v>99.25053533190578</v>
      </c>
      <c r="K28" s="78">
        <f>+K12/(K12+K56)*100</f>
        <v>98.604651162790702</v>
      </c>
      <c r="L28" s="78">
        <f>+L12/(L12+L56)*100</f>
        <v>99.801587301587304</v>
      </c>
      <c r="M28" s="104"/>
      <c r="N28" s="78">
        <f>+N12/(N12+N56)*100</f>
        <v>99.6662958843159</v>
      </c>
      <c r="O28" s="78">
        <f>+O12/(O12+O56)*100</f>
        <v>99.532710280373834</v>
      </c>
      <c r="P28" s="78">
        <f>+P12/(P12+P56)*100</f>
        <v>99.787685774946922</v>
      </c>
      <c r="Q28" s="104"/>
      <c r="R28" s="78">
        <f>+R12/(R12+R56)*100</f>
        <v>99.117971334068358</v>
      </c>
      <c r="S28" s="78">
        <f>+S12/(S12+S56)*100</f>
        <v>99.074074074074076</v>
      </c>
      <c r="T28" s="78">
        <f>+T12/(T12+T56)*100</f>
        <v>99.157894736842096</v>
      </c>
      <c r="U28" s="104"/>
      <c r="V28" s="78">
        <f>+V12/(V12+V56)*100</f>
        <v>99.879372738238843</v>
      </c>
      <c r="W28" s="78">
        <f>+W12/(W12+W56)*100</f>
        <v>99.732620320855617</v>
      </c>
      <c r="X28" s="78">
        <f>+X12/(X12+X56)*100</f>
        <v>100</v>
      </c>
      <c r="Y28" s="104"/>
      <c r="Z28" s="78">
        <f>+Z12/(Z12+Z56)*100</f>
        <v>99.22394678492239</v>
      </c>
      <c r="AA28" s="78">
        <f>+AA12/(AA12+AA56)*100</f>
        <v>99.052132701421797</v>
      </c>
      <c r="AB28" s="78">
        <f>+AB12/(AB12+AB56)*100</f>
        <v>99.375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5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5">
      <c r="A30" s="63" t="s">
        <v>84</v>
      </c>
      <c r="B30" s="78">
        <f t="shared" ref="B30:D40" si="0">+B14/(B14+B58)*100</f>
        <v>99.559471365638757</v>
      </c>
      <c r="C30" s="78">
        <f t="shared" si="0"/>
        <v>99.316628701594539</v>
      </c>
      <c r="D30" s="78">
        <f t="shared" si="0"/>
        <v>99.786780383795303</v>
      </c>
      <c r="E30" s="104"/>
      <c r="F30" s="78">
        <f t="shared" ref="F30:H40" si="1">+F14/(F14+F58)*100</f>
        <v>100</v>
      </c>
      <c r="G30" s="78">
        <f t="shared" si="1"/>
        <v>100</v>
      </c>
      <c r="H30" s="78">
        <f t="shared" si="1"/>
        <v>100</v>
      </c>
      <c r="I30" s="104"/>
      <c r="J30" s="78">
        <f t="shared" ref="J30:L40" si="2">+J14/(J14+J58)*100</f>
        <v>100</v>
      </c>
      <c r="K30" s="78">
        <f t="shared" si="2"/>
        <v>100</v>
      </c>
      <c r="L30" s="78">
        <f t="shared" si="2"/>
        <v>100</v>
      </c>
      <c r="M30" s="104"/>
      <c r="N30" s="78">
        <f t="shared" ref="N30:P40" si="3">+N14/(N14+N58)*100</f>
        <v>100</v>
      </c>
      <c r="O30" s="78">
        <f t="shared" si="3"/>
        <v>100</v>
      </c>
      <c r="P30" s="78">
        <f t="shared" si="3"/>
        <v>100</v>
      </c>
      <c r="Q30" s="104"/>
      <c r="R30" s="78">
        <f t="shared" ref="R30:T40" si="4">+R14/(R14+R58)*100</f>
        <v>99.328859060402692</v>
      </c>
      <c r="S30" s="78">
        <f t="shared" si="4"/>
        <v>100</v>
      </c>
      <c r="T30" s="78">
        <f t="shared" si="4"/>
        <v>98.734177215189874</v>
      </c>
      <c r="U30" s="104"/>
      <c r="V30" s="78">
        <f t="shared" ref="V30:X40" si="5">+V14/(V14+V58)*100</f>
        <v>100</v>
      </c>
      <c r="W30" s="78">
        <f t="shared" si="5"/>
        <v>100</v>
      </c>
      <c r="X30" s="78">
        <f t="shared" si="5"/>
        <v>100</v>
      </c>
      <c r="Y30" s="104"/>
      <c r="Z30" s="78">
        <f t="shared" ref="Z30:AB40" si="6">+Z14/(Z14+Z58)*100</f>
        <v>97.972972972972968</v>
      </c>
      <c r="AA30" s="78">
        <f t="shared" si="6"/>
        <v>95.833333333333343</v>
      </c>
      <c r="AB30" s="78">
        <f t="shared" si="6"/>
        <v>100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5">
      <c r="A31" s="63" t="s">
        <v>85</v>
      </c>
      <c r="B31" s="78">
        <f t="shared" si="0"/>
        <v>99.633162142333092</v>
      </c>
      <c r="C31" s="78">
        <f t="shared" si="0"/>
        <v>99.523809523809518</v>
      </c>
      <c r="D31" s="78">
        <f t="shared" si="0"/>
        <v>99.727148703956345</v>
      </c>
      <c r="E31" s="104"/>
      <c r="F31" s="78">
        <f t="shared" si="1"/>
        <v>99.559471365638757</v>
      </c>
      <c r="G31" s="78">
        <f t="shared" si="1"/>
        <v>99</v>
      </c>
      <c r="H31" s="78">
        <f t="shared" si="1"/>
        <v>100</v>
      </c>
      <c r="I31" s="104"/>
      <c r="J31" s="78">
        <f t="shared" si="2"/>
        <v>99.103139013452918</v>
      </c>
      <c r="K31" s="78">
        <f t="shared" si="2"/>
        <v>98.019801980198025</v>
      </c>
      <c r="L31" s="78">
        <f t="shared" si="2"/>
        <v>100</v>
      </c>
      <c r="M31" s="104"/>
      <c r="N31" s="78">
        <f t="shared" si="3"/>
        <v>100</v>
      </c>
      <c r="O31" s="78">
        <f t="shared" si="3"/>
        <v>100</v>
      </c>
      <c r="P31" s="78">
        <f t="shared" si="3"/>
        <v>100</v>
      </c>
      <c r="Q31" s="104"/>
      <c r="R31" s="78">
        <f t="shared" si="4"/>
        <v>99.227799227799224</v>
      </c>
      <c r="S31" s="78">
        <f t="shared" si="4"/>
        <v>100</v>
      </c>
      <c r="T31" s="78">
        <f t="shared" si="4"/>
        <v>98.496240601503757</v>
      </c>
      <c r="U31" s="104"/>
      <c r="V31" s="78">
        <f t="shared" si="5"/>
        <v>100</v>
      </c>
      <c r="W31" s="78">
        <f t="shared" si="5"/>
        <v>100</v>
      </c>
      <c r="X31" s="78">
        <f t="shared" si="5"/>
        <v>100</v>
      </c>
      <c r="Y31" s="104"/>
      <c r="Z31" s="78">
        <f t="shared" si="6"/>
        <v>100</v>
      </c>
      <c r="AA31" s="78">
        <f t="shared" si="6"/>
        <v>100</v>
      </c>
      <c r="AB31" s="78">
        <f t="shared" si="6"/>
        <v>100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5">
      <c r="A32" s="63" t="s">
        <v>86</v>
      </c>
      <c r="B32" s="78">
        <f t="shared" si="0"/>
        <v>99.50248756218906</v>
      </c>
      <c r="C32" s="78">
        <f t="shared" si="0"/>
        <v>99.596774193548384</v>
      </c>
      <c r="D32" s="78">
        <f t="shared" si="0"/>
        <v>99.436619718309856</v>
      </c>
      <c r="E32" s="104"/>
      <c r="F32" s="78">
        <f t="shared" si="1"/>
        <v>100</v>
      </c>
      <c r="G32" s="78">
        <f t="shared" si="1"/>
        <v>100</v>
      </c>
      <c r="H32" s="78">
        <f t="shared" si="1"/>
        <v>100</v>
      </c>
      <c r="I32" s="104"/>
      <c r="J32" s="78">
        <f t="shared" si="2"/>
        <v>100</v>
      </c>
      <c r="K32" s="78">
        <f t="shared" si="2"/>
        <v>100</v>
      </c>
      <c r="L32" s="78">
        <f t="shared" si="2"/>
        <v>100</v>
      </c>
      <c r="M32" s="104"/>
      <c r="N32" s="78">
        <f t="shared" si="3"/>
        <v>100</v>
      </c>
      <c r="O32" s="78">
        <f t="shared" si="3"/>
        <v>100</v>
      </c>
      <c r="P32" s="78">
        <f t="shared" si="3"/>
        <v>100</v>
      </c>
      <c r="Q32" s="104"/>
      <c r="R32" s="78">
        <f t="shared" si="4"/>
        <v>100</v>
      </c>
      <c r="S32" s="78">
        <f t="shared" si="4"/>
        <v>100</v>
      </c>
      <c r="T32" s="78">
        <f t="shared" si="4"/>
        <v>100</v>
      </c>
      <c r="U32" s="104"/>
      <c r="V32" s="78">
        <f t="shared" si="5"/>
        <v>100</v>
      </c>
      <c r="W32" s="78">
        <f t="shared" si="5"/>
        <v>100</v>
      </c>
      <c r="X32" s="78">
        <f t="shared" si="5"/>
        <v>100</v>
      </c>
      <c r="Y32" s="104"/>
      <c r="Z32" s="78">
        <f t="shared" si="6"/>
        <v>96.703296703296701</v>
      </c>
      <c r="AA32" s="78">
        <f t="shared" si="6"/>
        <v>97.142857142857139</v>
      </c>
      <c r="AB32" s="78">
        <f t="shared" si="6"/>
        <v>96.428571428571431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5">
      <c r="A33" s="63" t="s">
        <v>89</v>
      </c>
      <c r="B33" s="78">
        <f t="shared" si="0"/>
        <v>100</v>
      </c>
      <c r="C33" s="78">
        <f t="shared" si="0"/>
        <v>100</v>
      </c>
      <c r="D33" s="78">
        <f t="shared" si="0"/>
        <v>100</v>
      </c>
      <c r="E33" s="104"/>
      <c r="F33" s="78">
        <f t="shared" si="1"/>
        <v>100</v>
      </c>
      <c r="G33" s="78">
        <f t="shared" si="1"/>
        <v>100</v>
      </c>
      <c r="H33" s="78">
        <f t="shared" si="1"/>
        <v>100</v>
      </c>
      <c r="I33" s="104"/>
      <c r="J33" s="78">
        <f t="shared" si="2"/>
        <v>100</v>
      </c>
      <c r="K33" s="78">
        <f t="shared" si="2"/>
        <v>100</v>
      </c>
      <c r="L33" s="78">
        <f t="shared" si="2"/>
        <v>100</v>
      </c>
      <c r="M33" s="104"/>
      <c r="N33" s="78">
        <f t="shared" si="3"/>
        <v>100</v>
      </c>
      <c r="O33" s="78">
        <f t="shared" si="3"/>
        <v>100</v>
      </c>
      <c r="P33" s="78">
        <f t="shared" si="3"/>
        <v>100</v>
      </c>
      <c r="Q33" s="104"/>
      <c r="R33" s="78">
        <f t="shared" si="4"/>
        <v>100</v>
      </c>
      <c r="S33" s="78">
        <f t="shared" si="4"/>
        <v>100</v>
      </c>
      <c r="T33" s="78">
        <f t="shared" si="4"/>
        <v>100</v>
      </c>
      <c r="U33" s="104"/>
      <c r="V33" s="78">
        <f t="shared" si="5"/>
        <v>100</v>
      </c>
      <c r="W33" s="78">
        <f t="shared" si="5"/>
        <v>100</v>
      </c>
      <c r="X33" s="78">
        <f t="shared" si="5"/>
        <v>100</v>
      </c>
      <c r="Y33" s="104"/>
      <c r="Z33" s="78">
        <f t="shared" si="6"/>
        <v>100</v>
      </c>
      <c r="AA33" s="78">
        <f t="shared" si="6"/>
        <v>100</v>
      </c>
      <c r="AB33" s="78">
        <f t="shared" si="6"/>
        <v>100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5">
      <c r="A34" s="63" t="s">
        <v>91</v>
      </c>
      <c r="B34" s="78">
        <f t="shared" si="0"/>
        <v>99.316628701594539</v>
      </c>
      <c r="C34" s="78">
        <f t="shared" si="0"/>
        <v>100</v>
      </c>
      <c r="D34" s="78">
        <f t="shared" si="0"/>
        <v>98.76543209876543</v>
      </c>
      <c r="E34" s="104"/>
      <c r="F34" s="78">
        <f t="shared" si="1"/>
        <v>100</v>
      </c>
      <c r="G34" s="78">
        <f t="shared" si="1"/>
        <v>100</v>
      </c>
      <c r="H34" s="78">
        <f t="shared" si="1"/>
        <v>100</v>
      </c>
      <c r="I34" s="104"/>
      <c r="J34" s="78">
        <f t="shared" si="2"/>
        <v>100</v>
      </c>
      <c r="K34" s="78">
        <f t="shared" si="2"/>
        <v>100</v>
      </c>
      <c r="L34" s="78">
        <f t="shared" si="2"/>
        <v>100</v>
      </c>
      <c r="M34" s="104"/>
      <c r="N34" s="78">
        <f t="shared" si="3"/>
        <v>98.461538461538467</v>
      </c>
      <c r="O34" s="78">
        <f t="shared" si="3"/>
        <v>100</v>
      </c>
      <c r="P34" s="78">
        <f t="shared" si="3"/>
        <v>97.222222222222214</v>
      </c>
      <c r="Q34" s="104"/>
      <c r="R34" s="78">
        <f t="shared" si="4"/>
        <v>98.529411764705884</v>
      </c>
      <c r="S34" s="78">
        <f t="shared" si="4"/>
        <v>100</v>
      </c>
      <c r="T34" s="78">
        <f t="shared" si="4"/>
        <v>97.727272727272734</v>
      </c>
      <c r="U34" s="104"/>
      <c r="V34" s="78">
        <f t="shared" si="5"/>
        <v>100</v>
      </c>
      <c r="W34" s="78">
        <f t="shared" si="5"/>
        <v>100</v>
      </c>
      <c r="X34" s="78">
        <f t="shared" si="5"/>
        <v>100</v>
      </c>
      <c r="Y34" s="104"/>
      <c r="Z34" s="78">
        <f t="shared" si="6"/>
        <v>98.75</v>
      </c>
      <c r="AA34" s="78">
        <f t="shared" si="6"/>
        <v>100</v>
      </c>
      <c r="AB34" s="78">
        <f t="shared" si="6"/>
        <v>97.727272727272734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5">
      <c r="A35" s="63" t="s">
        <v>92</v>
      </c>
      <c r="B35" s="78">
        <f t="shared" si="0"/>
        <v>100</v>
      </c>
      <c r="C35" s="78">
        <f t="shared" si="0"/>
        <v>100</v>
      </c>
      <c r="D35" s="78">
        <f t="shared" si="0"/>
        <v>100</v>
      </c>
      <c r="E35" s="104"/>
      <c r="F35" s="78">
        <f t="shared" si="1"/>
        <v>100</v>
      </c>
      <c r="G35" s="78">
        <f t="shared" si="1"/>
        <v>100</v>
      </c>
      <c r="H35" s="78">
        <f t="shared" si="1"/>
        <v>100</v>
      </c>
      <c r="I35" s="104"/>
      <c r="J35" s="78">
        <f t="shared" si="2"/>
        <v>100</v>
      </c>
      <c r="K35" s="78">
        <f t="shared" si="2"/>
        <v>100</v>
      </c>
      <c r="L35" s="78">
        <f t="shared" si="2"/>
        <v>100</v>
      </c>
      <c r="M35" s="104"/>
      <c r="N35" s="78">
        <f t="shared" si="3"/>
        <v>100</v>
      </c>
      <c r="O35" s="78">
        <f t="shared" si="3"/>
        <v>100</v>
      </c>
      <c r="P35" s="78">
        <f t="shared" si="3"/>
        <v>100</v>
      </c>
      <c r="Q35" s="104"/>
      <c r="R35" s="78">
        <f t="shared" si="4"/>
        <v>100</v>
      </c>
      <c r="S35" s="78">
        <f t="shared" si="4"/>
        <v>100</v>
      </c>
      <c r="T35" s="78">
        <f t="shared" si="4"/>
        <v>100</v>
      </c>
      <c r="U35" s="104"/>
      <c r="V35" s="78">
        <f t="shared" si="5"/>
        <v>100</v>
      </c>
      <c r="W35" s="78">
        <f t="shared" si="5"/>
        <v>100</v>
      </c>
      <c r="X35" s="78">
        <f t="shared" si="5"/>
        <v>100</v>
      </c>
      <c r="Y35" s="104"/>
      <c r="Z35" s="78">
        <f t="shared" si="6"/>
        <v>100</v>
      </c>
      <c r="AA35" s="78">
        <f t="shared" si="6"/>
        <v>100</v>
      </c>
      <c r="AB35" s="78">
        <f t="shared" si="6"/>
        <v>100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5">
      <c r="A36" s="63" t="s">
        <v>93</v>
      </c>
      <c r="B36" s="78">
        <f t="shared" si="0"/>
        <v>100</v>
      </c>
      <c r="C36" s="78">
        <f t="shared" si="0"/>
        <v>100</v>
      </c>
      <c r="D36" s="78">
        <f t="shared" si="0"/>
        <v>100</v>
      </c>
      <c r="E36" s="104"/>
      <c r="F36" s="78">
        <f t="shared" si="1"/>
        <v>100</v>
      </c>
      <c r="G36" s="78">
        <f t="shared" si="1"/>
        <v>100</v>
      </c>
      <c r="H36" s="78">
        <f t="shared" si="1"/>
        <v>100</v>
      </c>
      <c r="I36" s="104"/>
      <c r="J36" s="78">
        <f t="shared" si="2"/>
        <v>100</v>
      </c>
      <c r="K36" s="78">
        <f t="shared" si="2"/>
        <v>100</v>
      </c>
      <c r="L36" s="78">
        <f t="shared" si="2"/>
        <v>100</v>
      </c>
      <c r="M36" s="104"/>
      <c r="N36" s="78">
        <f t="shared" si="3"/>
        <v>100</v>
      </c>
      <c r="O36" s="78">
        <f t="shared" si="3"/>
        <v>100</v>
      </c>
      <c r="P36" s="78">
        <f t="shared" si="3"/>
        <v>100</v>
      </c>
      <c r="Q36" s="104"/>
      <c r="R36" s="78">
        <f t="shared" si="4"/>
        <v>100</v>
      </c>
      <c r="S36" s="78">
        <f t="shared" si="4"/>
        <v>100</v>
      </c>
      <c r="T36" s="78">
        <f t="shared" si="4"/>
        <v>100</v>
      </c>
      <c r="U36" s="104"/>
      <c r="V36" s="78">
        <f t="shared" si="5"/>
        <v>100</v>
      </c>
      <c r="W36" s="78">
        <f t="shared" si="5"/>
        <v>100</v>
      </c>
      <c r="X36" s="78">
        <f t="shared" si="5"/>
        <v>100</v>
      </c>
      <c r="Y36" s="104"/>
      <c r="Z36" s="78">
        <f t="shared" si="6"/>
        <v>100</v>
      </c>
      <c r="AA36" s="78">
        <f t="shared" si="6"/>
        <v>100</v>
      </c>
      <c r="AB36" s="78">
        <f t="shared" si="6"/>
        <v>100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5">
      <c r="A37" s="63" t="s">
        <v>96</v>
      </c>
      <c r="B37" s="78">
        <f t="shared" si="0"/>
        <v>100</v>
      </c>
      <c r="C37" s="78">
        <f t="shared" si="0"/>
        <v>100</v>
      </c>
      <c r="D37" s="78">
        <f t="shared" si="0"/>
        <v>100</v>
      </c>
      <c r="E37" s="104"/>
      <c r="F37" s="78">
        <f t="shared" si="1"/>
        <v>100</v>
      </c>
      <c r="G37" s="78">
        <f t="shared" si="1"/>
        <v>100</v>
      </c>
      <c r="H37" s="78">
        <f t="shared" si="1"/>
        <v>100</v>
      </c>
      <c r="I37" s="104"/>
      <c r="J37" s="78">
        <f t="shared" si="2"/>
        <v>100</v>
      </c>
      <c r="K37" s="78">
        <f t="shared" si="2"/>
        <v>100</v>
      </c>
      <c r="L37" s="78">
        <f t="shared" si="2"/>
        <v>100</v>
      </c>
      <c r="M37" s="104"/>
      <c r="N37" s="78">
        <f t="shared" si="3"/>
        <v>100</v>
      </c>
      <c r="O37" s="78">
        <f t="shared" si="3"/>
        <v>100</v>
      </c>
      <c r="P37" s="78">
        <f t="shared" si="3"/>
        <v>100</v>
      </c>
      <c r="Q37" s="104"/>
      <c r="R37" s="78">
        <f t="shared" si="4"/>
        <v>100</v>
      </c>
      <c r="S37" s="78">
        <f t="shared" si="4"/>
        <v>100</v>
      </c>
      <c r="T37" s="78">
        <f t="shared" si="4"/>
        <v>100</v>
      </c>
      <c r="U37" s="104"/>
      <c r="V37" s="78">
        <f t="shared" si="5"/>
        <v>100</v>
      </c>
      <c r="W37" s="78">
        <f t="shared" si="5"/>
        <v>100</v>
      </c>
      <c r="X37" s="78">
        <f t="shared" si="5"/>
        <v>100</v>
      </c>
      <c r="Y37" s="104"/>
      <c r="Z37" s="78">
        <f t="shared" si="6"/>
        <v>100</v>
      </c>
      <c r="AA37" s="78">
        <f t="shared" si="6"/>
        <v>100</v>
      </c>
      <c r="AB37" s="78">
        <f t="shared" si="6"/>
        <v>100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5">
      <c r="A38" s="63" t="s">
        <v>97</v>
      </c>
      <c r="B38" s="78">
        <f t="shared" si="0"/>
        <v>95.061728395061735</v>
      </c>
      <c r="C38" s="78">
        <f t="shared" si="0"/>
        <v>91.056910569105682</v>
      </c>
      <c r="D38" s="78">
        <f t="shared" si="0"/>
        <v>99.166666666666671</v>
      </c>
      <c r="E38" s="104"/>
      <c r="F38" s="78">
        <f t="shared" si="1"/>
        <v>100</v>
      </c>
      <c r="G38" s="78">
        <f t="shared" si="1"/>
        <v>100</v>
      </c>
      <c r="H38" s="78">
        <f t="shared" si="1"/>
        <v>100</v>
      </c>
      <c r="I38" s="104"/>
      <c r="J38" s="78">
        <f t="shared" si="2"/>
        <v>89.795918367346943</v>
      </c>
      <c r="K38" s="78">
        <f t="shared" si="2"/>
        <v>78.94736842105263</v>
      </c>
      <c r="L38" s="78">
        <f t="shared" si="2"/>
        <v>96.666666666666671</v>
      </c>
      <c r="M38" s="104"/>
      <c r="N38" s="78">
        <f t="shared" si="3"/>
        <v>96.078431372549019</v>
      </c>
      <c r="O38" s="78">
        <f t="shared" si="3"/>
        <v>92.857142857142861</v>
      </c>
      <c r="P38" s="78">
        <f t="shared" si="3"/>
        <v>100</v>
      </c>
      <c r="Q38" s="104"/>
      <c r="R38" s="78">
        <f t="shared" si="4"/>
        <v>90.476190476190482</v>
      </c>
      <c r="S38" s="78">
        <f t="shared" si="4"/>
        <v>83.333333333333343</v>
      </c>
      <c r="T38" s="78">
        <f t="shared" si="4"/>
        <v>100</v>
      </c>
      <c r="U38" s="104"/>
      <c r="V38" s="78">
        <f t="shared" si="5"/>
        <v>97.5</v>
      </c>
      <c r="W38" s="78">
        <f t="shared" si="5"/>
        <v>95.652173913043484</v>
      </c>
      <c r="X38" s="78">
        <f t="shared" si="5"/>
        <v>100</v>
      </c>
      <c r="Y38" s="104"/>
      <c r="Z38" s="78">
        <f t="shared" si="6"/>
        <v>100</v>
      </c>
      <c r="AA38" s="78">
        <f t="shared" si="6"/>
        <v>100</v>
      </c>
      <c r="AB38" s="78">
        <f t="shared" si="6"/>
        <v>100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x14ac:dyDescent="0.25">
      <c r="A39" s="63" t="s">
        <v>100</v>
      </c>
      <c r="B39" s="78">
        <f t="shared" si="0"/>
        <v>100</v>
      </c>
      <c r="C39" s="78">
        <f t="shared" si="0"/>
        <v>100</v>
      </c>
      <c r="D39" s="78">
        <f t="shared" si="0"/>
        <v>100</v>
      </c>
      <c r="E39" s="104"/>
      <c r="F39" s="78">
        <f t="shared" si="1"/>
        <v>100</v>
      </c>
      <c r="G39" s="78">
        <f t="shared" si="1"/>
        <v>100</v>
      </c>
      <c r="H39" s="78">
        <f t="shared" si="1"/>
        <v>100</v>
      </c>
      <c r="I39" s="104"/>
      <c r="J39" s="78">
        <f t="shared" si="2"/>
        <v>100</v>
      </c>
      <c r="K39" s="78">
        <f t="shared" si="2"/>
        <v>100</v>
      </c>
      <c r="L39" s="78">
        <f t="shared" si="2"/>
        <v>100</v>
      </c>
      <c r="M39" s="104"/>
      <c r="N39" s="78">
        <f t="shared" si="3"/>
        <v>100</v>
      </c>
      <c r="O39" s="78">
        <f t="shared" si="3"/>
        <v>100</v>
      </c>
      <c r="P39" s="78">
        <f t="shared" si="3"/>
        <v>100</v>
      </c>
      <c r="Q39" s="104"/>
      <c r="R39" s="78">
        <f t="shared" si="4"/>
        <v>100</v>
      </c>
      <c r="S39" s="78">
        <f t="shared" si="4"/>
        <v>100</v>
      </c>
      <c r="T39" s="78">
        <f t="shared" si="4"/>
        <v>100</v>
      </c>
      <c r="U39" s="104"/>
      <c r="V39" s="78">
        <f t="shared" si="5"/>
        <v>100</v>
      </c>
      <c r="W39" s="78">
        <f t="shared" si="5"/>
        <v>100</v>
      </c>
      <c r="X39" s="78">
        <f t="shared" si="5"/>
        <v>100</v>
      </c>
      <c r="Y39" s="104"/>
      <c r="Z39" s="78">
        <f t="shared" si="6"/>
        <v>100</v>
      </c>
      <c r="AA39" s="78">
        <f t="shared" si="6"/>
        <v>100</v>
      </c>
      <c r="AB39" s="78">
        <f t="shared" si="6"/>
        <v>100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ht="13.5" thickBot="1" x14ac:dyDescent="0.3">
      <c r="A40" s="101" t="s">
        <v>103</v>
      </c>
      <c r="B40" s="84">
        <f t="shared" si="0"/>
        <v>100</v>
      </c>
      <c r="C40" s="84">
        <f t="shared" si="0"/>
        <v>100</v>
      </c>
      <c r="D40" s="84">
        <f t="shared" si="0"/>
        <v>100</v>
      </c>
      <c r="E40" s="107"/>
      <c r="F40" s="78">
        <f t="shared" si="1"/>
        <v>100</v>
      </c>
      <c r="G40" s="78">
        <f t="shared" si="1"/>
        <v>100</v>
      </c>
      <c r="H40" s="78">
        <f t="shared" si="1"/>
        <v>100</v>
      </c>
      <c r="I40" s="104"/>
      <c r="J40" s="78">
        <f t="shared" si="2"/>
        <v>100</v>
      </c>
      <c r="K40" s="78">
        <f t="shared" si="2"/>
        <v>100</v>
      </c>
      <c r="L40" s="78">
        <f t="shared" si="2"/>
        <v>100</v>
      </c>
      <c r="M40" s="104"/>
      <c r="N40" s="78">
        <f t="shared" si="3"/>
        <v>100</v>
      </c>
      <c r="O40" s="78">
        <f t="shared" si="3"/>
        <v>100</v>
      </c>
      <c r="P40" s="78">
        <f t="shared" si="3"/>
        <v>100</v>
      </c>
      <c r="Q40" s="104"/>
      <c r="R40" s="78">
        <f t="shared" si="4"/>
        <v>100</v>
      </c>
      <c r="S40" s="78">
        <f t="shared" si="4"/>
        <v>100</v>
      </c>
      <c r="T40" s="78">
        <f t="shared" si="4"/>
        <v>100</v>
      </c>
      <c r="U40" s="104"/>
      <c r="V40" s="78">
        <f t="shared" si="5"/>
        <v>100</v>
      </c>
      <c r="W40" s="78">
        <f t="shared" si="5"/>
        <v>100</v>
      </c>
      <c r="X40" s="78">
        <f t="shared" si="5"/>
        <v>100</v>
      </c>
      <c r="Y40" s="104"/>
      <c r="Z40" s="78">
        <f t="shared" si="6"/>
        <v>100</v>
      </c>
      <c r="AA40" s="78">
        <f t="shared" si="6"/>
        <v>100</v>
      </c>
      <c r="AB40" s="78">
        <f t="shared" si="6"/>
        <v>100</v>
      </c>
      <c r="AC40" s="99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</row>
    <row r="41" spans="1:57" x14ac:dyDescent="0.25">
      <c r="A41" s="222" t="s">
        <v>76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57" x14ac:dyDescent="0.25">
      <c r="A42" s="223" t="s">
        <v>14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</row>
    <row r="45" spans="1:57" s="50" customFormat="1" ht="15" x14ac:dyDescent="0.25">
      <c r="A45" s="224" t="s">
        <v>391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9"/>
      <c r="AD45" s="215" t="s">
        <v>222</v>
      </c>
      <c r="AE45" s="215"/>
      <c r="AF45" s="9"/>
    </row>
    <row r="46" spans="1:57" s="50" customFormat="1" ht="15" x14ac:dyDescent="0.25">
      <c r="A46" s="225" t="s">
        <v>78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9"/>
      <c r="AD46" s="215"/>
      <c r="AE46" s="215"/>
      <c r="AF46"/>
    </row>
    <row r="47" spans="1:57" s="50" customFormat="1" ht="15" x14ac:dyDescent="0.25">
      <c r="A47" s="224" t="s">
        <v>64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</row>
    <row r="48" spans="1:57" s="50" customFormat="1" ht="15" x14ac:dyDescent="0.25">
      <c r="A48" s="225" t="s">
        <v>80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28" s="50" customFormat="1" ht="15" x14ac:dyDescent="0.25">
      <c r="A49" s="224" t="s">
        <v>127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</row>
    <row r="50" spans="1:28" s="50" customFormat="1" ht="15" x14ac:dyDescent="0.25">
      <c r="A50" s="225" t="s">
        <v>389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</row>
    <row r="51" spans="1:28" s="50" customFormat="1" ht="15.75" thickBot="1" x14ac:dyDescent="0.3">
      <c r="A51" s="53"/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s="50" customFormat="1" ht="15" customHeight="1" x14ac:dyDescent="0.25">
      <c r="A52" s="229" t="s">
        <v>82</v>
      </c>
      <c r="B52" s="54" t="s">
        <v>21</v>
      </c>
      <c r="C52" s="54"/>
      <c r="D52" s="54"/>
      <c r="E52" s="55"/>
      <c r="F52" s="54" t="s">
        <v>23</v>
      </c>
      <c r="G52" s="54"/>
      <c r="H52" s="54"/>
      <c r="I52" s="55"/>
      <c r="J52" s="54" t="s">
        <v>24</v>
      </c>
      <c r="K52" s="54"/>
      <c r="L52" s="54"/>
      <c r="M52" s="55"/>
      <c r="N52" s="54" t="s">
        <v>25</v>
      </c>
      <c r="O52" s="54"/>
      <c r="P52" s="54"/>
      <c r="Q52" s="55"/>
      <c r="R52" s="54" t="s">
        <v>27</v>
      </c>
      <c r="S52" s="54"/>
      <c r="T52" s="54"/>
      <c r="U52" s="55"/>
      <c r="V52" s="54" t="s">
        <v>28</v>
      </c>
      <c r="W52" s="54"/>
      <c r="X52" s="54"/>
      <c r="Y52" s="55"/>
      <c r="Z52" s="54" t="s">
        <v>29</v>
      </c>
      <c r="AA52" s="54"/>
      <c r="AB52" s="54"/>
    </row>
    <row r="53" spans="1:28" s="50" customFormat="1" ht="15.75" thickBot="1" x14ac:dyDescent="0.3">
      <c r="A53" s="230"/>
      <c r="B53" s="56" t="s">
        <v>68</v>
      </c>
      <c r="C53" s="56" t="s">
        <v>69</v>
      </c>
      <c r="D53" s="56" t="s">
        <v>70</v>
      </c>
      <c r="E53" s="57"/>
      <c r="F53" s="56" t="s">
        <v>68</v>
      </c>
      <c r="G53" s="56" t="s">
        <v>69</v>
      </c>
      <c r="H53" s="56" t="s">
        <v>70</v>
      </c>
      <c r="I53" s="57"/>
      <c r="J53" s="56" t="s">
        <v>68</v>
      </c>
      <c r="K53" s="56" t="s">
        <v>69</v>
      </c>
      <c r="L53" s="56" t="s">
        <v>70</v>
      </c>
      <c r="M53" s="57"/>
      <c r="N53" s="56" t="s">
        <v>68</v>
      </c>
      <c r="O53" s="56" t="s">
        <v>69</v>
      </c>
      <c r="P53" s="56" t="s">
        <v>70</v>
      </c>
      <c r="Q53" s="57"/>
      <c r="R53" s="56" t="s">
        <v>68</v>
      </c>
      <c r="S53" s="56" t="s">
        <v>69</v>
      </c>
      <c r="T53" s="56" t="s">
        <v>70</v>
      </c>
      <c r="U53" s="57"/>
      <c r="V53" s="56" t="s">
        <v>68</v>
      </c>
      <c r="W53" s="56" t="s">
        <v>69</v>
      </c>
      <c r="X53" s="56" t="s">
        <v>70</v>
      </c>
      <c r="Y53" s="57"/>
      <c r="Z53" s="56" t="s">
        <v>68</v>
      </c>
      <c r="AA53" s="56" t="s">
        <v>69</v>
      </c>
      <c r="AB53" s="56" t="s">
        <v>70</v>
      </c>
    </row>
    <row r="54" spans="1:28" ht="21" customHeight="1" x14ac:dyDescent="0.25">
      <c r="A54" s="228" t="s">
        <v>38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28" ht="12.75" customHeight="1" x14ac:dyDescent="0.25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</row>
    <row r="56" spans="1:28" ht="13.5" x14ac:dyDescent="0.25">
      <c r="A56" s="93" t="s">
        <v>83</v>
      </c>
      <c r="B56" s="102">
        <f>SUM(B58:B68)</f>
        <v>27</v>
      </c>
      <c r="C56" s="102">
        <f>SUM(C58:C68)</f>
        <v>18</v>
      </c>
      <c r="D56" s="102">
        <f>SUM(D58:D68)</f>
        <v>9</v>
      </c>
      <c r="E56" s="102"/>
      <c r="F56" s="102">
        <f>SUM(F58:F68)</f>
        <v>1</v>
      </c>
      <c r="G56" s="102">
        <f>SUM(G58:G68)</f>
        <v>1</v>
      </c>
      <c r="H56" s="102">
        <f>SUM(H58:H68)</f>
        <v>0</v>
      </c>
      <c r="I56" s="102"/>
      <c r="J56" s="102">
        <f>SUM(J58:J68)</f>
        <v>7</v>
      </c>
      <c r="K56" s="102">
        <f>SUM(K58:K68)</f>
        <v>6</v>
      </c>
      <c r="L56" s="102">
        <f>SUM(L58:L68)</f>
        <v>1</v>
      </c>
      <c r="M56" s="102"/>
      <c r="N56" s="102">
        <f>SUM(N58:N68)</f>
        <v>3</v>
      </c>
      <c r="O56" s="102">
        <f>SUM(O58:O68)</f>
        <v>2</v>
      </c>
      <c r="P56" s="102">
        <f>SUM(P58:P68)</f>
        <v>1</v>
      </c>
      <c r="Q56" s="102"/>
      <c r="R56" s="102">
        <f>SUM(R58:R68)</f>
        <v>8</v>
      </c>
      <c r="S56" s="102">
        <f>SUM(S58:S68)</f>
        <v>4</v>
      </c>
      <c r="T56" s="102">
        <f>SUM(T58:T68)</f>
        <v>4</v>
      </c>
      <c r="U56" s="102"/>
      <c r="V56" s="102">
        <f>SUM(V58:V68)</f>
        <v>1</v>
      </c>
      <c r="W56" s="102">
        <f>SUM(W58:W68)</f>
        <v>1</v>
      </c>
      <c r="X56" s="102">
        <f>SUM(X58:X68)</f>
        <v>0</v>
      </c>
      <c r="Y56" s="102"/>
      <c r="Z56" s="102">
        <f>SUM(Z58:Z68)</f>
        <v>7</v>
      </c>
      <c r="AA56" s="102">
        <f>SUM(AA58:AA68)</f>
        <v>4</v>
      </c>
      <c r="AB56" s="102">
        <f>SUM(AB58:AB68)</f>
        <v>3</v>
      </c>
    </row>
    <row r="57" spans="1:28" x14ac:dyDescent="0.25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</row>
    <row r="58" spans="1:28" x14ac:dyDescent="0.2">
      <c r="A58" s="63" t="s">
        <v>84</v>
      </c>
      <c r="B58" s="74">
        <v>4</v>
      </c>
      <c r="C58" s="74">
        <v>3</v>
      </c>
      <c r="D58" s="74">
        <v>1</v>
      </c>
      <c r="E58" s="74"/>
      <c r="F58" s="74">
        <v>0</v>
      </c>
      <c r="G58" s="74">
        <v>0</v>
      </c>
      <c r="H58" s="74">
        <v>0</v>
      </c>
      <c r="I58" s="74"/>
      <c r="J58" s="74">
        <v>0</v>
      </c>
      <c r="K58" s="74">
        <v>0</v>
      </c>
      <c r="L58" s="74">
        <v>0</v>
      </c>
      <c r="M58" s="74"/>
      <c r="N58" s="74">
        <v>0</v>
      </c>
      <c r="O58" s="74">
        <v>0</v>
      </c>
      <c r="P58" s="74">
        <v>0</v>
      </c>
      <c r="Q58" s="74"/>
      <c r="R58" s="74">
        <v>1</v>
      </c>
      <c r="S58" s="74">
        <v>0</v>
      </c>
      <c r="T58" s="74">
        <v>1</v>
      </c>
      <c r="U58" s="74"/>
      <c r="V58" s="74">
        <v>0</v>
      </c>
      <c r="W58" s="74">
        <v>0</v>
      </c>
      <c r="X58" s="74">
        <v>0</v>
      </c>
      <c r="Y58" s="74"/>
      <c r="Z58" s="74">
        <v>3</v>
      </c>
      <c r="AA58" s="74">
        <v>3</v>
      </c>
      <c r="AB58" s="74">
        <v>0</v>
      </c>
    </row>
    <row r="59" spans="1:28" x14ac:dyDescent="0.2">
      <c r="A59" s="63" t="s">
        <v>85</v>
      </c>
      <c r="B59" s="74">
        <v>5</v>
      </c>
      <c r="C59" s="74">
        <v>3</v>
      </c>
      <c r="D59" s="74">
        <v>2</v>
      </c>
      <c r="E59" s="74"/>
      <c r="F59" s="74">
        <v>1</v>
      </c>
      <c r="G59" s="74">
        <v>1</v>
      </c>
      <c r="H59" s="74">
        <v>0</v>
      </c>
      <c r="I59" s="74"/>
      <c r="J59" s="74">
        <v>2</v>
      </c>
      <c r="K59" s="74">
        <v>2</v>
      </c>
      <c r="L59" s="74">
        <v>0</v>
      </c>
      <c r="M59" s="74"/>
      <c r="N59" s="74">
        <v>0</v>
      </c>
      <c r="O59" s="74">
        <v>0</v>
      </c>
      <c r="P59" s="74">
        <v>0</v>
      </c>
      <c r="Q59" s="74"/>
      <c r="R59" s="74">
        <v>2</v>
      </c>
      <c r="S59" s="74">
        <v>0</v>
      </c>
      <c r="T59" s="74">
        <v>2</v>
      </c>
      <c r="U59" s="74"/>
      <c r="V59" s="74">
        <v>0</v>
      </c>
      <c r="W59" s="74">
        <v>0</v>
      </c>
      <c r="X59" s="74">
        <v>0</v>
      </c>
      <c r="Y59" s="74"/>
      <c r="Z59" s="74">
        <v>0</v>
      </c>
      <c r="AA59" s="74">
        <v>0</v>
      </c>
      <c r="AB59" s="74">
        <v>0</v>
      </c>
    </row>
    <row r="60" spans="1:28" x14ac:dyDescent="0.2">
      <c r="A60" s="63" t="s">
        <v>86</v>
      </c>
      <c r="B60" s="74">
        <v>3</v>
      </c>
      <c r="C60" s="74">
        <v>1</v>
      </c>
      <c r="D60" s="74">
        <v>2</v>
      </c>
      <c r="E60" s="74"/>
      <c r="F60" s="74">
        <v>0</v>
      </c>
      <c r="G60" s="74">
        <v>0</v>
      </c>
      <c r="H60" s="74">
        <v>0</v>
      </c>
      <c r="I60" s="74"/>
      <c r="J60" s="74">
        <v>0</v>
      </c>
      <c r="K60" s="74">
        <v>0</v>
      </c>
      <c r="L60" s="74">
        <v>0</v>
      </c>
      <c r="M60" s="74"/>
      <c r="N60" s="74">
        <v>0</v>
      </c>
      <c r="O60" s="74">
        <v>0</v>
      </c>
      <c r="P60" s="74">
        <v>0</v>
      </c>
      <c r="Q60" s="74"/>
      <c r="R60" s="74">
        <v>0</v>
      </c>
      <c r="S60" s="74">
        <v>0</v>
      </c>
      <c r="T60" s="74">
        <v>0</v>
      </c>
      <c r="U60" s="74"/>
      <c r="V60" s="74">
        <v>0</v>
      </c>
      <c r="W60" s="74">
        <v>0</v>
      </c>
      <c r="X60" s="74">
        <v>0</v>
      </c>
      <c r="Y60" s="74"/>
      <c r="Z60" s="74">
        <v>3</v>
      </c>
      <c r="AA60" s="74">
        <v>1</v>
      </c>
      <c r="AB60" s="74">
        <v>2</v>
      </c>
    </row>
    <row r="61" spans="1:28" x14ac:dyDescent="0.2">
      <c r="A61" s="63" t="s">
        <v>89</v>
      </c>
      <c r="B61" s="74">
        <v>0</v>
      </c>
      <c r="C61" s="74">
        <v>0</v>
      </c>
      <c r="D61" s="74">
        <v>0</v>
      </c>
      <c r="E61" s="74"/>
      <c r="F61" s="74">
        <v>0</v>
      </c>
      <c r="G61" s="74">
        <v>0</v>
      </c>
      <c r="H61" s="74">
        <v>0</v>
      </c>
      <c r="I61" s="74"/>
      <c r="J61" s="74">
        <v>0</v>
      </c>
      <c r="K61" s="74">
        <v>0</v>
      </c>
      <c r="L61" s="74">
        <v>0</v>
      </c>
      <c r="M61" s="74"/>
      <c r="N61" s="74">
        <v>0</v>
      </c>
      <c r="O61" s="74">
        <v>0</v>
      </c>
      <c r="P61" s="74">
        <v>0</v>
      </c>
      <c r="Q61" s="74"/>
      <c r="R61" s="74">
        <v>0</v>
      </c>
      <c r="S61" s="74">
        <v>0</v>
      </c>
      <c r="T61" s="74">
        <v>0</v>
      </c>
      <c r="U61" s="74"/>
      <c r="V61" s="74">
        <v>0</v>
      </c>
      <c r="W61" s="74">
        <v>0</v>
      </c>
      <c r="X61" s="74">
        <v>0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63" t="s">
        <v>91</v>
      </c>
      <c r="B62" s="74">
        <v>3</v>
      </c>
      <c r="C62" s="74">
        <v>0</v>
      </c>
      <c r="D62" s="74">
        <v>3</v>
      </c>
      <c r="E62" s="74"/>
      <c r="F62" s="74">
        <v>0</v>
      </c>
      <c r="G62" s="74">
        <v>0</v>
      </c>
      <c r="H62" s="74">
        <v>0</v>
      </c>
      <c r="I62" s="74"/>
      <c r="J62" s="74">
        <v>0</v>
      </c>
      <c r="K62" s="74">
        <v>0</v>
      </c>
      <c r="L62" s="74">
        <v>0</v>
      </c>
      <c r="M62" s="74"/>
      <c r="N62" s="74">
        <v>1</v>
      </c>
      <c r="O62" s="74">
        <v>0</v>
      </c>
      <c r="P62" s="74">
        <v>1</v>
      </c>
      <c r="Q62" s="74"/>
      <c r="R62" s="74">
        <v>1</v>
      </c>
      <c r="S62" s="74">
        <v>0</v>
      </c>
      <c r="T62" s="74">
        <v>1</v>
      </c>
      <c r="U62" s="74"/>
      <c r="V62" s="74">
        <v>0</v>
      </c>
      <c r="W62" s="74">
        <v>0</v>
      </c>
      <c r="X62" s="74">
        <v>0</v>
      </c>
      <c r="Y62" s="74"/>
      <c r="Z62" s="74">
        <v>1</v>
      </c>
      <c r="AA62" s="74">
        <v>0</v>
      </c>
      <c r="AB62" s="74">
        <v>1</v>
      </c>
    </row>
    <row r="63" spans="1:28" x14ac:dyDescent="0.2">
      <c r="A63" s="63" t="s">
        <v>92</v>
      </c>
      <c r="B63" s="74">
        <v>0</v>
      </c>
      <c r="C63" s="74">
        <v>0</v>
      </c>
      <c r="D63" s="74">
        <v>0</v>
      </c>
      <c r="E63" s="74"/>
      <c r="F63" s="74">
        <v>0</v>
      </c>
      <c r="G63" s="74">
        <v>0</v>
      </c>
      <c r="H63" s="74">
        <v>0</v>
      </c>
      <c r="I63" s="74"/>
      <c r="J63" s="74">
        <v>0</v>
      </c>
      <c r="K63" s="74">
        <v>0</v>
      </c>
      <c r="L63" s="74">
        <v>0</v>
      </c>
      <c r="M63" s="74"/>
      <c r="N63" s="74">
        <v>0</v>
      </c>
      <c r="O63" s="74">
        <v>0</v>
      </c>
      <c r="P63" s="74">
        <v>0</v>
      </c>
      <c r="Q63" s="74"/>
      <c r="R63" s="74">
        <v>0</v>
      </c>
      <c r="S63" s="74">
        <v>0</v>
      </c>
      <c r="T63" s="74">
        <v>0</v>
      </c>
      <c r="U63" s="74"/>
      <c r="V63" s="74">
        <v>0</v>
      </c>
      <c r="W63" s="74">
        <v>0</v>
      </c>
      <c r="X63" s="74">
        <v>0</v>
      </c>
      <c r="Y63" s="74"/>
      <c r="Z63" s="74">
        <v>0</v>
      </c>
      <c r="AA63" s="74">
        <v>0</v>
      </c>
      <c r="AB63" s="74">
        <v>0</v>
      </c>
    </row>
    <row r="64" spans="1:28" x14ac:dyDescent="0.2">
      <c r="A64" s="63" t="s">
        <v>93</v>
      </c>
      <c r="B64" s="74">
        <v>0</v>
      </c>
      <c r="C64" s="74">
        <v>0</v>
      </c>
      <c r="D64" s="74">
        <v>0</v>
      </c>
      <c r="E64" s="74"/>
      <c r="F64" s="74">
        <v>0</v>
      </c>
      <c r="G64" s="74">
        <v>0</v>
      </c>
      <c r="H64" s="74">
        <v>0</v>
      </c>
      <c r="I64" s="74"/>
      <c r="J64" s="74">
        <v>0</v>
      </c>
      <c r="K64" s="74">
        <v>0</v>
      </c>
      <c r="L64" s="74">
        <v>0</v>
      </c>
      <c r="M64" s="74"/>
      <c r="N64" s="74">
        <v>0</v>
      </c>
      <c r="O64" s="74">
        <v>0</v>
      </c>
      <c r="P64" s="74">
        <v>0</v>
      </c>
      <c r="Q64" s="74"/>
      <c r="R64" s="74">
        <v>0</v>
      </c>
      <c r="S64" s="74">
        <v>0</v>
      </c>
      <c r="T64" s="74">
        <v>0</v>
      </c>
      <c r="U64" s="74"/>
      <c r="V64" s="74">
        <v>0</v>
      </c>
      <c r="W64" s="74">
        <v>0</v>
      </c>
      <c r="X64" s="74">
        <v>0</v>
      </c>
      <c r="Y64" s="74"/>
      <c r="Z64" s="74">
        <v>0</v>
      </c>
      <c r="AA64" s="74">
        <v>0</v>
      </c>
      <c r="AB64" s="74">
        <v>0</v>
      </c>
    </row>
    <row r="65" spans="1:28" x14ac:dyDescent="0.2">
      <c r="A65" s="63" t="s">
        <v>96</v>
      </c>
      <c r="B65" s="74">
        <v>0</v>
      </c>
      <c r="C65" s="74">
        <v>0</v>
      </c>
      <c r="D65" s="74">
        <v>0</v>
      </c>
      <c r="E65" s="74"/>
      <c r="F65" s="74">
        <v>0</v>
      </c>
      <c r="G65" s="74">
        <v>0</v>
      </c>
      <c r="H65" s="74">
        <v>0</v>
      </c>
      <c r="I65" s="74"/>
      <c r="J65" s="74">
        <v>0</v>
      </c>
      <c r="K65" s="74">
        <v>0</v>
      </c>
      <c r="L65" s="74">
        <v>0</v>
      </c>
      <c r="M65" s="74"/>
      <c r="N65" s="74">
        <v>0</v>
      </c>
      <c r="O65" s="74">
        <v>0</v>
      </c>
      <c r="P65" s="74">
        <v>0</v>
      </c>
      <c r="Q65" s="74"/>
      <c r="R65" s="74">
        <v>0</v>
      </c>
      <c r="S65" s="74">
        <v>0</v>
      </c>
      <c r="T65" s="74">
        <v>0</v>
      </c>
      <c r="U65" s="74"/>
      <c r="V65" s="74">
        <v>0</v>
      </c>
      <c r="W65" s="74">
        <v>0</v>
      </c>
      <c r="X65" s="74">
        <v>0</v>
      </c>
      <c r="Y65" s="74"/>
      <c r="Z65" s="74">
        <v>0</v>
      </c>
      <c r="AA65" s="74">
        <v>0</v>
      </c>
      <c r="AB65" s="74">
        <v>0</v>
      </c>
    </row>
    <row r="66" spans="1:28" x14ac:dyDescent="0.2">
      <c r="A66" s="63" t="s">
        <v>97</v>
      </c>
      <c r="B66" s="74">
        <v>12</v>
      </c>
      <c r="C66" s="74">
        <v>11</v>
      </c>
      <c r="D66" s="74">
        <v>1</v>
      </c>
      <c r="E66" s="74"/>
      <c r="F66" s="74">
        <v>0</v>
      </c>
      <c r="G66" s="74">
        <v>0</v>
      </c>
      <c r="H66" s="74">
        <v>0</v>
      </c>
      <c r="I66" s="74"/>
      <c r="J66" s="74">
        <v>5</v>
      </c>
      <c r="K66" s="74">
        <v>4</v>
      </c>
      <c r="L66" s="74">
        <v>1</v>
      </c>
      <c r="M66" s="74"/>
      <c r="N66" s="74">
        <v>2</v>
      </c>
      <c r="O66" s="74">
        <v>2</v>
      </c>
      <c r="P66" s="74">
        <v>0</v>
      </c>
      <c r="Q66" s="74"/>
      <c r="R66" s="74">
        <v>4</v>
      </c>
      <c r="S66" s="74">
        <v>4</v>
      </c>
      <c r="T66" s="74">
        <v>0</v>
      </c>
      <c r="U66" s="74"/>
      <c r="V66" s="74">
        <v>1</v>
      </c>
      <c r="W66" s="74">
        <v>1</v>
      </c>
      <c r="X66" s="74">
        <v>0</v>
      </c>
      <c r="Y66" s="74"/>
      <c r="Z66" s="74">
        <v>0</v>
      </c>
      <c r="AA66" s="74">
        <v>0</v>
      </c>
      <c r="AB66" s="74">
        <v>0</v>
      </c>
    </row>
    <row r="67" spans="1:28" x14ac:dyDescent="0.2">
      <c r="A67" s="63" t="s">
        <v>100</v>
      </c>
      <c r="B67" s="74">
        <v>0</v>
      </c>
      <c r="C67" s="74">
        <v>0</v>
      </c>
      <c r="D67" s="74">
        <v>0</v>
      </c>
      <c r="E67" s="74"/>
      <c r="F67" s="74">
        <v>0</v>
      </c>
      <c r="G67" s="74">
        <v>0</v>
      </c>
      <c r="H67" s="74">
        <v>0</v>
      </c>
      <c r="I67" s="74"/>
      <c r="J67" s="74">
        <v>0</v>
      </c>
      <c r="K67" s="74">
        <v>0</v>
      </c>
      <c r="L67" s="74">
        <v>0</v>
      </c>
      <c r="M67" s="74"/>
      <c r="N67" s="74">
        <v>0</v>
      </c>
      <c r="O67" s="74">
        <v>0</v>
      </c>
      <c r="P67" s="74">
        <v>0</v>
      </c>
      <c r="Q67" s="74"/>
      <c r="R67" s="74">
        <v>0</v>
      </c>
      <c r="S67" s="74">
        <v>0</v>
      </c>
      <c r="T67" s="74">
        <v>0</v>
      </c>
      <c r="U67" s="74"/>
      <c r="V67" s="74">
        <v>0</v>
      </c>
      <c r="W67" s="74">
        <v>0</v>
      </c>
      <c r="X67" s="74">
        <v>0</v>
      </c>
      <c r="Y67" s="74"/>
      <c r="Z67" s="74">
        <v>0</v>
      </c>
      <c r="AA67" s="74">
        <v>0</v>
      </c>
      <c r="AB67" s="74">
        <v>0</v>
      </c>
    </row>
    <row r="68" spans="1:28" x14ac:dyDescent="0.2">
      <c r="A68" s="63" t="s">
        <v>103</v>
      </c>
      <c r="B68" s="74">
        <v>0</v>
      </c>
      <c r="C68" s="74">
        <v>0</v>
      </c>
      <c r="D68" s="74">
        <v>0</v>
      </c>
      <c r="E68" s="74"/>
      <c r="F68" s="74">
        <v>0</v>
      </c>
      <c r="G68" s="74">
        <v>0</v>
      </c>
      <c r="H68" s="74">
        <v>0</v>
      </c>
      <c r="I68" s="74"/>
      <c r="J68" s="74">
        <v>0</v>
      </c>
      <c r="K68" s="74">
        <v>0</v>
      </c>
      <c r="L68" s="74">
        <v>0</v>
      </c>
      <c r="M68" s="74"/>
      <c r="N68" s="74">
        <v>0</v>
      </c>
      <c r="O68" s="74">
        <v>0</v>
      </c>
      <c r="P68" s="74">
        <v>0</v>
      </c>
      <c r="Q68" s="74"/>
      <c r="R68" s="74">
        <v>0</v>
      </c>
      <c r="S68" s="74">
        <v>0</v>
      </c>
      <c r="T68" s="74">
        <v>0</v>
      </c>
      <c r="U68" s="74"/>
      <c r="V68" s="74">
        <v>0</v>
      </c>
      <c r="W68" s="74">
        <v>0</v>
      </c>
      <c r="X68" s="74">
        <v>0</v>
      </c>
      <c r="Y68" s="74"/>
      <c r="Z68" s="74">
        <v>0</v>
      </c>
      <c r="AA68" s="74">
        <v>0</v>
      </c>
      <c r="AB68" s="74">
        <v>0</v>
      </c>
    </row>
    <row r="69" spans="1:28" ht="12.75" customHeight="1" x14ac:dyDescent="0.25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ht="21" customHeight="1" x14ac:dyDescent="0.25">
      <c r="A70" s="228" t="s">
        <v>44</v>
      </c>
      <c r="B70" s="228"/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</row>
    <row r="71" spans="1:28" ht="12.75" customHeight="1" x14ac:dyDescent="0.25">
      <c r="A71" s="89"/>
      <c r="B71" s="90"/>
      <c r="C71" s="90"/>
      <c r="D71" s="90"/>
      <c r="E71" s="91"/>
      <c r="F71" s="90"/>
      <c r="G71" s="90"/>
      <c r="H71" s="90"/>
      <c r="I71" s="91"/>
      <c r="J71" s="90"/>
      <c r="K71" s="90"/>
      <c r="L71" s="90"/>
      <c r="M71" s="91"/>
      <c r="N71" s="90"/>
      <c r="O71" s="90"/>
      <c r="P71" s="90"/>
      <c r="Q71" s="91"/>
      <c r="R71" s="90"/>
      <c r="S71" s="90"/>
      <c r="T71" s="90"/>
      <c r="U71" s="91"/>
      <c r="V71" s="90"/>
      <c r="W71" s="90"/>
      <c r="X71" s="90"/>
      <c r="Y71" s="91"/>
      <c r="Z71" s="90"/>
      <c r="AA71" s="90"/>
      <c r="AB71" s="90"/>
    </row>
    <row r="72" spans="1:28" ht="13.5" x14ac:dyDescent="0.25">
      <c r="A72" s="93" t="s">
        <v>83</v>
      </c>
      <c r="B72" s="78">
        <f>+B56/(B56+B12)*100</f>
        <v>0.50448430493273544</v>
      </c>
      <c r="C72" s="78">
        <f>+C56/(C56+C12)*100</f>
        <v>0.72845002023472272</v>
      </c>
      <c r="D72" s="78">
        <f>+D56/(D56+D12)*100</f>
        <v>0.31239153071850057</v>
      </c>
      <c r="E72" s="104"/>
      <c r="F72" s="78">
        <f>+F56/(F56+F12)*100</f>
        <v>0.11350737797956867</v>
      </c>
      <c r="G72" s="78">
        <f>+G56/(G56+G12)*100</f>
        <v>0.25974025974025972</v>
      </c>
      <c r="H72" s="78">
        <f>+H56/(H56+H12)*100</f>
        <v>0</v>
      </c>
      <c r="I72" s="104"/>
      <c r="J72" s="78">
        <f>+J56/(J56+J12)*100</f>
        <v>0.74946466809421841</v>
      </c>
      <c r="K72" s="78">
        <f>+K56/(K56+K12)*100</f>
        <v>1.3953488372093024</v>
      </c>
      <c r="L72" s="78">
        <f>+L56/(L56+L12)*100</f>
        <v>0.1984126984126984</v>
      </c>
      <c r="M72" s="104"/>
      <c r="N72" s="78">
        <f>+N56/(N56+N12)*100</f>
        <v>0.33370411568409347</v>
      </c>
      <c r="O72" s="78">
        <f>+O56/(O56+O12)*100</f>
        <v>0.46728971962616817</v>
      </c>
      <c r="P72" s="78">
        <f>+P56/(P56+P12)*100</f>
        <v>0.21231422505307856</v>
      </c>
      <c r="Q72" s="104"/>
      <c r="R72" s="78">
        <f>+R56/(R56+R12)*100</f>
        <v>0.88202866593164275</v>
      </c>
      <c r="S72" s="78">
        <f>+S56/(S56+S12)*100</f>
        <v>0.92592592592592582</v>
      </c>
      <c r="T72" s="78">
        <f>+T56/(T56+T12)*100</f>
        <v>0.84210526315789469</v>
      </c>
      <c r="U72" s="104"/>
      <c r="V72" s="78">
        <f>+V56/(V56+V12)*100</f>
        <v>0.12062726176115801</v>
      </c>
      <c r="W72" s="78">
        <f>+W56/(W56+W12)*100</f>
        <v>0.26737967914438499</v>
      </c>
      <c r="X72" s="78">
        <f>+X56/(X56+X12)*100</f>
        <v>0</v>
      </c>
      <c r="Y72" s="104"/>
      <c r="Z72" s="78">
        <f>+Z56/(Z56+Z12)*100</f>
        <v>0.77605321507760539</v>
      </c>
      <c r="AA72" s="78">
        <f>+AA56/(AA56+AA12)*100</f>
        <v>0.94786729857819907</v>
      </c>
      <c r="AB72" s="78">
        <f>+AB56/(AB56+AB12)*100</f>
        <v>0.625</v>
      </c>
    </row>
    <row r="73" spans="1:28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</row>
    <row r="74" spans="1:28" x14ac:dyDescent="0.25">
      <c r="A74" s="63" t="s">
        <v>84</v>
      </c>
      <c r="B74" s="78">
        <f t="shared" ref="B74:D84" si="7">+B58/(B58+B14)*100</f>
        <v>0.44052863436123352</v>
      </c>
      <c r="C74" s="78">
        <f t="shared" si="7"/>
        <v>0.68337129840546695</v>
      </c>
      <c r="D74" s="78">
        <f t="shared" si="7"/>
        <v>0.21321961620469082</v>
      </c>
      <c r="E74" s="104"/>
      <c r="F74" s="78">
        <f t="shared" ref="F74:H84" si="8">+F58/(F58+F14)*100</f>
        <v>0</v>
      </c>
      <c r="G74" s="78">
        <f t="shared" si="8"/>
        <v>0</v>
      </c>
      <c r="H74" s="78">
        <f t="shared" si="8"/>
        <v>0</v>
      </c>
      <c r="I74" s="105"/>
      <c r="J74" s="78">
        <f t="shared" ref="J74:L84" si="9">+J58/(J58+J14)*100</f>
        <v>0</v>
      </c>
      <c r="K74" s="78">
        <f t="shared" si="9"/>
        <v>0</v>
      </c>
      <c r="L74" s="78">
        <f t="shared" si="9"/>
        <v>0</v>
      </c>
      <c r="M74" s="105"/>
      <c r="N74" s="78">
        <f t="shared" ref="N74:P84" si="10">+N58/(N58+N14)*100</f>
        <v>0</v>
      </c>
      <c r="O74" s="78">
        <f t="shared" si="10"/>
        <v>0</v>
      </c>
      <c r="P74" s="78">
        <f t="shared" si="10"/>
        <v>0</v>
      </c>
      <c r="Q74" s="105"/>
      <c r="R74" s="78">
        <f t="shared" ref="R74:T84" si="11">+R58/(R58+R14)*100</f>
        <v>0.67114093959731547</v>
      </c>
      <c r="S74" s="78">
        <f t="shared" si="11"/>
        <v>0</v>
      </c>
      <c r="T74" s="78">
        <f t="shared" si="11"/>
        <v>1.2658227848101267</v>
      </c>
      <c r="U74" s="105"/>
      <c r="V74" s="78">
        <f t="shared" ref="V74:X84" si="12">+V58/(V58+V14)*100</f>
        <v>0</v>
      </c>
      <c r="W74" s="78">
        <f t="shared" si="12"/>
        <v>0</v>
      </c>
      <c r="X74" s="78">
        <f t="shared" si="12"/>
        <v>0</v>
      </c>
      <c r="Y74" s="104"/>
      <c r="Z74" s="78">
        <f t="shared" ref="Z74:AB84" si="13">+Z58/(Z58+Z14)*100</f>
        <v>2.0270270270270272</v>
      </c>
      <c r="AA74" s="78">
        <f t="shared" si="13"/>
        <v>4.1666666666666661</v>
      </c>
      <c r="AB74" s="78">
        <f t="shared" si="13"/>
        <v>0</v>
      </c>
    </row>
    <row r="75" spans="1:28" x14ac:dyDescent="0.25">
      <c r="A75" s="63" t="s">
        <v>85</v>
      </c>
      <c r="B75" s="78">
        <f t="shared" si="7"/>
        <v>0.36683785766691124</v>
      </c>
      <c r="C75" s="78">
        <f t="shared" si="7"/>
        <v>0.47619047619047622</v>
      </c>
      <c r="D75" s="78">
        <f t="shared" si="7"/>
        <v>0.27285129604365621</v>
      </c>
      <c r="E75" s="104"/>
      <c r="F75" s="78">
        <f t="shared" si="8"/>
        <v>0.44052863436123352</v>
      </c>
      <c r="G75" s="78">
        <f t="shared" si="8"/>
        <v>1</v>
      </c>
      <c r="H75" s="78">
        <f t="shared" si="8"/>
        <v>0</v>
      </c>
      <c r="I75" s="105"/>
      <c r="J75" s="78">
        <f t="shared" si="9"/>
        <v>0.89686098654708524</v>
      </c>
      <c r="K75" s="78">
        <f t="shared" si="9"/>
        <v>1.9801980198019802</v>
      </c>
      <c r="L75" s="78">
        <f t="shared" si="9"/>
        <v>0</v>
      </c>
      <c r="M75" s="105"/>
      <c r="N75" s="78">
        <f t="shared" si="10"/>
        <v>0</v>
      </c>
      <c r="O75" s="78">
        <f t="shared" si="10"/>
        <v>0</v>
      </c>
      <c r="P75" s="78">
        <f t="shared" si="10"/>
        <v>0</v>
      </c>
      <c r="Q75" s="105"/>
      <c r="R75" s="78">
        <f t="shared" si="11"/>
        <v>0.77220077220077221</v>
      </c>
      <c r="S75" s="78">
        <f t="shared" si="11"/>
        <v>0</v>
      </c>
      <c r="T75" s="78">
        <f t="shared" si="11"/>
        <v>1.5037593984962405</v>
      </c>
      <c r="U75" s="105"/>
      <c r="V75" s="78">
        <f t="shared" si="12"/>
        <v>0</v>
      </c>
      <c r="W75" s="78">
        <f t="shared" si="12"/>
        <v>0</v>
      </c>
      <c r="X75" s="78">
        <f t="shared" si="12"/>
        <v>0</v>
      </c>
      <c r="Y75" s="104"/>
      <c r="Z75" s="78">
        <f t="shared" si="13"/>
        <v>0</v>
      </c>
      <c r="AA75" s="78">
        <f t="shared" si="13"/>
        <v>0</v>
      </c>
      <c r="AB75" s="78">
        <f t="shared" si="13"/>
        <v>0</v>
      </c>
    </row>
    <row r="76" spans="1:28" x14ac:dyDescent="0.25">
      <c r="A76" s="63" t="s">
        <v>86</v>
      </c>
      <c r="B76" s="78">
        <f t="shared" si="7"/>
        <v>0.49751243781094528</v>
      </c>
      <c r="C76" s="78">
        <f t="shared" si="7"/>
        <v>0.40322580645161288</v>
      </c>
      <c r="D76" s="78">
        <f t="shared" si="7"/>
        <v>0.56338028169014087</v>
      </c>
      <c r="E76" s="104"/>
      <c r="F76" s="78">
        <f t="shared" si="8"/>
        <v>0</v>
      </c>
      <c r="G76" s="78">
        <f t="shared" si="8"/>
        <v>0</v>
      </c>
      <c r="H76" s="78">
        <f t="shared" si="8"/>
        <v>0</v>
      </c>
      <c r="I76" s="105"/>
      <c r="J76" s="78">
        <f t="shared" si="9"/>
        <v>0</v>
      </c>
      <c r="K76" s="78">
        <f t="shared" si="9"/>
        <v>0</v>
      </c>
      <c r="L76" s="78">
        <f t="shared" si="9"/>
        <v>0</v>
      </c>
      <c r="M76" s="105"/>
      <c r="N76" s="78">
        <f t="shared" si="10"/>
        <v>0</v>
      </c>
      <c r="O76" s="78">
        <f t="shared" si="10"/>
        <v>0</v>
      </c>
      <c r="P76" s="78">
        <f t="shared" si="10"/>
        <v>0</v>
      </c>
      <c r="Q76" s="105"/>
      <c r="R76" s="78">
        <f t="shared" si="11"/>
        <v>0</v>
      </c>
      <c r="S76" s="78">
        <f t="shared" si="11"/>
        <v>0</v>
      </c>
      <c r="T76" s="78">
        <f t="shared" si="11"/>
        <v>0</v>
      </c>
      <c r="U76" s="105"/>
      <c r="V76" s="78">
        <f t="shared" si="12"/>
        <v>0</v>
      </c>
      <c r="W76" s="78">
        <f t="shared" si="12"/>
        <v>0</v>
      </c>
      <c r="X76" s="78">
        <f t="shared" si="12"/>
        <v>0</v>
      </c>
      <c r="Y76" s="104"/>
      <c r="Z76" s="78">
        <f t="shared" si="13"/>
        <v>3.296703296703297</v>
      </c>
      <c r="AA76" s="78">
        <f t="shared" si="13"/>
        <v>2.8571428571428572</v>
      </c>
      <c r="AB76" s="78">
        <f t="shared" si="13"/>
        <v>3.5714285714285712</v>
      </c>
    </row>
    <row r="77" spans="1:28" x14ac:dyDescent="0.25">
      <c r="A77" s="63" t="s">
        <v>89</v>
      </c>
      <c r="B77" s="78">
        <f t="shared" si="7"/>
        <v>0</v>
      </c>
      <c r="C77" s="78">
        <f t="shared" si="7"/>
        <v>0</v>
      </c>
      <c r="D77" s="78">
        <f t="shared" si="7"/>
        <v>0</v>
      </c>
      <c r="E77" s="104"/>
      <c r="F77" s="78">
        <f t="shared" si="8"/>
        <v>0</v>
      </c>
      <c r="G77" s="78">
        <f t="shared" si="8"/>
        <v>0</v>
      </c>
      <c r="H77" s="78">
        <f t="shared" si="8"/>
        <v>0</v>
      </c>
      <c r="I77" s="105"/>
      <c r="J77" s="78">
        <f t="shared" si="9"/>
        <v>0</v>
      </c>
      <c r="K77" s="78">
        <f t="shared" si="9"/>
        <v>0</v>
      </c>
      <c r="L77" s="78">
        <f t="shared" si="9"/>
        <v>0</v>
      </c>
      <c r="M77" s="105"/>
      <c r="N77" s="78">
        <f t="shared" si="10"/>
        <v>0</v>
      </c>
      <c r="O77" s="78">
        <f t="shared" si="10"/>
        <v>0</v>
      </c>
      <c r="P77" s="78">
        <f t="shared" si="10"/>
        <v>0</v>
      </c>
      <c r="Q77" s="105"/>
      <c r="R77" s="78">
        <f t="shared" si="11"/>
        <v>0</v>
      </c>
      <c r="S77" s="78">
        <f t="shared" si="11"/>
        <v>0</v>
      </c>
      <c r="T77" s="78">
        <f t="shared" si="11"/>
        <v>0</v>
      </c>
      <c r="U77" s="105"/>
      <c r="V77" s="78">
        <f t="shared" si="12"/>
        <v>0</v>
      </c>
      <c r="W77" s="78">
        <f t="shared" si="12"/>
        <v>0</v>
      </c>
      <c r="X77" s="78">
        <f t="shared" si="12"/>
        <v>0</v>
      </c>
      <c r="Y77" s="104"/>
      <c r="Z77" s="78">
        <f t="shared" si="13"/>
        <v>0</v>
      </c>
      <c r="AA77" s="78">
        <f t="shared" si="13"/>
        <v>0</v>
      </c>
      <c r="AB77" s="78">
        <f t="shared" si="13"/>
        <v>0</v>
      </c>
    </row>
    <row r="78" spans="1:28" x14ac:dyDescent="0.25">
      <c r="A78" s="63" t="s">
        <v>91</v>
      </c>
      <c r="B78" s="78">
        <f t="shared" si="7"/>
        <v>0.68337129840546695</v>
      </c>
      <c r="C78" s="78">
        <f t="shared" si="7"/>
        <v>0</v>
      </c>
      <c r="D78" s="78">
        <f t="shared" si="7"/>
        <v>1.2345679012345678</v>
      </c>
      <c r="E78" s="104"/>
      <c r="F78" s="78">
        <f t="shared" si="8"/>
        <v>0</v>
      </c>
      <c r="G78" s="78">
        <f t="shared" si="8"/>
        <v>0</v>
      </c>
      <c r="H78" s="78">
        <f t="shared" si="8"/>
        <v>0</v>
      </c>
      <c r="I78" s="105"/>
      <c r="J78" s="78">
        <f t="shared" si="9"/>
        <v>0</v>
      </c>
      <c r="K78" s="78">
        <f t="shared" si="9"/>
        <v>0</v>
      </c>
      <c r="L78" s="78">
        <f t="shared" si="9"/>
        <v>0</v>
      </c>
      <c r="M78" s="105"/>
      <c r="N78" s="78">
        <f t="shared" si="10"/>
        <v>1.5384615384615385</v>
      </c>
      <c r="O78" s="78">
        <f t="shared" si="10"/>
        <v>0</v>
      </c>
      <c r="P78" s="78">
        <f t="shared" si="10"/>
        <v>2.7777777777777777</v>
      </c>
      <c r="Q78" s="105"/>
      <c r="R78" s="78">
        <f t="shared" si="11"/>
        <v>1.4705882352941175</v>
      </c>
      <c r="S78" s="78">
        <f t="shared" si="11"/>
        <v>0</v>
      </c>
      <c r="T78" s="78">
        <f t="shared" si="11"/>
        <v>2.2727272727272729</v>
      </c>
      <c r="U78" s="105"/>
      <c r="V78" s="78">
        <f t="shared" si="12"/>
        <v>0</v>
      </c>
      <c r="W78" s="78">
        <f t="shared" si="12"/>
        <v>0</v>
      </c>
      <c r="X78" s="78">
        <f t="shared" si="12"/>
        <v>0</v>
      </c>
      <c r="Y78" s="104"/>
      <c r="Z78" s="78">
        <f t="shared" si="13"/>
        <v>1.25</v>
      </c>
      <c r="AA78" s="78">
        <f t="shared" si="13"/>
        <v>0</v>
      </c>
      <c r="AB78" s="78">
        <f t="shared" si="13"/>
        <v>2.2727272727272729</v>
      </c>
    </row>
    <row r="79" spans="1:28" x14ac:dyDescent="0.25">
      <c r="A79" s="63" t="s">
        <v>92</v>
      </c>
      <c r="B79" s="78">
        <f t="shared" si="7"/>
        <v>0</v>
      </c>
      <c r="C79" s="78">
        <f t="shared" si="7"/>
        <v>0</v>
      </c>
      <c r="D79" s="78">
        <f t="shared" si="7"/>
        <v>0</v>
      </c>
      <c r="E79" s="104"/>
      <c r="F79" s="78">
        <f t="shared" si="8"/>
        <v>0</v>
      </c>
      <c r="G79" s="78">
        <f t="shared" si="8"/>
        <v>0</v>
      </c>
      <c r="H79" s="78">
        <f t="shared" si="8"/>
        <v>0</v>
      </c>
      <c r="I79" s="105"/>
      <c r="J79" s="78">
        <f t="shared" si="9"/>
        <v>0</v>
      </c>
      <c r="K79" s="78">
        <f t="shared" si="9"/>
        <v>0</v>
      </c>
      <c r="L79" s="78">
        <f t="shared" si="9"/>
        <v>0</v>
      </c>
      <c r="M79" s="105"/>
      <c r="N79" s="78">
        <f t="shared" si="10"/>
        <v>0</v>
      </c>
      <c r="O79" s="78">
        <f t="shared" si="10"/>
        <v>0</v>
      </c>
      <c r="P79" s="78">
        <f t="shared" si="10"/>
        <v>0</v>
      </c>
      <c r="Q79" s="105"/>
      <c r="R79" s="78">
        <f t="shared" si="11"/>
        <v>0</v>
      </c>
      <c r="S79" s="78">
        <f t="shared" si="11"/>
        <v>0</v>
      </c>
      <c r="T79" s="78">
        <f t="shared" si="11"/>
        <v>0</v>
      </c>
      <c r="U79" s="105"/>
      <c r="V79" s="78">
        <f t="shared" si="12"/>
        <v>0</v>
      </c>
      <c r="W79" s="78">
        <f t="shared" si="12"/>
        <v>0</v>
      </c>
      <c r="X79" s="78">
        <f t="shared" si="12"/>
        <v>0</v>
      </c>
      <c r="Y79" s="104"/>
      <c r="Z79" s="78">
        <f t="shared" si="13"/>
        <v>0</v>
      </c>
      <c r="AA79" s="78">
        <f t="shared" si="13"/>
        <v>0</v>
      </c>
      <c r="AB79" s="78">
        <f t="shared" si="13"/>
        <v>0</v>
      </c>
    </row>
    <row r="80" spans="1:28" x14ac:dyDescent="0.25">
      <c r="A80" s="63" t="s">
        <v>93</v>
      </c>
      <c r="B80" s="78">
        <f t="shared" si="7"/>
        <v>0</v>
      </c>
      <c r="C80" s="78">
        <f t="shared" si="7"/>
        <v>0</v>
      </c>
      <c r="D80" s="78">
        <f t="shared" si="7"/>
        <v>0</v>
      </c>
      <c r="E80" s="104"/>
      <c r="F80" s="78">
        <f t="shared" si="8"/>
        <v>0</v>
      </c>
      <c r="G80" s="78">
        <f t="shared" si="8"/>
        <v>0</v>
      </c>
      <c r="H80" s="78">
        <f t="shared" si="8"/>
        <v>0</v>
      </c>
      <c r="I80" s="105"/>
      <c r="J80" s="78">
        <f t="shared" si="9"/>
        <v>0</v>
      </c>
      <c r="K80" s="78">
        <f t="shared" si="9"/>
        <v>0</v>
      </c>
      <c r="L80" s="78">
        <f t="shared" si="9"/>
        <v>0</v>
      </c>
      <c r="M80" s="105"/>
      <c r="N80" s="78">
        <f t="shared" si="10"/>
        <v>0</v>
      </c>
      <c r="O80" s="78">
        <f t="shared" si="10"/>
        <v>0</v>
      </c>
      <c r="P80" s="78">
        <f t="shared" si="10"/>
        <v>0</v>
      </c>
      <c r="Q80" s="105"/>
      <c r="R80" s="78">
        <f t="shared" si="11"/>
        <v>0</v>
      </c>
      <c r="S80" s="78">
        <f t="shared" si="11"/>
        <v>0</v>
      </c>
      <c r="T80" s="78">
        <f t="shared" si="11"/>
        <v>0</v>
      </c>
      <c r="U80" s="105"/>
      <c r="V80" s="78">
        <f t="shared" si="12"/>
        <v>0</v>
      </c>
      <c r="W80" s="78">
        <f t="shared" si="12"/>
        <v>0</v>
      </c>
      <c r="X80" s="78">
        <f t="shared" si="12"/>
        <v>0</v>
      </c>
      <c r="Y80" s="104"/>
      <c r="Z80" s="78">
        <f t="shared" si="13"/>
        <v>0</v>
      </c>
      <c r="AA80" s="78">
        <f t="shared" si="13"/>
        <v>0</v>
      </c>
      <c r="AB80" s="78">
        <f t="shared" si="13"/>
        <v>0</v>
      </c>
    </row>
    <row r="81" spans="1:28" x14ac:dyDescent="0.25">
      <c r="A81" s="63" t="s">
        <v>96</v>
      </c>
      <c r="B81" s="78">
        <f t="shared" si="7"/>
        <v>0</v>
      </c>
      <c r="C81" s="78">
        <f t="shared" si="7"/>
        <v>0</v>
      </c>
      <c r="D81" s="78">
        <f t="shared" si="7"/>
        <v>0</v>
      </c>
      <c r="E81" s="104"/>
      <c r="F81" s="78">
        <f t="shared" si="8"/>
        <v>0</v>
      </c>
      <c r="G81" s="78">
        <f t="shared" si="8"/>
        <v>0</v>
      </c>
      <c r="H81" s="78">
        <f t="shared" si="8"/>
        <v>0</v>
      </c>
      <c r="I81" s="105"/>
      <c r="J81" s="78">
        <f t="shared" si="9"/>
        <v>0</v>
      </c>
      <c r="K81" s="78">
        <f t="shared" si="9"/>
        <v>0</v>
      </c>
      <c r="L81" s="78">
        <f t="shared" si="9"/>
        <v>0</v>
      </c>
      <c r="M81" s="105"/>
      <c r="N81" s="78">
        <f t="shared" si="10"/>
        <v>0</v>
      </c>
      <c r="O81" s="78">
        <f t="shared" si="10"/>
        <v>0</v>
      </c>
      <c r="P81" s="78">
        <f t="shared" si="10"/>
        <v>0</v>
      </c>
      <c r="Q81" s="105"/>
      <c r="R81" s="78">
        <f t="shared" si="11"/>
        <v>0</v>
      </c>
      <c r="S81" s="78">
        <f t="shared" si="11"/>
        <v>0</v>
      </c>
      <c r="T81" s="78">
        <f t="shared" si="11"/>
        <v>0</v>
      </c>
      <c r="U81" s="105"/>
      <c r="V81" s="78">
        <f t="shared" si="12"/>
        <v>0</v>
      </c>
      <c r="W81" s="78">
        <f t="shared" si="12"/>
        <v>0</v>
      </c>
      <c r="X81" s="78">
        <f t="shared" si="12"/>
        <v>0</v>
      </c>
      <c r="Y81" s="104"/>
      <c r="Z81" s="78">
        <f t="shared" si="13"/>
        <v>0</v>
      </c>
      <c r="AA81" s="78">
        <f t="shared" si="13"/>
        <v>0</v>
      </c>
      <c r="AB81" s="78">
        <f t="shared" si="13"/>
        <v>0</v>
      </c>
    </row>
    <row r="82" spans="1:28" x14ac:dyDescent="0.25">
      <c r="A82" s="63" t="s">
        <v>97</v>
      </c>
      <c r="B82" s="78">
        <f t="shared" si="7"/>
        <v>4.9382716049382713</v>
      </c>
      <c r="C82" s="78">
        <f t="shared" si="7"/>
        <v>8.9430894308943092</v>
      </c>
      <c r="D82" s="78">
        <f t="shared" si="7"/>
        <v>0.83333333333333337</v>
      </c>
      <c r="E82" s="104"/>
      <c r="F82" s="78">
        <f t="shared" si="8"/>
        <v>0</v>
      </c>
      <c r="G82" s="78">
        <f t="shared" si="8"/>
        <v>0</v>
      </c>
      <c r="H82" s="78">
        <f t="shared" si="8"/>
        <v>0</v>
      </c>
      <c r="I82" s="105"/>
      <c r="J82" s="78">
        <f t="shared" si="9"/>
        <v>10.204081632653061</v>
      </c>
      <c r="K82" s="78">
        <f t="shared" si="9"/>
        <v>21.052631578947366</v>
      </c>
      <c r="L82" s="78">
        <f t="shared" si="9"/>
        <v>3.3333333333333335</v>
      </c>
      <c r="M82" s="105"/>
      <c r="N82" s="78">
        <f t="shared" si="10"/>
        <v>3.9215686274509802</v>
      </c>
      <c r="O82" s="78">
        <f t="shared" si="10"/>
        <v>7.1428571428571423</v>
      </c>
      <c r="P82" s="78">
        <f t="shared" si="10"/>
        <v>0</v>
      </c>
      <c r="Q82" s="105"/>
      <c r="R82" s="78">
        <f t="shared" si="11"/>
        <v>9.5238095238095237</v>
      </c>
      <c r="S82" s="78">
        <f t="shared" si="11"/>
        <v>16.666666666666664</v>
      </c>
      <c r="T82" s="78">
        <f t="shared" si="11"/>
        <v>0</v>
      </c>
      <c r="U82" s="105"/>
      <c r="V82" s="78">
        <f t="shared" si="12"/>
        <v>2.5</v>
      </c>
      <c r="W82" s="78">
        <f t="shared" si="12"/>
        <v>4.3478260869565215</v>
      </c>
      <c r="X82" s="78">
        <f t="shared" si="12"/>
        <v>0</v>
      </c>
      <c r="Y82" s="104"/>
      <c r="Z82" s="78">
        <f t="shared" si="13"/>
        <v>0</v>
      </c>
      <c r="AA82" s="78">
        <f t="shared" si="13"/>
        <v>0</v>
      </c>
      <c r="AB82" s="78">
        <f t="shared" si="13"/>
        <v>0</v>
      </c>
    </row>
    <row r="83" spans="1:28" x14ac:dyDescent="0.25">
      <c r="A83" s="63" t="s">
        <v>100</v>
      </c>
      <c r="B83" s="78">
        <f t="shared" si="7"/>
        <v>0</v>
      </c>
      <c r="C83" s="78">
        <f t="shared" si="7"/>
        <v>0</v>
      </c>
      <c r="D83" s="78">
        <f t="shared" si="7"/>
        <v>0</v>
      </c>
      <c r="E83" s="104"/>
      <c r="F83" s="78">
        <f t="shared" si="8"/>
        <v>0</v>
      </c>
      <c r="G83" s="78">
        <f t="shared" si="8"/>
        <v>0</v>
      </c>
      <c r="H83" s="78">
        <f t="shared" si="8"/>
        <v>0</v>
      </c>
      <c r="I83" s="105"/>
      <c r="J83" s="78">
        <f t="shared" si="9"/>
        <v>0</v>
      </c>
      <c r="K83" s="78">
        <f t="shared" si="9"/>
        <v>0</v>
      </c>
      <c r="L83" s="78">
        <f t="shared" si="9"/>
        <v>0</v>
      </c>
      <c r="M83" s="105"/>
      <c r="N83" s="78">
        <f t="shared" si="10"/>
        <v>0</v>
      </c>
      <c r="O83" s="78">
        <f t="shared" si="10"/>
        <v>0</v>
      </c>
      <c r="P83" s="78">
        <f t="shared" si="10"/>
        <v>0</v>
      </c>
      <c r="Q83" s="105"/>
      <c r="R83" s="78">
        <f t="shared" si="11"/>
        <v>0</v>
      </c>
      <c r="S83" s="78">
        <f t="shared" si="11"/>
        <v>0</v>
      </c>
      <c r="T83" s="78">
        <f t="shared" si="11"/>
        <v>0</v>
      </c>
      <c r="U83" s="105"/>
      <c r="V83" s="78">
        <f t="shared" si="12"/>
        <v>0</v>
      </c>
      <c r="W83" s="78">
        <f t="shared" si="12"/>
        <v>0</v>
      </c>
      <c r="X83" s="78">
        <f t="shared" si="12"/>
        <v>0</v>
      </c>
      <c r="Y83" s="104"/>
      <c r="Z83" s="78">
        <f t="shared" si="13"/>
        <v>0</v>
      </c>
      <c r="AA83" s="78">
        <f t="shared" si="13"/>
        <v>0</v>
      </c>
      <c r="AB83" s="78">
        <f t="shared" si="13"/>
        <v>0</v>
      </c>
    </row>
    <row r="84" spans="1:28" ht="13.5" thickBot="1" x14ac:dyDescent="0.3">
      <c r="A84" s="101" t="s">
        <v>103</v>
      </c>
      <c r="B84" s="84">
        <f t="shared" si="7"/>
        <v>0</v>
      </c>
      <c r="C84" s="84">
        <f t="shared" si="7"/>
        <v>0</v>
      </c>
      <c r="D84" s="84">
        <f t="shared" si="7"/>
        <v>0</v>
      </c>
      <c r="E84" s="107"/>
      <c r="F84" s="78">
        <f t="shared" si="8"/>
        <v>0</v>
      </c>
      <c r="G84" s="78">
        <f t="shared" si="8"/>
        <v>0</v>
      </c>
      <c r="H84" s="78">
        <f t="shared" si="8"/>
        <v>0</v>
      </c>
      <c r="I84" s="105"/>
      <c r="J84" s="78">
        <f t="shared" si="9"/>
        <v>0</v>
      </c>
      <c r="K84" s="78">
        <f t="shared" si="9"/>
        <v>0</v>
      </c>
      <c r="L84" s="78">
        <f t="shared" si="9"/>
        <v>0</v>
      </c>
      <c r="M84" s="105"/>
      <c r="N84" s="78">
        <f t="shared" si="10"/>
        <v>0</v>
      </c>
      <c r="O84" s="78">
        <f t="shared" si="10"/>
        <v>0</v>
      </c>
      <c r="P84" s="78">
        <f t="shared" si="10"/>
        <v>0</v>
      </c>
      <c r="Q84" s="105"/>
      <c r="R84" s="78">
        <f t="shared" si="11"/>
        <v>0</v>
      </c>
      <c r="S84" s="78">
        <f t="shared" si="11"/>
        <v>0</v>
      </c>
      <c r="T84" s="78">
        <f t="shared" si="11"/>
        <v>0</v>
      </c>
      <c r="U84" s="105"/>
      <c r="V84" s="78">
        <f t="shared" si="12"/>
        <v>0</v>
      </c>
      <c r="W84" s="78">
        <f t="shared" si="12"/>
        <v>0</v>
      </c>
      <c r="X84" s="78">
        <f t="shared" si="12"/>
        <v>0</v>
      </c>
      <c r="Y84" s="104"/>
      <c r="Z84" s="78">
        <f t="shared" si="13"/>
        <v>0</v>
      </c>
      <c r="AA84" s="78">
        <f t="shared" si="13"/>
        <v>0</v>
      </c>
      <c r="AB84" s="78">
        <f t="shared" si="13"/>
        <v>0</v>
      </c>
    </row>
    <row r="85" spans="1:28" x14ac:dyDescent="0.25">
      <c r="A85" s="222" t="s">
        <v>76</v>
      </c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</row>
    <row r="86" spans="1:28" x14ac:dyDescent="0.25">
      <c r="A86" s="223" t="s">
        <v>14</v>
      </c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</row>
  </sheetData>
  <mergeCells count="24">
    <mergeCell ref="AD1:AE2"/>
    <mergeCell ref="AD45:AE46"/>
    <mergeCell ref="A45:AB45"/>
    <mergeCell ref="A1:AB1"/>
    <mergeCell ref="A2:AB2"/>
    <mergeCell ref="A3:AB3"/>
    <mergeCell ref="A4:AB4"/>
    <mergeCell ref="A5:AB5"/>
    <mergeCell ref="A6:AB6"/>
    <mergeCell ref="A8:A9"/>
    <mergeCell ref="A10:AB10"/>
    <mergeCell ref="A26:AB26"/>
    <mergeCell ref="A41:AB41"/>
    <mergeCell ref="A42:AB42"/>
    <mergeCell ref="A54:AB54"/>
    <mergeCell ref="A70:AB70"/>
    <mergeCell ref="A85:AB85"/>
    <mergeCell ref="A86:AB86"/>
    <mergeCell ref="A46:AB46"/>
    <mergeCell ref="A47:AB47"/>
    <mergeCell ref="A48:AB48"/>
    <mergeCell ref="A49:AB49"/>
    <mergeCell ref="A50:AB50"/>
    <mergeCell ref="A52:A53"/>
  </mergeCells>
  <hyperlinks>
    <hyperlink ref="AD1" r:id="rId1" location="INDICE!A1"/>
    <hyperlink ref="AD1:AE2" location="INDICE!A1" display="INDICE"/>
    <hyperlink ref="AD45" r:id="rId2" location="INDICE!A1"/>
    <hyperlink ref="AD45:AE4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A15" zoomScaleNormal="100" zoomScaleSheetLayoutView="100" workbookViewId="0">
      <selection activeCell="V36" sqref="V36:W37"/>
    </sheetView>
  </sheetViews>
  <sheetFormatPr baseColWidth="10" defaultRowHeight="15" x14ac:dyDescent="0.25"/>
  <cols>
    <col min="1" max="1" width="13.7109375" style="112" customWidth="1"/>
    <col min="2" max="4" width="6.140625" style="112" customWidth="1"/>
    <col min="5" max="5" width="1.42578125" style="112" customWidth="1"/>
    <col min="6" max="8" width="5.140625" style="112" customWidth="1"/>
    <col min="9" max="9" width="1.42578125" style="112" customWidth="1"/>
    <col min="10" max="12" width="5.140625" style="112" customWidth="1"/>
    <col min="13" max="13" width="1.42578125" style="112" customWidth="1"/>
    <col min="14" max="16" width="5.140625" style="112" customWidth="1"/>
    <col min="17" max="17" width="1.42578125" style="112" customWidth="1"/>
    <col min="18" max="20" width="5.140625" style="112" customWidth="1"/>
    <col min="21" max="21" width="11.42578125" style="112"/>
  </cols>
  <sheetData>
    <row r="1" spans="1:24" x14ac:dyDescent="0.25">
      <c r="A1" s="238" t="s">
        <v>392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9"/>
      <c r="V1" s="215" t="s">
        <v>222</v>
      </c>
      <c r="W1" s="215"/>
      <c r="X1" s="9"/>
    </row>
    <row r="2" spans="1:24" x14ac:dyDescent="0.25">
      <c r="A2" s="239" t="s">
        <v>129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9"/>
      <c r="V2" s="215"/>
      <c r="W2" s="215"/>
    </row>
    <row r="3" spans="1:24" x14ac:dyDescent="0.25">
      <c r="A3" s="238" t="s">
        <v>130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</row>
    <row r="4" spans="1:24" x14ac:dyDescent="0.25">
      <c r="A4" s="239" t="s">
        <v>131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</row>
    <row r="5" spans="1:24" x14ac:dyDescent="0.25">
      <c r="A5" s="238" t="s">
        <v>132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</row>
    <row r="6" spans="1:24" x14ac:dyDescent="0.25">
      <c r="A6" s="239" t="s">
        <v>393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</row>
    <row r="7" spans="1:24" ht="15.75" thickBot="1" x14ac:dyDescent="0.3">
      <c r="A7" s="113"/>
      <c r="B7" s="114"/>
      <c r="C7" s="113"/>
      <c r="D7" s="113"/>
      <c r="E7" s="113"/>
      <c r="F7" s="21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spans="1:24" ht="15" customHeight="1" x14ac:dyDescent="0.25">
      <c r="A8" s="240" t="s">
        <v>82</v>
      </c>
      <c r="B8" s="242" t="s">
        <v>21</v>
      </c>
      <c r="C8" s="242" t="s">
        <v>39</v>
      </c>
      <c r="D8" s="242"/>
      <c r="E8" s="30"/>
      <c r="F8" s="242" t="s">
        <v>23</v>
      </c>
      <c r="G8" s="242"/>
      <c r="H8" s="242"/>
      <c r="I8" s="30"/>
      <c r="J8" s="242" t="s">
        <v>24</v>
      </c>
      <c r="K8" s="242"/>
      <c r="L8" s="242"/>
      <c r="M8" s="30"/>
      <c r="N8" s="242" t="s">
        <v>25</v>
      </c>
      <c r="O8" s="242"/>
      <c r="P8" s="242"/>
      <c r="Q8" s="30"/>
      <c r="R8" s="242" t="s">
        <v>27</v>
      </c>
      <c r="S8" s="242"/>
      <c r="T8" s="242"/>
    </row>
    <row r="9" spans="1:24" ht="15.75" thickBot="1" x14ac:dyDescent="0.3">
      <c r="A9" s="241"/>
      <c r="B9" s="115" t="s">
        <v>68</v>
      </c>
      <c r="C9" s="115" t="s">
        <v>69</v>
      </c>
      <c r="D9" s="115" t="s">
        <v>70</v>
      </c>
      <c r="E9" s="116"/>
      <c r="F9" s="115" t="s">
        <v>68</v>
      </c>
      <c r="G9" s="115" t="s">
        <v>69</v>
      </c>
      <c r="H9" s="115" t="s">
        <v>70</v>
      </c>
      <c r="I9" s="116"/>
      <c r="J9" s="115" t="s">
        <v>68</v>
      </c>
      <c r="K9" s="115" t="s">
        <v>69</v>
      </c>
      <c r="L9" s="115" t="s">
        <v>70</v>
      </c>
      <c r="M9" s="116"/>
      <c r="N9" s="115" t="s">
        <v>68</v>
      </c>
      <c r="O9" s="115" t="s">
        <v>69</v>
      </c>
      <c r="P9" s="115" t="s">
        <v>70</v>
      </c>
      <c r="Q9" s="116"/>
      <c r="R9" s="115" t="s">
        <v>68</v>
      </c>
      <c r="S9" s="115" t="s">
        <v>69</v>
      </c>
      <c r="T9" s="115" t="s">
        <v>70</v>
      </c>
    </row>
    <row r="10" spans="1:24" x14ac:dyDescent="0.25">
      <c r="A10" s="243" t="s">
        <v>38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</row>
    <row r="11" spans="1:24" x14ac:dyDescent="0.25">
      <c r="A11" s="117"/>
      <c r="B11" s="118"/>
      <c r="C11" s="118"/>
      <c r="D11" s="118"/>
      <c r="E11" s="119"/>
      <c r="F11" s="118"/>
      <c r="G11" s="118"/>
      <c r="H11" s="118"/>
      <c r="I11" s="119"/>
      <c r="J11" s="118"/>
      <c r="K11" s="118"/>
      <c r="L11" s="118"/>
      <c r="M11" s="119"/>
      <c r="N11" s="118"/>
      <c r="O11" s="118"/>
      <c r="P11" s="118"/>
      <c r="Q11" s="119"/>
      <c r="R11" s="118"/>
      <c r="S11" s="118"/>
      <c r="T11" s="118"/>
    </row>
    <row r="12" spans="1:24" x14ac:dyDescent="0.25">
      <c r="A12" s="120" t="s">
        <v>133</v>
      </c>
      <c r="B12" s="121">
        <f>SUM(B14:B16)</f>
        <v>208</v>
      </c>
      <c r="C12" s="121">
        <f>SUM(C14:C16)</f>
        <v>76</v>
      </c>
      <c r="D12" s="121">
        <f>SUM(D14:D16)</f>
        <v>132</v>
      </c>
      <c r="E12" s="121"/>
      <c r="F12" s="121">
        <f>SUM(F14:F16)</f>
        <v>29</v>
      </c>
      <c r="G12" s="121">
        <f>SUM(G14:G16)</f>
        <v>12</v>
      </c>
      <c r="H12" s="121">
        <f>SUM(H14:H16)</f>
        <v>17</v>
      </c>
      <c r="I12" s="121"/>
      <c r="J12" s="121">
        <f>SUM(J14:J16)</f>
        <v>50</v>
      </c>
      <c r="K12" s="121">
        <f>SUM(K14:K16)</f>
        <v>16</v>
      </c>
      <c r="L12" s="121">
        <f>SUM(L14:L16)</f>
        <v>34</v>
      </c>
      <c r="M12" s="121"/>
      <c r="N12" s="121">
        <f>SUM(N14:N16)</f>
        <v>55</v>
      </c>
      <c r="O12" s="121">
        <f>SUM(O14:O16)</f>
        <v>17</v>
      </c>
      <c r="P12" s="121">
        <f>SUM(P14:P16)</f>
        <v>38</v>
      </c>
      <c r="Q12" s="121"/>
      <c r="R12" s="121">
        <f>SUM(R14:R16)</f>
        <v>74</v>
      </c>
      <c r="S12" s="121">
        <f>SUM(S14:S16)</f>
        <v>31</v>
      </c>
      <c r="T12" s="121">
        <f>SUM(T14:T16)</f>
        <v>43</v>
      </c>
      <c r="U12" s="122"/>
    </row>
    <row r="13" spans="1:24" x14ac:dyDescent="0.25">
      <c r="A13" s="9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</row>
    <row r="14" spans="1:24" x14ac:dyDescent="0.25">
      <c r="A14" s="123" t="s">
        <v>134</v>
      </c>
      <c r="B14" s="256">
        <f>+F14+J14+N14+R14</f>
        <v>60</v>
      </c>
      <c r="C14" s="256">
        <f t="shared" ref="C14:D16" si="0">+G14+K14+O14+S14</f>
        <v>25</v>
      </c>
      <c r="D14" s="256">
        <f t="shared" si="0"/>
        <v>35</v>
      </c>
      <c r="E14" s="256"/>
      <c r="F14" s="256">
        <v>10</v>
      </c>
      <c r="G14" s="256">
        <v>2</v>
      </c>
      <c r="H14" s="256">
        <f>+F14-G14</f>
        <v>8</v>
      </c>
      <c r="I14" s="256"/>
      <c r="J14" s="256">
        <v>15</v>
      </c>
      <c r="K14" s="256">
        <v>5</v>
      </c>
      <c r="L14" s="256">
        <f>+J14-K14</f>
        <v>10</v>
      </c>
      <c r="M14" s="256"/>
      <c r="N14" s="256">
        <v>19</v>
      </c>
      <c r="O14" s="256">
        <v>5</v>
      </c>
      <c r="P14" s="256">
        <f>+N14-O14</f>
        <v>14</v>
      </c>
      <c r="Q14" s="256"/>
      <c r="R14" s="256">
        <v>16</v>
      </c>
      <c r="S14" s="256">
        <v>13</v>
      </c>
      <c r="T14" s="256">
        <f>+R14-S14</f>
        <v>3</v>
      </c>
    </row>
    <row r="15" spans="1:24" x14ac:dyDescent="0.25">
      <c r="A15" s="16" t="s">
        <v>95</v>
      </c>
      <c r="B15" s="256">
        <f t="shared" ref="B15:B16" si="1">+F15+J15+N15+R15</f>
        <v>105</v>
      </c>
      <c r="C15" s="256">
        <f t="shared" si="0"/>
        <v>38</v>
      </c>
      <c r="D15" s="256">
        <f t="shared" si="0"/>
        <v>67</v>
      </c>
      <c r="E15" s="256"/>
      <c r="F15" s="256">
        <v>14</v>
      </c>
      <c r="G15" s="256">
        <v>8</v>
      </c>
      <c r="H15" s="256">
        <f t="shared" ref="H15:H16" si="2">+F15-G15</f>
        <v>6</v>
      </c>
      <c r="I15" s="256"/>
      <c r="J15" s="256">
        <v>20</v>
      </c>
      <c r="K15" s="256">
        <v>8</v>
      </c>
      <c r="L15" s="256">
        <v>12</v>
      </c>
      <c r="M15" s="256"/>
      <c r="N15" s="256">
        <v>33</v>
      </c>
      <c r="O15" s="256">
        <v>11</v>
      </c>
      <c r="P15" s="256">
        <f t="shared" ref="P15:P16" si="3">+N15-O15</f>
        <v>22</v>
      </c>
      <c r="Q15" s="256"/>
      <c r="R15" s="256">
        <v>38</v>
      </c>
      <c r="S15" s="256">
        <v>11</v>
      </c>
      <c r="T15" s="256">
        <f t="shared" ref="T15:T16" si="4">+R15-S15</f>
        <v>27</v>
      </c>
    </row>
    <row r="16" spans="1:24" x14ac:dyDescent="0.25">
      <c r="A16" s="9" t="s">
        <v>97</v>
      </c>
      <c r="B16" s="256">
        <f t="shared" si="1"/>
        <v>43</v>
      </c>
      <c r="C16" s="256">
        <f t="shared" si="0"/>
        <v>13</v>
      </c>
      <c r="D16" s="256">
        <f t="shared" si="0"/>
        <v>30</v>
      </c>
      <c r="E16" s="256"/>
      <c r="F16" s="256">
        <v>5</v>
      </c>
      <c r="G16" s="256">
        <v>2</v>
      </c>
      <c r="H16" s="256">
        <f t="shared" si="2"/>
        <v>3</v>
      </c>
      <c r="I16" s="256"/>
      <c r="J16" s="256">
        <v>15</v>
      </c>
      <c r="K16" s="256">
        <v>3</v>
      </c>
      <c r="L16" s="256">
        <f t="shared" ref="L16" si="5">+J16-K16</f>
        <v>12</v>
      </c>
      <c r="M16" s="256"/>
      <c r="N16" s="256">
        <v>3</v>
      </c>
      <c r="O16" s="256">
        <v>1</v>
      </c>
      <c r="P16" s="256">
        <f t="shared" si="3"/>
        <v>2</v>
      </c>
      <c r="Q16" s="256"/>
      <c r="R16" s="256">
        <v>20</v>
      </c>
      <c r="S16" s="256">
        <v>7</v>
      </c>
      <c r="T16" s="256">
        <f t="shared" si="4"/>
        <v>13</v>
      </c>
      <c r="U16" s="125"/>
    </row>
    <row r="17" spans="1:20" x14ac:dyDescent="0.25">
      <c r="A17" s="126"/>
      <c r="B17" s="121"/>
      <c r="C17" s="121"/>
      <c r="D17" s="121"/>
      <c r="E17" s="12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234" t="s">
        <v>44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</row>
    <row r="19" spans="1:20" x14ac:dyDescent="0.25">
      <c r="A19" s="126"/>
      <c r="B19" s="121"/>
      <c r="C19" s="121"/>
      <c r="D19" s="121"/>
      <c r="E19" s="12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127" t="s">
        <v>133</v>
      </c>
      <c r="B20" s="128">
        <f>+B12/(B12+B51)*100</f>
        <v>99.52153110047847</v>
      </c>
      <c r="C20" s="128">
        <f t="shared" ref="C20:D20" si="6">+C12/(C12+C51)*100</f>
        <v>100</v>
      </c>
      <c r="D20" s="128">
        <f t="shared" si="6"/>
        <v>99.248120300751879</v>
      </c>
      <c r="E20" s="121"/>
      <c r="F20" s="128">
        <f>+F12/(F12+F51)*100</f>
        <v>100</v>
      </c>
      <c r="G20" s="128">
        <f t="shared" ref="G20:H20" si="7">+G12/(G12+G51)*100</f>
        <v>100</v>
      </c>
      <c r="H20" s="128">
        <f t="shared" si="7"/>
        <v>100</v>
      </c>
      <c r="I20" s="9"/>
      <c r="J20" s="128">
        <f>+J12/(J12+J51)*100</f>
        <v>100</v>
      </c>
      <c r="K20" s="128">
        <f t="shared" ref="K20:L20" si="8">+K12/(K12+K51)*100</f>
        <v>100</v>
      </c>
      <c r="L20" s="128">
        <f t="shared" si="8"/>
        <v>100</v>
      </c>
      <c r="M20" s="9"/>
      <c r="N20" s="128">
        <f>+N12/(N12+N51)*100</f>
        <v>100</v>
      </c>
      <c r="O20" s="128">
        <f t="shared" ref="O20:P20" si="9">+O12/(O12+O51)*100</f>
        <v>100</v>
      </c>
      <c r="P20" s="128">
        <f t="shared" si="9"/>
        <v>100</v>
      </c>
      <c r="Q20" s="9"/>
      <c r="R20" s="128">
        <f>+R12/(R12+R51)*100</f>
        <v>98.666666666666671</v>
      </c>
      <c r="S20" s="128">
        <f t="shared" ref="S20:T20" si="10">+S12/(S12+S51)*100</f>
        <v>100</v>
      </c>
      <c r="T20" s="128">
        <f t="shared" si="10"/>
        <v>97.727272727272734</v>
      </c>
    </row>
    <row r="21" spans="1:20" x14ac:dyDescent="0.25">
      <c r="A21" s="46"/>
      <c r="B21" s="121"/>
      <c r="C21" s="121"/>
      <c r="D21" s="121"/>
      <c r="E21" s="121"/>
      <c r="F21" s="121"/>
      <c r="G21" s="121"/>
      <c r="H21" s="121"/>
      <c r="I21" s="9"/>
      <c r="J21" s="121"/>
      <c r="K21" s="121"/>
      <c r="L21" s="121"/>
      <c r="M21" s="9"/>
      <c r="N21" s="121"/>
      <c r="O21" s="121"/>
      <c r="P21" s="121"/>
      <c r="Q21" s="9"/>
      <c r="R21" s="121"/>
      <c r="S21" s="121"/>
      <c r="T21" s="121"/>
    </row>
    <row r="22" spans="1:20" x14ac:dyDescent="0.25">
      <c r="A22" s="129" t="s">
        <v>134</v>
      </c>
      <c r="B22" s="128">
        <f t="shared" ref="B22:D24" si="11">+B14/(B14+B53)*100</f>
        <v>98.360655737704917</v>
      </c>
      <c r="C22" s="128">
        <f t="shared" si="11"/>
        <v>100</v>
      </c>
      <c r="D22" s="128">
        <f t="shared" si="11"/>
        <v>97.222222222222214</v>
      </c>
      <c r="E22" s="121"/>
      <c r="F22" s="128">
        <f t="shared" ref="F22:H24" si="12">+F14/(F14+F53)*100</f>
        <v>100</v>
      </c>
      <c r="G22" s="128">
        <f t="shared" si="12"/>
        <v>100</v>
      </c>
      <c r="H22" s="128">
        <f t="shared" si="12"/>
        <v>100</v>
      </c>
      <c r="I22" s="9"/>
      <c r="J22" s="128">
        <f t="shared" ref="J22:L24" si="13">+J14/(J14+J53)*100</f>
        <v>100</v>
      </c>
      <c r="K22" s="128">
        <f t="shared" si="13"/>
        <v>100</v>
      </c>
      <c r="L22" s="128">
        <f t="shared" si="13"/>
        <v>100</v>
      </c>
      <c r="M22" s="9"/>
      <c r="N22" s="128">
        <f t="shared" ref="N22:P24" si="14">+N14/(N14+N53)*100</f>
        <v>100</v>
      </c>
      <c r="O22" s="128">
        <f t="shared" si="14"/>
        <v>100</v>
      </c>
      <c r="P22" s="128">
        <f t="shared" si="14"/>
        <v>100</v>
      </c>
      <c r="Q22" s="9"/>
      <c r="R22" s="128">
        <f t="shared" ref="R22:T24" si="15">+R14/(R14+R53)*100</f>
        <v>94.117647058823522</v>
      </c>
      <c r="S22" s="128">
        <f t="shared" si="15"/>
        <v>100</v>
      </c>
      <c r="T22" s="128">
        <f t="shared" si="15"/>
        <v>75</v>
      </c>
    </row>
    <row r="23" spans="1:20" x14ac:dyDescent="0.25">
      <c r="A23" s="130" t="s">
        <v>95</v>
      </c>
      <c r="B23" s="128">
        <f t="shared" si="11"/>
        <v>100</v>
      </c>
      <c r="C23" s="128">
        <f t="shared" si="11"/>
        <v>100</v>
      </c>
      <c r="D23" s="128">
        <f t="shared" si="11"/>
        <v>100</v>
      </c>
      <c r="E23" s="121"/>
      <c r="F23" s="128">
        <f t="shared" si="12"/>
        <v>100</v>
      </c>
      <c r="G23" s="128">
        <f t="shared" si="12"/>
        <v>100</v>
      </c>
      <c r="H23" s="128">
        <f t="shared" si="12"/>
        <v>100</v>
      </c>
      <c r="I23" s="9"/>
      <c r="J23" s="128">
        <f t="shared" si="13"/>
        <v>100</v>
      </c>
      <c r="K23" s="128">
        <f t="shared" si="13"/>
        <v>100</v>
      </c>
      <c r="L23" s="128">
        <f t="shared" si="13"/>
        <v>100</v>
      </c>
      <c r="M23" s="9"/>
      <c r="N23" s="128">
        <f t="shared" si="14"/>
        <v>100</v>
      </c>
      <c r="O23" s="128">
        <f t="shared" si="14"/>
        <v>100</v>
      </c>
      <c r="P23" s="128">
        <f t="shared" si="14"/>
        <v>100</v>
      </c>
      <c r="Q23" s="9"/>
      <c r="R23" s="128">
        <f t="shared" si="15"/>
        <v>100</v>
      </c>
      <c r="S23" s="128">
        <f t="shared" si="15"/>
        <v>100</v>
      </c>
      <c r="T23" s="128">
        <f t="shared" si="15"/>
        <v>100</v>
      </c>
    </row>
    <row r="24" spans="1:20" ht="15.75" thickBot="1" x14ac:dyDescent="0.3">
      <c r="A24" s="21" t="s">
        <v>97</v>
      </c>
      <c r="B24" s="128">
        <f t="shared" si="11"/>
        <v>100</v>
      </c>
      <c r="C24" s="128">
        <f t="shared" si="11"/>
        <v>100</v>
      </c>
      <c r="D24" s="128">
        <f t="shared" si="11"/>
        <v>100</v>
      </c>
      <c r="E24" s="131"/>
      <c r="F24" s="128">
        <f t="shared" si="12"/>
        <v>100</v>
      </c>
      <c r="G24" s="128">
        <f t="shared" si="12"/>
        <v>100</v>
      </c>
      <c r="H24" s="128">
        <f t="shared" si="12"/>
        <v>100</v>
      </c>
      <c r="I24" s="21"/>
      <c r="J24" s="128">
        <f t="shared" si="13"/>
        <v>100</v>
      </c>
      <c r="K24" s="128">
        <f t="shared" si="13"/>
        <v>100</v>
      </c>
      <c r="L24" s="128">
        <f t="shared" si="13"/>
        <v>100</v>
      </c>
      <c r="M24" s="21"/>
      <c r="N24" s="128">
        <f t="shared" si="14"/>
        <v>100</v>
      </c>
      <c r="O24" s="128">
        <f t="shared" si="14"/>
        <v>100</v>
      </c>
      <c r="P24" s="128">
        <f t="shared" si="14"/>
        <v>100</v>
      </c>
      <c r="Q24" s="21"/>
      <c r="R24" s="128">
        <f t="shared" si="15"/>
        <v>100</v>
      </c>
      <c r="S24" s="128">
        <f t="shared" si="15"/>
        <v>100</v>
      </c>
      <c r="T24" s="128">
        <f t="shared" si="15"/>
        <v>100</v>
      </c>
    </row>
    <row r="25" spans="1:20" x14ac:dyDescent="0.25">
      <c r="A25" s="236" t="s">
        <v>135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</row>
    <row r="26" spans="1:20" x14ac:dyDescent="0.25">
      <c r="A26" s="237" t="s">
        <v>136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</row>
    <row r="34" spans="1:24" x14ac:dyDescent="0.25">
      <c r="A34" s="132"/>
    </row>
    <row r="35" spans="1:24" x14ac:dyDescent="0.25">
      <c r="A35" s="132"/>
    </row>
    <row r="36" spans="1:24" x14ac:dyDescent="0.25">
      <c r="A36" s="132"/>
      <c r="U36" s="9"/>
      <c r="V36" s="215" t="s">
        <v>222</v>
      </c>
      <c r="W36" s="215"/>
      <c r="X36" s="9"/>
    </row>
    <row r="37" spans="1:24" x14ac:dyDescent="0.25">
      <c r="A37" s="132"/>
      <c r="U37" s="9"/>
      <c r="V37" s="215"/>
      <c r="W37" s="215"/>
    </row>
    <row r="38" spans="1:24" x14ac:dyDescent="0.25">
      <c r="A38" s="132"/>
    </row>
    <row r="40" spans="1:24" x14ac:dyDescent="0.25">
      <c r="A40" s="238" t="s">
        <v>394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</row>
    <row r="41" spans="1:24" x14ac:dyDescent="0.25">
      <c r="A41" s="239" t="s">
        <v>137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</row>
    <row r="42" spans="1:24" x14ac:dyDescent="0.25">
      <c r="A42" s="238" t="s">
        <v>130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</row>
    <row r="43" spans="1:24" ht="15" customHeight="1" x14ac:dyDescent="0.25">
      <c r="A43" s="239" t="s">
        <v>131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</row>
    <row r="44" spans="1:24" x14ac:dyDescent="0.25">
      <c r="A44" s="238" t="s">
        <v>132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</row>
    <row r="45" spans="1:24" x14ac:dyDescent="0.25">
      <c r="A45" s="239" t="s">
        <v>393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</row>
    <row r="46" spans="1:24" ht="15.75" thickBot="1" x14ac:dyDescent="0.3">
      <c r="A46" s="113"/>
      <c r="B46" s="114"/>
      <c r="C46" s="113"/>
      <c r="D46" s="113"/>
      <c r="E46" s="113"/>
      <c r="F46" s="21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</row>
    <row r="47" spans="1:24" x14ac:dyDescent="0.25">
      <c r="A47" s="240" t="s">
        <v>82</v>
      </c>
      <c r="B47" s="242" t="s">
        <v>21</v>
      </c>
      <c r="C47" s="242" t="s">
        <v>39</v>
      </c>
      <c r="D47" s="242"/>
      <c r="E47" s="30"/>
      <c r="F47" s="242" t="s">
        <v>23</v>
      </c>
      <c r="G47" s="242"/>
      <c r="H47" s="242"/>
      <c r="I47" s="30"/>
      <c r="J47" s="242" t="s">
        <v>24</v>
      </c>
      <c r="K47" s="242"/>
      <c r="L47" s="242"/>
      <c r="M47" s="30"/>
      <c r="N47" s="242" t="s">
        <v>25</v>
      </c>
      <c r="O47" s="242"/>
      <c r="P47" s="242"/>
      <c r="Q47" s="30"/>
      <c r="R47" s="242" t="s">
        <v>27</v>
      </c>
      <c r="S47" s="242"/>
      <c r="T47" s="242"/>
    </row>
    <row r="48" spans="1:24" ht="15.75" thickBot="1" x14ac:dyDescent="0.3">
      <c r="A48" s="241"/>
      <c r="B48" s="115" t="s">
        <v>68</v>
      </c>
      <c r="C48" s="115" t="s">
        <v>69</v>
      </c>
      <c r="D48" s="115" t="s">
        <v>70</v>
      </c>
      <c r="E48" s="116"/>
      <c r="F48" s="115" t="s">
        <v>68</v>
      </c>
      <c r="G48" s="115" t="s">
        <v>69</v>
      </c>
      <c r="H48" s="115" t="s">
        <v>70</v>
      </c>
      <c r="I48" s="116"/>
      <c r="J48" s="115" t="s">
        <v>68</v>
      </c>
      <c r="K48" s="115" t="s">
        <v>69</v>
      </c>
      <c r="L48" s="115" t="s">
        <v>70</v>
      </c>
      <c r="M48" s="116"/>
      <c r="N48" s="115" t="s">
        <v>68</v>
      </c>
      <c r="O48" s="115" t="s">
        <v>69</v>
      </c>
      <c r="P48" s="115" t="s">
        <v>70</v>
      </c>
      <c r="Q48" s="116"/>
      <c r="R48" s="115" t="s">
        <v>68</v>
      </c>
      <c r="S48" s="115" t="s">
        <v>69</v>
      </c>
      <c r="T48" s="115" t="s">
        <v>70</v>
      </c>
    </row>
    <row r="49" spans="1:20" x14ac:dyDescent="0.25">
      <c r="A49" s="243" t="s">
        <v>38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</row>
    <row r="50" spans="1:20" x14ac:dyDescent="0.25">
      <c r="A50" s="117"/>
      <c r="B50" s="118"/>
      <c r="C50" s="118"/>
      <c r="D50" s="118"/>
      <c r="E50" s="119"/>
      <c r="F50" s="118"/>
      <c r="G50" s="118"/>
      <c r="H50" s="118"/>
      <c r="I50" s="119"/>
      <c r="J50" s="118"/>
      <c r="K50" s="118"/>
      <c r="L50" s="118"/>
      <c r="M50" s="119"/>
      <c r="N50" s="118"/>
      <c r="O50" s="118"/>
      <c r="P50" s="118"/>
      <c r="Q50" s="119"/>
      <c r="R50" s="118"/>
      <c r="S50" s="118"/>
      <c r="T50" s="118"/>
    </row>
    <row r="51" spans="1:20" x14ac:dyDescent="0.25">
      <c r="A51" s="120" t="s">
        <v>133</v>
      </c>
      <c r="B51" s="121">
        <f>SUM(B53:B55)</f>
        <v>1</v>
      </c>
      <c r="C51" s="121">
        <f>SUM(C53:C55)</f>
        <v>0</v>
      </c>
      <c r="D51" s="121">
        <f>SUM(D53:D55)</f>
        <v>1</v>
      </c>
      <c r="E51" s="121"/>
      <c r="F51" s="121">
        <f>SUM(F53:F55)</f>
        <v>0</v>
      </c>
      <c r="G51" s="121">
        <f>SUM(G53:G55)</f>
        <v>0</v>
      </c>
      <c r="H51" s="121">
        <f>SUM(H53:H55)</f>
        <v>0</v>
      </c>
      <c r="I51" s="121"/>
      <c r="J51" s="121">
        <f>SUM(J53:J55)</f>
        <v>0</v>
      </c>
      <c r="K51" s="121">
        <f>SUM(K53:K55)</f>
        <v>0</v>
      </c>
      <c r="L51" s="121">
        <f>SUM(L53:L55)</f>
        <v>0</v>
      </c>
      <c r="M51" s="121"/>
      <c r="N51" s="121">
        <f>SUM(N53:N55)</f>
        <v>0</v>
      </c>
      <c r="O51" s="121">
        <f>SUM(O53:O55)</f>
        <v>0</v>
      </c>
      <c r="P51" s="121">
        <f>SUM(P53:P55)</f>
        <v>0</v>
      </c>
      <c r="Q51" s="121"/>
      <c r="R51" s="121">
        <f>SUM(R53:R55)</f>
        <v>1</v>
      </c>
      <c r="S51" s="121">
        <f>SUM(S53:S55)</f>
        <v>0</v>
      </c>
      <c r="T51" s="121">
        <f>SUM(T53:T55)</f>
        <v>1</v>
      </c>
    </row>
    <row r="52" spans="1:20" x14ac:dyDescent="0.25">
      <c r="A52" s="9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</row>
    <row r="53" spans="1:20" x14ac:dyDescent="0.25">
      <c r="A53" s="123" t="s">
        <v>134</v>
      </c>
      <c r="B53" s="124">
        <v>1</v>
      </c>
      <c r="C53" s="124">
        <v>0</v>
      </c>
      <c r="D53" s="124">
        <v>1</v>
      </c>
      <c r="E53" s="124"/>
      <c r="F53" s="124">
        <v>0</v>
      </c>
      <c r="G53" s="124">
        <v>0</v>
      </c>
      <c r="H53" s="124">
        <v>0</v>
      </c>
      <c r="I53" s="124"/>
      <c r="J53" s="124">
        <v>0</v>
      </c>
      <c r="K53" s="124">
        <v>0</v>
      </c>
      <c r="L53" s="124">
        <v>0</v>
      </c>
      <c r="M53" s="124"/>
      <c r="N53" s="124">
        <v>0</v>
      </c>
      <c r="O53" s="124">
        <v>0</v>
      </c>
      <c r="P53" s="124">
        <v>0</v>
      </c>
      <c r="Q53" s="124"/>
      <c r="R53" s="124">
        <v>1</v>
      </c>
      <c r="S53" s="124">
        <v>0</v>
      </c>
      <c r="T53" s="124">
        <v>1</v>
      </c>
    </row>
    <row r="54" spans="1:20" x14ac:dyDescent="0.25">
      <c r="A54" s="16" t="s">
        <v>95</v>
      </c>
      <c r="B54" s="124">
        <v>0</v>
      </c>
      <c r="C54" s="124">
        <v>0</v>
      </c>
      <c r="D54" s="124">
        <v>0</v>
      </c>
      <c r="E54" s="124"/>
      <c r="F54" s="124">
        <v>0</v>
      </c>
      <c r="G54" s="124">
        <v>0</v>
      </c>
      <c r="H54" s="124">
        <v>0</v>
      </c>
      <c r="I54" s="124"/>
      <c r="J54" s="124">
        <v>0</v>
      </c>
      <c r="K54" s="124">
        <v>0</v>
      </c>
      <c r="L54" s="124">
        <v>0</v>
      </c>
      <c r="M54" s="124"/>
      <c r="N54" s="124">
        <v>0</v>
      </c>
      <c r="O54" s="124">
        <v>0</v>
      </c>
      <c r="P54" s="124">
        <v>0</v>
      </c>
      <c r="Q54" s="124"/>
      <c r="R54" s="124">
        <v>0</v>
      </c>
      <c r="S54" s="124">
        <v>0</v>
      </c>
      <c r="T54" s="124">
        <v>0</v>
      </c>
    </row>
    <row r="55" spans="1:20" x14ac:dyDescent="0.25">
      <c r="A55" s="9" t="s">
        <v>97</v>
      </c>
      <c r="B55" s="124">
        <v>0</v>
      </c>
      <c r="C55" s="124">
        <v>0</v>
      </c>
      <c r="D55" s="124">
        <v>0</v>
      </c>
      <c r="E55" s="124"/>
      <c r="F55" s="124">
        <v>0</v>
      </c>
      <c r="G55" s="124">
        <v>0</v>
      </c>
      <c r="H55" s="124">
        <v>0</v>
      </c>
      <c r="I55" s="124"/>
      <c r="J55" s="124">
        <v>0</v>
      </c>
      <c r="K55" s="124">
        <v>0</v>
      </c>
      <c r="L55" s="124">
        <v>0</v>
      </c>
      <c r="M55" s="124"/>
      <c r="N55" s="124">
        <v>0</v>
      </c>
      <c r="O55" s="124">
        <v>0</v>
      </c>
      <c r="P55" s="124">
        <v>0</v>
      </c>
      <c r="Q55" s="124"/>
      <c r="R55" s="124">
        <v>0</v>
      </c>
      <c r="S55" s="124">
        <v>0</v>
      </c>
      <c r="T55" s="124">
        <v>0</v>
      </c>
    </row>
    <row r="56" spans="1:20" x14ac:dyDescent="0.25">
      <c r="A56" s="126"/>
      <c r="B56" s="121"/>
      <c r="C56" s="121"/>
      <c r="D56" s="121"/>
      <c r="E56" s="12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234" t="s">
        <v>44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</row>
    <row r="58" spans="1:20" x14ac:dyDescent="0.25">
      <c r="A58" s="126"/>
      <c r="B58" s="121"/>
      <c r="C58" s="121"/>
      <c r="D58" s="121"/>
      <c r="E58" s="12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120" t="s">
        <v>133</v>
      </c>
      <c r="B59" s="128">
        <f>+B51/(B51+B12)*100</f>
        <v>0.4784688995215311</v>
      </c>
      <c r="C59" s="128">
        <f t="shared" ref="C59:D59" si="16">+C51/(C51+C12)*100</f>
        <v>0</v>
      </c>
      <c r="D59" s="128">
        <f t="shared" si="16"/>
        <v>0.75187969924812026</v>
      </c>
      <c r="E59" s="121"/>
      <c r="F59" s="128">
        <f>+F51/(F51+F12)*100</f>
        <v>0</v>
      </c>
      <c r="G59" s="128">
        <f t="shared" ref="G59:H59" si="17">+G51/(G51+G12)*100</f>
        <v>0</v>
      </c>
      <c r="H59" s="128">
        <f t="shared" si="17"/>
        <v>0</v>
      </c>
      <c r="I59" s="9"/>
      <c r="J59" s="128">
        <f>+J51/(J51+J12)*100</f>
        <v>0</v>
      </c>
      <c r="K59" s="128">
        <f t="shared" ref="K59:L59" si="18">+K51/(K51+K12)*100</f>
        <v>0</v>
      </c>
      <c r="L59" s="128">
        <f t="shared" si="18"/>
        <v>0</v>
      </c>
      <c r="M59" s="9"/>
      <c r="N59" s="128">
        <f>+N51/(N51+N12)*100</f>
        <v>0</v>
      </c>
      <c r="O59" s="128">
        <f t="shared" ref="O59:P59" si="19">+O51/(O51+O12)*100</f>
        <v>0</v>
      </c>
      <c r="P59" s="128">
        <f t="shared" si="19"/>
        <v>0</v>
      </c>
      <c r="Q59" s="9"/>
      <c r="R59" s="128">
        <f>+R51/(R51+R12)*100</f>
        <v>1.3333333333333335</v>
      </c>
      <c r="S59" s="128">
        <f t="shared" ref="S59:T59" si="20">+S51/(S51+S12)*100</f>
        <v>0</v>
      </c>
      <c r="T59" s="128">
        <f t="shared" si="20"/>
        <v>2.2727272727272729</v>
      </c>
    </row>
    <row r="60" spans="1:20" x14ac:dyDescent="0.25">
      <c r="A60" s="9"/>
      <c r="B60" s="121"/>
      <c r="C60" s="121"/>
      <c r="D60" s="121"/>
      <c r="E60" s="121"/>
      <c r="F60" s="121"/>
      <c r="G60" s="121"/>
      <c r="H60" s="121"/>
      <c r="I60" s="9"/>
      <c r="J60" s="121"/>
      <c r="K60" s="121"/>
      <c r="L60" s="121"/>
      <c r="M60" s="9"/>
      <c r="N60" s="121"/>
      <c r="O60" s="121"/>
      <c r="P60" s="121"/>
      <c r="Q60" s="9"/>
      <c r="R60" s="121"/>
      <c r="S60" s="121"/>
      <c r="T60" s="121"/>
    </row>
    <row r="61" spans="1:20" x14ac:dyDescent="0.25">
      <c r="A61" s="123" t="s">
        <v>134</v>
      </c>
      <c r="B61" s="128">
        <f t="shared" ref="B61:D63" si="21">+B53/(B53+B14)*100</f>
        <v>1.639344262295082</v>
      </c>
      <c r="C61" s="128">
        <f t="shared" si="21"/>
        <v>0</v>
      </c>
      <c r="D61" s="128">
        <f t="shared" si="21"/>
        <v>2.7777777777777777</v>
      </c>
      <c r="E61" s="121"/>
      <c r="F61" s="128">
        <f t="shared" ref="F61:H63" si="22">+F53/(F53+F14)*100</f>
        <v>0</v>
      </c>
      <c r="G61" s="128">
        <f t="shared" si="22"/>
        <v>0</v>
      </c>
      <c r="H61" s="128">
        <f t="shared" si="22"/>
        <v>0</v>
      </c>
      <c r="I61" s="9"/>
      <c r="J61" s="128">
        <f t="shared" ref="J61:L63" si="23">+J53/(J53+J14)*100</f>
        <v>0</v>
      </c>
      <c r="K61" s="128">
        <f t="shared" si="23"/>
        <v>0</v>
      </c>
      <c r="L61" s="128">
        <f t="shared" si="23"/>
        <v>0</v>
      </c>
      <c r="M61" s="9"/>
      <c r="N61" s="128">
        <f t="shared" ref="N61:P63" si="24">+N53/(N53+N14)*100</f>
        <v>0</v>
      </c>
      <c r="O61" s="128">
        <f t="shared" si="24"/>
        <v>0</v>
      </c>
      <c r="P61" s="128">
        <f t="shared" si="24"/>
        <v>0</v>
      </c>
      <c r="Q61" s="9"/>
      <c r="R61" s="128">
        <f t="shared" ref="R61:T63" si="25">+R53/(R53+R14)*100</f>
        <v>5.8823529411764701</v>
      </c>
      <c r="S61" s="128">
        <f t="shared" si="25"/>
        <v>0</v>
      </c>
      <c r="T61" s="128">
        <f t="shared" si="25"/>
        <v>25</v>
      </c>
    </row>
    <row r="62" spans="1:20" x14ac:dyDescent="0.25">
      <c r="A62" s="16" t="s">
        <v>95</v>
      </c>
      <c r="B62" s="128">
        <f t="shared" si="21"/>
        <v>0</v>
      </c>
      <c r="C62" s="128">
        <f t="shared" si="21"/>
        <v>0</v>
      </c>
      <c r="D62" s="128">
        <f t="shared" si="21"/>
        <v>0</v>
      </c>
      <c r="E62" s="121"/>
      <c r="F62" s="128">
        <f t="shared" si="22"/>
        <v>0</v>
      </c>
      <c r="G62" s="128">
        <f t="shared" si="22"/>
        <v>0</v>
      </c>
      <c r="H62" s="128">
        <f t="shared" si="22"/>
        <v>0</v>
      </c>
      <c r="I62" s="9"/>
      <c r="J62" s="128">
        <f t="shared" si="23"/>
        <v>0</v>
      </c>
      <c r="K62" s="128">
        <f t="shared" si="23"/>
        <v>0</v>
      </c>
      <c r="L62" s="128">
        <f t="shared" si="23"/>
        <v>0</v>
      </c>
      <c r="M62" s="9"/>
      <c r="N62" s="128">
        <f t="shared" si="24"/>
        <v>0</v>
      </c>
      <c r="O62" s="128">
        <f t="shared" si="24"/>
        <v>0</v>
      </c>
      <c r="P62" s="128">
        <f t="shared" si="24"/>
        <v>0</v>
      </c>
      <c r="Q62" s="9"/>
      <c r="R62" s="128">
        <f t="shared" si="25"/>
        <v>0</v>
      </c>
      <c r="S62" s="128">
        <f t="shared" si="25"/>
        <v>0</v>
      </c>
      <c r="T62" s="128">
        <f t="shared" si="25"/>
        <v>0</v>
      </c>
    </row>
    <row r="63" spans="1:20" ht="15.75" thickBot="1" x14ac:dyDescent="0.3">
      <c r="A63" s="21" t="s">
        <v>97</v>
      </c>
      <c r="B63" s="128">
        <f t="shared" si="21"/>
        <v>0</v>
      </c>
      <c r="C63" s="128">
        <f t="shared" si="21"/>
        <v>0</v>
      </c>
      <c r="D63" s="128">
        <f t="shared" si="21"/>
        <v>0</v>
      </c>
      <c r="E63" s="131"/>
      <c r="F63" s="128">
        <f t="shared" si="22"/>
        <v>0</v>
      </c>
      <c r="G63" s="128">
        <f t="shared" si="22"/>
        <v>0</v>
      </c>
      <c r="H63" s="128">
        <f t="shared" si="22"/>
        <v>0</v>
      </c>
      <c r="I63" s="21"/>
      <c r="J63" s="128">
        <f t="shared" si="23"/>
        <v>0</v>
      </c>
      <c r="K63" s="128">
        <f t="shared" si="23"/>
        <v>0</v>
      </c>
      <c r="L63" s="128">
        <f t="shared" si="23"/>
        <v>0</v>
      </c>
      <c r="M63" s="21"/>
      <c r="N63" s="128">
        <f t="shared" si="24"/>
        <v>0</v>
      </c>
      <c r="O63" s="128">
        <f t="shared" si="24"/>
        <v>0</v>
      </c>
      <c r="P63" s="128">
        <f t="shared" si="24"/>
        <v>0</v>
      </c>
      <c r="Q63" s="21"/>
      <c r="R63" s="128">
        <f t="shared" si="25"/>
        <v>0</v>
      </c>
      <c r="S63" s="128">
        <f t="shared" si="25"/>
        <v>0</v>
      </c>
      <c r="T63" s="128">
        <f t="shared" si="25"/>
        <v>0</v>
      </c>
    </row>
    <row r="64" spans="1:20" x14ac:dyDescent="0.25">
      <c r="A64" s="236" t="s">
        <v>135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</row>
    <row r="65" spans="1:20" x14ac:dyDescent="0.25">
      <c r="A65" s="237" t="s">
        <v>136</v>
      </c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</row>
  </sheetData>
  <mergeCells count="34">
    <mergeCell ref="A64:T64"/>
    <mergeCell ref="A65:T65"/>
    <mergeCell ref="J47:L47"/>
    <mergeCell ref="N47:P47"/>
    <mergeCell ref="R47:T47"/>
    <mergeCell ref="A49:T49"/>
    <mergeCell ref="A57:T57"/>
    <mergeCell ref="A6:T6"/>
    <mergeCell ref="V1:W2"/>
    <mergeCell ref="V36:W37"/>
    <mergeCell ref="A1:T1"/>
    <mergeCell ref="A2:T2"/>
    <mergeCell ref="A3:T3"/>
    <mergeCell ref="A4:T4"/>
    <mergeCell ref="A5:T5"/>
    <mergeCell ref="A8:A9"/>
    <mergeCell ref="B8:D8"/>
    <mergeCell ref="F8:H8"/>
    <mergeCell ref="J8:L8"/>
    <mergeCell ref="N8:P8"/>
    <mergeCell ref="R8:T8"/>
    <mergeCell ref="A10:T10"/>
    <mergeCell ref="A18:T18"/>
    <mergeCell ref="A25:T25"/>
    <mergeCell ref="A26:T26"/>
    <mergeCell ref="A45:T45"/>
    <mergeCell ref="A42:T42"/>
    <mergeCell ref="A43:T43"/>
    <mergeCell ref="A44:T44"/>
    <mergeCell ref="A40:T40"/>
    <mergeCell ref="A41:T41"/>
    <mergeCell ref="A47:A48"/>
    <mergeCell ref="B47:D47"/>
    <mergeCell ref="F47:H47"/>
  </mergeCells>
  <hyperlinks>
    <hyperlink ref="V1" r:id="rId1" location="INDICE!A1"/>
    <hyperlink ref="V1:W2" location="INDICE!A1" display="INDICE"/>
    <hyperlink ref="V36" r:id="rId2" location="INDICE!A1"/>
    <hyperlink ref="V36:W37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3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31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56" width="11.42578125" style="63"/>
    <col min="257" max="257" width="19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277" width="1.7109375" style="63" customWidth="1"/>
    <col min="278" max="280" width="6.7109375" style="63" customWidth="1"/>
    <col min="281" max="281" width="1.7109375" style="63" customWidth="1"/>
    <col min="282" max="282" width="7.7109375" style="63" bestFit="1" customWidth="1"/>
    <col min="283" max="283" width="6.140625" style="63" bestFit="1" customWidth="1"/>
    <col min="284" max="284" width="4.85546875" style="63" bestFit="1" customWidth="1"/>
    <col min="285" max="512" width="11.42578125" style="63"/>
    <col min="513" max="513" width="19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533" width="1.7109375" style="63" customWidth="1"/>
    <col min="534" max="536" width="6.7109375" style="63" customWidth="1"/>
    <col min="537" max="537" width="1.7109375" style="63" customWidth="1"/>
    <col min="538" max="538" width="7.7109375" style="63" bestFit="1" customWidth="1"/>
    <col min="539" max="539" width="6.140625" style="63" bestFit="1" customWidth="1"/>
    <col min="540" max="540" width="4.85546875" style="63" bestFit="1" customWidth="1"/>
    <col min="541" max="768" width="11.42578125" style="63"/>
    <col min="769" max="769" width="19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789" width="1.7109375" style="63" customWidth="1"/>
    <col min="790" max="792" width="6.7109375" style="63" customWidth="1"/>
    <col min="793" max="793" width="1.7109375" style="63" customWidth="1"/>
    <col min="794" max="794" width="7.7109375" style="63" bestFit="1" customWidth="1"/>
    <col min="795" max="795" width="6.140625" style="63" bestFit="1" customWidth="1"/>
    <col min="796" max="796" width="4.85546875" style="63" bestFit="1" customWidth="1"/>
    <col min="797" max="1024" width="11.42578125" style="63"/>
    <col min="1025" max="1025" width="19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045" width="1.7109375" style="63" customWidth="1"/>
    <col min="1046" max="1048" width="6.7109375" style="63" customWidth="1"/>
    <col min="1049" max="1049" width="1.7109375" style="63" customWidth="1"/>
    <col min="1050" max="1050" width="7.7109375" style="63" bestFit="1" customWidth="1"/>
    <col min="1051" max="1051" width="6.140625" style="63" bestFit="1" customWidth="1"/>
    <col min="1052" max="1052" width="4.85546875" style="63" bestFit="1" customWidth="1"/>
    <col min="1053" max="1280" width="11.42578125" style="63"/>
    <col min="1281" max="1281" width="19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301" width="1.7109375" style="63" customWidth="1"/>
    <col min="1302" max="1304" width="6.7109375" style="63" customWidth="1"/>
    <col min="1305" max="1305" width="1.7109375" style="63" customWidth="1"/>
    <col min="1306" max="1306" width="7.7109375" style="63" bestFit="1" customWidth="1"/>
    <col min="1307" max="1307" width="6.140625" style="63" bestFit="1" customWidth="1"/>
    <col min="1308" max="1308" width="4.85546875" style="63" bestFit="1" customWidth="1"/>
    <col min="1309" max="1536" width="11.42578125" style="63"/>
    <col min="1537" max="1537" width="19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557" width="1.7109375" style="63" customWidth="1"/>
    <col min="1558" max="1560" width="6.7109375" style="63" customWidth="1"/>
    <col min="1561" max="1561" width="1.7109375" style="63" customWidth="1"/>
    <col min="1562" max="1562" width="7.7109375" style="63" bestFit="1" customWidth="1"/>
    <col min="1563" max="1563" width="6.140625" style="63" bestFit="1" customWidth="1"/>
    <col min="1564" max="1564" width="4.85546875" style="63" bestFit="1" customWidth="1"/>
    <col min="1565" max="1792" width="11.42578125" style="63"/>
    <col min="1793" max="1793" width="19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1813" width="1.7109375" style="63" customWidth="1"/>
    <col min="1814" max="1816" width="6.7109375" style="63" customWidth="1"/>
    <col min="1817" max="1817" width="1.7109375" style="63" customWidth="1"/>
    <col min="1818" max="1818" width="7.7109375" style="63" bestFit="1" customWidth="1"/>
    <col min="1819" max="1819" width="6.140625" style="63" bestFit="1" customWidth="1"/>
    <col min="1820" max="1820" width="4.85546875" style="63" bestFit="1" customWidth="1"/>
    <col min="1821" max="2048" width="11.42578125" style="63"/>
    <col min="2049" max="2049" width="19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069" width="1.7109375" style="63" customWidth="1"/>
    <col min="2070" max="2072" width="6.7109375" style="63" customWidth="1"/>
    <col min="2073" max="2073" width="1.7109375" style="63" customWidth="1"/>
    <col min="2074" max="2074" width="7.7109375" style="63" bestFit="1" customWidth="1"/>
    <col min="2075" max="2075" width="6.140625" style="63" bestFit="1" customWidth="1"/>
    <col min="2076" max="2076" width="4.85546875" style="63" bestFit="1" customWidth="1"/>
    <col min="2077" max="2304" width="11.42578125" style="63"/>
    <col min="2305" max="2305" width="19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325" width="1.7109375" style="63" customWidth="1"/>
    <col min="2326" max="2328" width="6.7109375" style="63" customWidth="1"/>
    <col min="2329" max="2329" width="1.7109375" style="63" customWidth="1"/>
    <col min="2330" max="2330" width="7.7109375" style="63" bestFit="1" customWidth="1"/>
    <col min="2331" max="2331" width="6.140625" style="63" bestFit="1" customWidth="1"/>
    <col min="2332" max="2332" width="4.85546875" style="63" bestFit="1" customWidth="1"/>
    <col min="2333" max="2560" width="11.42578125" style="63"/>
    <col min="2561" max="2561" width="19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581" width="1.7109375" style="63" customWidth="1"/>
    <col min="2582" max="2584" width="6.7109375" style="63" customWidth="1"/>
    <col min="2585" max="2585" width="1.7109375" style="63" customWidth="1"/>
    <col min="2586" max="2586" width="7.7109375" style="63" bestFit="1" customWidth="1"/>
    <col min="2587" max="2587" width="6.140625" style="63" bestFit="1" customWidth="1"/>
    <col min="2588" max="2588" width="4.85546875" style="63" bestFit="1" customWidth="1"/>
    <col min="2589" max="2816" width="11.42578125" style="63"/>
    <col min="2817" max="2817" width="19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2837" width="1.7109375" style="63" customWidth="1"/>
    <col min="2838" max="2840" width="6.7109375" style="63" customWidth="1"/>
    <col min="2841" max="2841" width="1.7109375" style="63" customWidth="1"/>
    <col min="2842" max="2842" width="7.7109375" style="63" bestFit="1" customWidth="1"/>
    <col min="2843" max="2843" width="6.140625" style="63" bestFit="1" customWidth="1"/>
    <col min="2844" max="2844" width="4.85546875" style="63" bestFit="1" customWidth="1"/>
    <col min="2845" max="3072" width="11.42578125" style="63"/>
    <col min="3073" max="3073" width="19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093" width="1.7109375" style="63" customWidth="1"/>
    <col min="3094" max="3096" width="6.7109375" style="63" customWidth="1"/>
    <col min="3097" max="3097" width="1.7109375" style="63" customWidth="1"/>
    <col min="3098" max="3098" width="7.7109375" style="63" bestFit="1" customWidth="1"/>
    <col min="3099" max="3099" width="6.140625" style="63" bestFit="1" customWidth="1"/>
    <col min="3100" max="3100" width="4.85546875" style="63" bestFit="1" customWidth="1"/>
    <col min="3101" max="3328" width="11.42578125" style="63"/>
    <col min="3329" max="3329" width="19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349" width="1.7109375" style="63" customWidth="1"/>
    <col min="3350" max="3352" width="6.7109375" style="63" customWidth="1"/>
    <col min="3353" max="3353" width="1.7109375" style="63" customWidth="1"/>
    <col min="3354" max="3354" width="7.7109375" style="63" bestFit="1" customWidth="1"/>
    <col min="3355" max="3355" width="6.140625" style="63" bestFit="1" customWidth="1"/>
    <col min="3356" max="3356" width="4.85546875" style="63" bestFit="1" customWidth="1"/>
    <col min="3357" max="3584" width="11.42578125" style="63"/>
    <col min="3585" max="3585" width="19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605" width="1.7109375" style="63" customWidth="1"/>
    <col min="3606" max="3608" width="6.7109375" style="63" customWidth="1"/>
    <col min="3609" max="3609" width="1.7109375" style="63" customWidth="1"/>
    <col min="3610" max="3610" width="7.7109375" style="63" bestFit="1" customWidth="1"/>
    <col min="3611" max="3611" width="6.140625" style="63" bestFit="1" customWidth="1"/>
    <col min="3612" max="3612" width="4.85546875" style="63" bestFit="1" customWidth="1"/>
    <col min="3613" max="3840" width="11.42578125" style="63"/>
    <col min="3841" max="3841" width="19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3861" width="1.7109375" style="63" customWidth="1"/>
    <col min="3862" max="3864" width="6.7109375" style="63" customWidth="1"/>
    <col min="3865" max="3865" width="1.7109375" style="63" customWidth="1"/>
    <col min="3866" max="3866" width="7.7109375" style="63" bestFit="1" customWidth="1"/>
    <col min="3867" max="3867" width="6.140625" style="63" bestFit="1" customWidth="1"/>
    <col min="3868" max="3868" width="4.85546875" style="63" bestFit="1" customWidth="1"/>
    <col min="3869" max="4096" width="11.42578125" style="63"/>
    <col min="4097" max="4097" width="19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117" width="1.7109375" style="63" customWidth="1"/>
    <col min="4118" max="4120" width="6.7109375" style="63" customWidth="1"/>
    <col min="4121" max="4121" width="1.7109375" style="63" customWidth="1"/>
    <col min="4122" max="4122" width="7.7109375" style="63" bestFit="1" customWidth="1"/>
    <col min="4123" max="4123" width="6.140625" style="63" bestFit="1" customWidth="1"/>
    <col min="4124" max="4124" width="4.85546875" style="63" bestFit="1" customWidth="1"/>
    <col min="4125" max="4352" width="11.42578125" style="63"/>
    <col min="4353" max="4353" width="19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373" width="1.7109375" style="63" customWidth="1"/>
    <col min="4374" max="4376" width="6.7109375" style="63" customWidth="1"/>
    <col min="4377" max="4377" width="1.7109375" style="63" customWidth="1"/>
    <col min="4378" max="4378" width="7.7109375" style="63" bestFit="1" customWidth="1"/>
    <col min="4379" max="4379" width="6.140625" style="63" bestFit="1" customWidth="1"/>
    <col min="4380" max="4380" width="4.85546875" style="63" bestFit="1" customWidth="1"/>
    <col min="4381" max="4608" width="11.42578125" style="63"/>
    <col min="4609" max="4609" width="19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629" width="1.7109375" style="63" customWidth="1"/>
    <col min="4630" max="4632" width="6.7109375" style="63" customWidth="1"/>
    <col min="4633" max="4633" width="1.7109375" style="63" customWidth="1"/>
    <col min="4634" max="4634" width="7.7109375" style="63" bestFit="1" customWidth="1"/>
    <col min="4635" max="4635" width="6.140625" style="63" bestFit="1" customWidth="1"/>
    <col min="4636" max="4636" width="4.85546875" style="63" bestFit="1" customWidth="1"/>
    <col min="4637" max="4864" width="11.42578125" style="63"/>
    <col min="4865" max="4865" width="19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4885" width="1.7109375" style="63" customWidth="1"/>
    <col min="4886" max="4888" width="6.7109375" style="63" customWidth="1"/>
    <col min="4889" max="4889" width="1.7109375" style="63" customWidth="1"/>
    <col min="4890" max="4890" width="7.7109375" style="63" bestFit="1" customWidth="1"/>
    <col min="4891" max="4891" width="6.140625" style="63" bestFit="1" customWidth="1"/>
    <col min="4892" max="4892" width="4.85546875" style="63" bestFit="1" customWidth="1"/>
    <col min="4893" max="5120" width="11.42578125" style="63"/>
    <col min="5121" max="5121" width="19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141" width="1.7109375" style="63" customWidth="1"/>
    <col min="5142" max="5144" width="6.7109375" style="63" customWidth="1"/>
    <col min="5145" max="5145" width="1.7109375" style="63" customWidth="1"/>
    <col min="5146" max="5146" width="7.7109375" style="63" bestFit="1" customWidth="1"/>
    <col min="5147" max="5147" width="6.140625" style="63" bestFit="1" customWidth="1"/>
    <col min="5148" max="5148" width="4.85546875" style="63" bestFit="1" customWidth="1"/>
    <col min="5149" max="5376" width="11.42578125" style="63"/>
    <col min="5377" max="5377" width="19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397" width="1.7109375" style="63" customWidth="1"/>
    <col min="5398" max="5400" width="6.7109375" style="63" customWidth="1"/>
    <col min="5401" max="5401" width="1.7109375" style="63" customWidth="1"/>
    <col min="5402" max="5402" width="7.7109375" style="63" bestFit="1" customWidth="1"/>
    <col min="5403" max="5403" width="6.140625" style="63" bestFit="1" customWidth="1"/>
    <col min="5404" max="5404" width="4.85546875" style="63" bestFit="1" customWidth="1"/>
    <col min="5405" max="5632" width="11.42578125" style="63"/>
    <col min="5633" max="5633" width="19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653" width="1.7109375" style="63" customWidth="1"/>
    <col min="5654" max="5656" width="6.7109375" style="63" customWidth="1"/>
    <col min="5657" max="5657" width="1.7109375" style="63" customWidth="1"/>
    <col min="5658" max="5658" width="7.7109375" style="63" bestFit="1" customWidth="1"/>
    <col min="5659" max="5659" width="6.140625" style="63" bestFit="1" customWidth="1"/>
    <col min="5660" max="5660" width="4.85546875" style="63" bestFit="1" customWidth="1"/>
    <col min="5661" max="5888" width="11.42578125" style="63"/>
    <col min="5889" max="5889" width="19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5909" width="1.7109375" style="63" customWidth="1"/>
    <col min="5910" max="5912" width="6.7109375" style="63" customWidth="1"/>
    <col min="5913" max="5913" width="1.7109375" style="63" customWidth="1"/>
    <col min="5914" max="5914" width="7.7109375" style="63" bestFit="1" customWidth="1"/>
    <col min="5915" max="5915" width="6.140625" style="63" bestFit="1" customWidth="1"/>
    <col min="5916" max="5916" width="4.85546875" style="63" bestFit="1" customWidth="1"/>
    <col min="5917" max="6144" width="11.42578125" style="63"/>
    <col min="6145" max="6145" width="19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165" width="1.7109375" style="63" customWidth="1"/>
    <col min="6166" max="6168" width="6.7109375" style="63" customWidth="1"/>
    <col min="6169" max="6169" width="1.7109375" style="63" customWidth="1"/>
    <col min="6170" max="6170" width="7.7109375" style="63" bestFit="1" customWidth="1"/>
    <col min="6171" max="6171" width="6.140625" style="63" bestFit="1" customWidth="1"/>
    <col min="6172" max="6172" width="4.85546875" style="63" bestFit="1" customWidth="1"/>
    <col min="6173" max="6400" width="11.42578125" style="63"/>
    <col min="6401" max="6401" width="19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421" width="1.7109375" style="63" customWidth="1"/>
    <col min="6422" max="6424" width="6.7109375" style="63" customWidth="1"/>
    <col min="6425" max="6425" width="1.7109375" style="63" customWidth="1"/>
    <col min="6426" max="6426" width="7.7109375" style="63" bestFit="1" customWidth="1"/>
    <col min="6427" max="6427" width="6.140625" style="63" bestFit="1" customWidth="1"/>
    <col min="6428" max="6428" width="4.85546875" style="63" bestFit="1" customWidth="1"/>
    <col min="6429" max="6656" width="11.42578125" style="63"/>
    <col min="6657" max="6657" width="19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677" width="1.7109375" style="63" customWidth="1"/>
    <col min="6678" max="6680" width="6.7109375" style="63" customWidth="1"/>
    <col min="6681" max="6681" width="1.7109375" style="63" customWidth="1"/>
    <col min="6682" max="6682" width="7.7109375" style="63" bestFit="1" customWidth="1"/>
    <col min="6683" max="6683" width="6.140625" style="63" bestFit="1" customWidth="1"/>
    <col min="6684" max="6684" width="4.85546875" style="63" bestFit="1" customWidth="1"/>
    <col min="6685" max="6912" width="11.42578125" style="63"/>
    <col min="6913" max="6913" width="19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6933" width="1.7109375" style="63" customWidth="1"/>
    <col min="6934" max="6936" width="6.7109375" style="63" customWidth="1"/>
    <col min="6937" max="6937" width="1.7109375" style="63" customWidth="1"/>
    <col min="6938" max="6938" width="7.7109375" style="63" bestFit="1" customWidth="1"/>
    <col min="6939" max="6939" width="6.140625" style="63" bestFit="1" customWidth="1"/>
    <col min="6940" max="6940" width="4.85546875" style="63" bestFit="1" customWidth="1"/>
    <col min="6941" max="7168" width="11.42578125" style="63"/>
    <col min="7169" max="7169" width="19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189" width="1.7109375" style="63" customWidth="1"/>
    <col min="7190" max="7192" width="6.7109375" style="63" customWidth="1"/>
    <col min="7193" max="7193" width="1.7109375" style="63" customWidth="1"/>
    <col min="7194" max="7194" width="7.7109375" style="63" bestFit="1" customWidth="1"/>
    <col min="7195" max="7195" width="6.140625" style="63" bestFit="1" customWidth="1"/>
    <col min="7196" max="7196" width="4.85546875" style="63" bestFit="1" customWidth="1"/>
    <col min="7197" max="7424" width="11.42578125" style="63"/>
    <col min="7425" max="7425" width="19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445" width="1.7109375" style="63" customWidth="1"/>
    <col min="7446" max="7448" width="6.7109375" style="63" customWidth="1"/>
    <col min="7449" max="7449" width="1.7109375" style="63" customWidth="1"/>
    <col min="7450" max="7450" width="7.7109375" style="63" bestFit="1" customWidth="1"/>
    <col min="7451" max="7451" width="6.140625" style="63" bestFit="1" customWidth="1"/>
    <col min="7452" max="7452" width="4.85546875" style="63" bestFit="1" customWidth="1"/>
    <col min="7453" max="7680" width="11.42578125" style="63"/>
    <col min="7681" max="7681" width="19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701" width="1.7109375" style="63" customWidth="1"/>
    <col min="7702" max="7704" width="6.7109375" style="63" customWidth="1"/>
    <col min="7705" max="7705" width="1.7109375" style="63" customWidth="1"/>
    <col min="7706" max="7706" width="7.7109375" style="63" bestFit="1" customWidth="1"/>
    <col min="7707" max="7707" width="6.140625" style="63" bestFit="1" customWidth="1"/>
    <col min="7708" max="7708" width="4.85546875" style="63" bestFit="1" customWidth="1"/>
    <col min="7709" max="7936" width="11.42578125" style="63"/>
    <col min="7937" max="7937" width="19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7957" width="1.7109375" style="63" customWidth="1"/>
    <col min="7958" max="7960" width="6.7109375" style="63" customWidth="1"/>
    <col min="7961" max="7961" width="1.7109375" style="63" customWidth="1"/>
    <col min="7962" max="7962" width="7.7109375" style="63" bestFit="1" customWidth="1"/>
    <col min="7963" max="7963" width="6.140625" style="63" bestFit="1" customWidth="1"/>
    <col min="7964" max="7964" width="4.85546875" style="63" bestFit="1" customWidth="1"/>
    <col min="7965" max="8192" width="11.42578125" style="63"/>
    <col min="8193" max="8193" width="19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213" width="1.7109375" style="63" customWidth="1"/>
    <col min="8214" max="8216" width="6.7109375" style="63" customWidth="1"/>
    <col min="8217" max="8217" width="1.7109375" style="63" customWidth="1"/>
    <col min="8218" max="8218" width="7.7109375" style="63" bestFit="1" customWidth="1"/>
    <col min="8219" max="8219" width="6.140625" style="63" bestFit="1" customWidth="1"/>
    <col min="8220" max="8220" width="4.85546875" style="63" bestFit="1" customWidth="1"/>
    <col min="8221" max="8448" width="11.42578125" style="63"/>
    <col min="8449" max="8449" width="19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469" width="1.7109375" style="63" customWidth="1"/>
    <col min="8470" max="8472" width="6.7109375" style="63" customWidth="1"/>
    <col min="8473" max="8473" width="1.7109375" style="63" customWidth="1"/>
    <col min="8474" max="8474" width="7.7109375" style="63" bestFit="1" customWidth="1"/>
    <col min="8475" max="8475" width="6.140625" style="63" bestFit="1" customWidth="1"/>
    <col min="8476" max="8476" width="4.85546875" style="63" bestFit="1" customWidth="1"/>
    <col min="8477" max="8704" width="11.42578125" style="63"/>
    <col min="8705" max="8705" width="19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725" width="1.7109375" style="63" customWidth="1"/>
    <col min="8726" max="8728" width="6.7109375" style="63" customWidth="1"/>
    <col min="8729" max="8729" width="1.7109375" style="63" customWidth="1"/>
    <col min="8730" max="8730" width="7.7109375" style="63" bestFit="1" customWidth="1"/>
    <col min="8731" max="8731" width="6.140625" style="63" bestFit="1" customWidth="1"/>
    <col min="8732" max="8732" width="4.85546875" style="63" bestFit="1" customWidth="1"/>
    <col min="8733" max="8960" width="11.42578125" style="63"/>
    <col min="8961" max="8961" width="19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8981" width="1.7109375" style="63" customWidth="1"/>
    <col min="8982" max="8984" width="6.7109375" style="63" customWidth="1"/>
    <col min="8985" max="8985" width="1.7109375" style="63" customWidth="1"/>
    <col min="8986" max="8986" width="7.7109375" style="63" bestFit="1" customWidth="1"/>
    <col min="8987" max="8987" width="6.140625" style="63" bestFit="1" customWidth="1"/>
    <col min="8988" max="8988" width="4.85546875" style="63" bestFit="1" customWidth="1"/>
    <col min="8989" max="9216" width="11.42578125" style="63"/>
    <col min="9217" max="9217" width="19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237" width="1.7109375" style="63" customWidth="1"/>
    <col min="9238" max="9240" width="6.7109375" style="63" customWidth="1"/>
    <col min="9241" max="9241" width="1.7109375" style="63" customWidth="1"/>
    <col min="9242" max="9242" width="7.7109375" style="63" bestFit="1" customWidth="1"/>
    <col min="9243" max="9243" width="6.140625" style="63" bestFit="1" customWidth="1"/>
    <col min="9244" max="9244" width="4.85546875" style="63" bestFit="1" customWidth="1"/>
    <col min="9245" max="9472" width="11.42578125" style="63"/>
    <col min="9473" max="9473" width="19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493" width="1.7109375" style="63" customWidth="1"/>
    <col min="9494" max="9496" width="6.7109375" style="63" customWidth="1"/>
    <col min="9497" max="9497" width="1.7109375" style="63" customWidth="1"/>
    <col min="9498" max="9498" width="7.7109375" style="63" bestFit="1" customWidth="1"/>
    <col min="9499" max="9499" width="6.140625" style="63" bestFit="1" customWidth="1"/>
    <col min="9500" max="9500" width="4.85546875" style="63" bestFit="1" customWidth="1"/>
    <col min="9501" max="9728" width="11.42578125" style="63"/>
    <col min="9729" max="9729" width="19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749" width="1.7109375" style="63" customWidth="1"/>
    <col min="9750" max="9752" width="6.7109375" style="63" customWidth="1"/>
    <col min="9753" max="9753" width="1.7109375" style="63" customWidth="1"/>
    <col min="9754" max="9754" width="7.7109375" style="63" bestFit="1" customWidth="1"/>
    <col min="9755" max="9755" width="6.140625" style="63" bestFit="1" customWidth="1"/>
    <col min="9756" max="9756" width="4.85546875" style="63" bestFit="1" customWidth="1"/>
    <col min="9757" max="9984" width="11.42578125" style="63"/>
    <col min="9985" max="9985" width="19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005" width="1.7109375" style="63" customWidth="1"/>
    <col min="10006" max="10008" width="6.7109375" style="63" customWidth="1"/>
    <col min="10009" max="10009" width="1.7109375" style="63" customWidth="1"/>
    <col min="10010" max="10010" width="7.7109375" style="63" bestFit="1" customWidth="1"/>
    <col min="10011" max="10011" width="6.140625" style="63" bestFit="1" customWidth="1"/>
    <col min="10012" max="10012" width="4.85546875" style="63" bestFit="1" customWidth="1"/>
    <col min="10013" max="10240" width="11.42578125" style="63"/>
    <col min="10241" max="10241" width="19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261" width="1.7109375" style="63" customWidth="1"/>
    <col min="10262" max="10264" width="6.7109375" style="63" customWidth="1"/>
    <col min="10265" max="10265" width="1.7109375" style="63" customWidth="1"/>
    <col min="10266" max="10266" width="7.7109375" style="63" bestFit="1" customWidth="1"/>
    <col min="10267" max="10267" width="6.140625" style="63" bestFit="1" customWidth="1"/>
    <col min="10268" max="10268" width="4.85546875" style="63" bestFit="1" customWidth="1"/>
    <col min="10269" max="10496" width="11.42578125" style="63"/>
    <col min="10497" max="10497" width="19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517" width="1.7109375" style="63" customWidth="1"/>
    <col min="10518" max="10520" width="6.7109375" style="63" customWidth="1"/>
    <col min="10521" max="10521" width="1.7109375" style="63" customWidth="1"/>
    <col min="10522" max="10522" width="7.7109375" style="63" bestFit="1" customWidth="1"/>
    <col min="10523" max="10523" width="6.140625" style="63" bestFit="1" customWidth="1"/>
    <col min="10524" max="10524" width="4.85546875" style="63" bestFit="1" customWidth="1"/>
    <col min="10525" max="10752" width="11.42578125" style="63"/>
    <col min="10753" max="10753" width="19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0773" width="1.7109375" style="63" customWidth="1"/>
    <col min="10774" max="10776" width="6.7109375" style="63" customWidth="1"/>
    <col min="10777" max="10777" width="1.7109375" style="63" customWidth="1"/>
    <col min="10778" max="10778" width="7.7109375" style="63" bestFit="1" customWidth="1"/>
    <col min="10779" max="10779" width="6.140625" style="63" bestFit="1" customWidth="1"/>
    <col min="10780" max="10780" width="4.85546875" style="63" bestFit="1" customWidth="1"/>
    <col min="10781" max="11008" width="11.42578125" style="63"/>
    <col min="11009" max="11009" width="19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029" width="1.7109375" style="63" customWidth="1"/>
    <col min="11030" max="11032" width="6.7109375" style="63" customWidth="1"/>
    <col min="11033" max="11033" width="1.7109375" style="63" customWidth="1"/>
    <col min="11034" max="11034" width="7.7109375" style="63" bestFit="1" customWidth="1"/>
    <col min="11035" max="11035" width="6.140625" style="63" bestFit="1" customWidth="1"/>
    <col min="11036" max="11036" width="4.85546875" style="63" bestFit="1" customWidth="1"/>
    <col min="11037" max="11264" width="11.42578125" style="63"/>
    <col min="11265" max="11265" width="19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285" width="1.7109375" style="63" customWidth="1"/>
    <col min="11286" max="11288" width="6.7109375" style="63" customWidth="1"/>
    <col min="11289" max="11289" width="1.7109375" style="63" customWidth="1"/>
    <col min="11290" max="11290" width="7.7109375" style="63" bestFit="1" customWidth="1"/>
    <col min="11291" max="11291" width="6.140625" style="63" bestFit="1" customWidth="1"/>
    <col min="11292" max="11292" width="4.85546875" style="63" bestFit="1" customWidth="1"/>
    <col min="11293" max="11520" width="11.42578125" style="63"/>
    <col min="11521" max="11521" width="19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541" width="1.7109375" style="63" customWidth="1"/>
    <col min="11542" max="11544" width="6.7109375" style="63" customWidth="1"/>
    <col min="11545" max="11545" width="1.7109375" style="63" customWidth="1"/>
    <col min="11546" max="11546" width="7.7109375" style="63" bestFit="1" customWidth="1"/>
    <col min="11547" max="11547" width="6.140625" style="63" bestFit="1" customWidth="1"/>
    <col min="11548" max="11548" width="4.85546875" style="63" bestFit="1" customWidth="1"/>
    <col min="11549" max="11776" width="11.42578125" style="63"/>
    <col min="11777" max="11777" width="19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1797" width="1.7109375" style="63" customWidth="1"/>
    <col min="11798" max="11800" width="6.7109375" style="63" customWidth="1"/>
    <col min="11801" max="11801" width="1.7109375" style="63" customWidth="1"/>
    <col min="11802" max="11802" width="7.7109375" style="63" bestFit="1" customWidth="1"/>
    <col min="11803" max="11803" width="6.140625" style="63" bestFit="1" customWidth="1"/>
    <col min="11804" max="11804" width="4.85546875" style="63" bestFit="1" customWidth="1"/>
    <col min="11805" max="12032" width="11.42578125" style="63"/>
    <col min="12033" max="12033" width="19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053" width="1.7109375" style="63" customWidth="1"/>
    <col min="12054" max="12056" width="6.7109375" style="63" customWidth="1"/>
    <col min="12057" max="12057" width="1.7109375" style="63" customWidth="1"/>
    <col min="12058" max="12058" width="7.7109375" style="63" bestFit="1" customWidth="1"/>
    <col min="12059" max="12059" width="6.140625" style="63" bestFit="1" customWidth="1"/>
    <col min="12060" max="12060" width="4.85546875" style="63" bestFit="1" customWidth="1"/>
    <col min="12061" max="12288" width="11.42578125" style="63"/>
    <col min="12289" max="12289" width="19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309" width="1.7109375" style="63" customWidth="1"/>
    <col min="12310" max="12312" width="6.7109375" style="63" customWidth="1"/>
    <col min="12313" max="12313" width="1.7109375" style="63" customWidth="1"/>
    <col min="12314" max="12314" width="7.7109375" style="63" bestFit="1" customWidth="1"/>
    <col min="12315" max="12315" width="6.140625" style="63" bestFit="1" customWidth="1"/>
    <col min="12316" max="12316" width="4.85546875" style="63" bestFit="1" customWidth="1"/>
    <col min="12317" max="12544" width="11.42578125" style="63"/>
    <col min="12545" max="12545" width="19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565" width="1.7109375" style="63" customWidth="1"/>
    <col min="12566" max="12568" width="6.7109375" style="63" customWidth="1"/>
    <col min="12569" max="12569" width="1.7109375" style="63" customWidth="1"/>
    <col min="12570" max="12570" width="7.7109375" style="63" bestFit="1" customWidth="1"/>
    <col min="12571" max="12571" width="6.140625" style="63" bestFit="1" customWidth="1"/>
    <col min="12572" max="12572" width="4.85546875" style="63" bestFit="1" customWidth="1"/>
    <col min="12573" max="12800" width="11.42578125" style="63"/>
    <col min="12801" max="12801" width="19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2821" width="1.7109375" style="63" customWidth="1"/>
    <col min="12822" max="12824" width="6.7109375" style="63" customWidth="1"/>
    <col min="12825" max="12825" width="1.7109375" style="63" customWidth="1"/>
    <col min="12826" max="12826" width="7.7109375" style="63" bestFit="1" customWidth="1"/>
    <col min="12827" max="12827" width="6.140625" style="63" bestFit="1" customWidth="1"/>
    <col min="12828" max="12828" width="4.85546875" style="63" bestFit="1" customWidth="1"/>
    <col min="12829" max="13056" width="11.42578125" style="63"/>
    <col min="13057" max="13057" width="19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077" width="1.7109375" style="63" customWidth="1"/>
    <col min="13078" max="13080" width="6.7109375" style="63" customWidth="1"/>
    <col min="13081" max="13081" width="1.7109375" style="63" customWidth="1"/>
    <col min="13082" max="13082" width="7.7109375" style="63" bestFit="1" customWidth="1"/>
    <col min="13083" max="13083" width="6.140625" style="63" bestFit="1" customWidth="1"/>
    <col min="13084" max="13084" width="4.85546875" style="63" bestFit="1" customWidth="1"/>
    <col min="13085" max="13312" width="11.42578125" style="63"/>
    <col min="13313" max="13313" width="19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333" width="1.7109375" style="63" customWidth="1"/>
    <col min="13334" max="13336" width="6.7109375" style="63" customWidth="1"/>
    <col min="13337" max="13337" width="1.7109375" style="63" customWidth="1"/>
    <col min="13338" max="13338" width="7.7109375" style="63" bestFit="1" customWidth="1"/>
    <col min="13339" max="13339" width="6.140625" style="63" bestFit="1" customWidth="1"/>
    <col min="13340" max="13340" width="4.85546875" style="63" bestFit="1" customWidth="1"/>
    <col min="13341" max="13568" width="11.42578125" style="63"/>
    <col min="13569" max="13569" width="19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589" width="1.7109375" style="63" customWidth="1"/>
    <col min="13590" max="13592" width="6.7109375" style="63" customWidth="1"/>
    <col min="13593" max="13593" width="1.7109375" style="63" customWidth="1"/>
    <col min="13594" max="13594" width="7.7109375" style="63" bestFit="1" customWidth="1"/>
    <col min="13595" max="13595" width="6.140625" style="63" bestFit="1" customWidth="1"/>
    <col min="13596" max="13596" width="4.85546875" style="63" bestFit="1" customWidth="1"/>
    <col min="13597" max="13824" width="11.42578125" style="63"/>
    <col min="13825" max="13825" width="19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3845" width="1.7109375" style="63" customWidth="1"/>
    <col min="13846" max="13848" width="6.7109375" style="63" customWidth="1"/>
    <col min="13849" max="13849" width="1.7109375" style="63" customWidth="1"/>
    <col min="13850" max="13850" width="7.7109375" style="63" bestFit="1" customWidth="1"/>
    <col min="13851" max="13851" width="6.140625" style="63" bestFit="1" customWidth="1"/>
    <col min="13852" max="13852" width="4.85546875" style="63" bestFit="1" customWidth="1"/>
    <col min="13853" max="14080" width="11.42578125" style="63"/>
    <col min="14081" max="14081" width="19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101" width="1.7109375" style="63" customWidth="1"/>
    <col min="14102" max="14104" width="6.7109375" style="63" customWidth="1"/>
    <col min="14105" max="14105" width="1.7109375" style="63" customWidth="1"/>
    <col min="14106" max="14106" width="7.7109375" style="63" bestFit="1" customWidth="1"/>
    <col min="14107" max="14107" width="6.140625" style="63" bestFit="1" customWidth="1"/>
    <col min="14108" max="14108" width="4.85546875" style="63" bestFit="1" customWidth="1"/>
    <col min="14109" max="14336" width="11.42578125" style="63"/>
    <col min="14337" max="14337" width="19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357" width="1.7109375" style="63" customWidth="1"/>
    <col min="14358" max="14360" width="6.7109375" style="63" customWidth="1"/>
    <col min="14361" max="14361" width="1.7109375" style="63" customWidth="1"/>
    <col min="14362" max="14362" width="7.7109375" style="63" bestFit="1" customWidth="1"/>
    <col min="14363" max="14363" width="6.140625" style="63" bestFit="1" customWidth="1"/>
    <col min="14364" max="14364" width="4.85546875" style="63" bestFit="1" customWidth="1"/>
    <col min="14365" max="14592" width="11.42578125" style="63"/>
    <col min="14593" max="14593" width="19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613" width="1.7109375" style="63" customWidth="1"/>
    <col min="14614" max="14616" width="6.7109375" style="63" customWidth="1"/>
    <col min="14617" max="14617" width="1.7109375" style="63" customWidth="1"/>
    <col min="14618" max="14618" width="7.7109375" style="63" bestFit="1" customWidth="1"/>
    <col min="14619" max="14619" width="6.140625" style="63" bestFit="1" customWidth="1"/>
    <col min="14620" max="14620" width="4.85546875" style="63" bestFit="1" customWidth="1"/>
    <col min="14621" max="14848" width="11.42578125" style="63"/>
    <col min="14849" max="14849" width="19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4869" width="1.7109375" style="63" customWidth="1"/>
    <col min="14870" max="14872" width="6.7109375" style="63" customWidth="1"/>
    <col min="14873" max="14873" width="1.7109375" style="63" customWidth="1"/>
    <col min="14874" max="14874" width="7.7109375" style="63" bestFit="1" customWidth="1"/>
    <col min="14875" max="14875" width="6.140625" style="63" bestFit="1" customWidth="1"/>
    <col min="14876" max="14876" width="4.85546875" style="63" bestFit="1" customWidth="1"/>
    <col min="14877" max="15104" width="11.42578125" style="63"/>
    <col min="15105" max="15105" width="19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125" width="1.7109375" style="63" customWidth="1"/>
    <col min="15126" max="15128" width="6.7109375" style="63" customWidth="1"/>
    <col min="15129" max="15129" width="1.7109375" style="63" customWidth="1"/>
    <col min="15130" max="15130" width="7.7109375" style="63" bestFit="1" customWidth="1"/>
    <col min="15131" max="15131" width="6.140625" style="63" bestFit="1" customWidth="1"/>
    <col min="15132" max="15132" width="4.85546875" style="63" bestFit="1" customWidth="1"/>
    <col min="15133" max="15360" width="11.42578125" style="63"/>
    <col min="15361" max="15361" width="19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381" width="1.7109375" style="63" customWidth="1"/>
    <col min="15382" max="15384" width="6.7109375" style="63" customWidth="1"/>
    <col min="15385" max="15385" width="1.7109375" style="63" customWidth="1"/>
    <col min="15386" max="15386" width="7.7109375" style="63" bestFit="1" customWidth="1"/>
    <col min="15387" max="15387" width="6.140625" style="63" bestFit="1" customWidth="1"/>
    <col min="15388" max="15388" width="4.85546875" style="63" bestFit="1" customWidth="1"/>
    <col min="15389" max="15616" width="11.42578125" style="63"/>
    <col min="15617" max="15617" width="19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637" width="1.7109375" style="63" customWidth="1"/>
    <col min="15638" max="15640" width="6.7109375" style="63" customWidth="1"/>
    <col min="15641" max="15641" width="1.7109375" style="63" customWidth="1"/>
    <col min="15642" max="15642" width="7.7109375" style="63" bestFit="1" customWidth="1"/>
    <col min="15643" max="15643" width="6.140625" style="63" bestFit="1" customWidth="1"/>
    <col min="15644" max="15644" width="4.85546875" style="63" bestFit="1" customWidth="1"/>
    <col min="15645" max="15872" width="11.42578125" style="63"/>
    <col min="15873" max="15873" width="19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5893" width="1.7109375" style="63" customWidth="1"/>
    <col min="15894" max="15896" width="6.7109375" style="63" customWidth="1"/>
    <col min="15897" max="15897" width="1.7109375" style="63" customWidth="1"/>
    <col min="15898" max="15898" width="7.7109375" style="63" bestFit="1" customWidth="1"/>
    <col min="15899" max="15899" width="6.140625" style="63" bestFit="1" customWidth="1"/>
    <col min="15900" max="15900" width="4.85546875" style="63" bestFit="1" customWidth="1"/>
    <col min="15901" max="16128" width="11.42578125" style="63"/>
    <col min="16129" max="16129" width="19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149" width="1.7109375" style="63" customWidth="1"/>
    <col min="16150" max="16152" width="6.7109375" style="63" customWidth="1"/>
    <col min="16153" max="16153" width="1.7109375" style="63" customWidth="1"/>
    <col min="16154" max="16154" width="7.7109375" style="63" bestFit="1" customWidth="1"/>
    <col min="16155" max="16155" width="6.140625" style="63" bestFit="1" customWidth="1"/>
    <col min="16156" max="16156" width="4.85546875" style="63" bestFit="1" customWidth="1"/>
    <col min="16157" max="16384" width="11.42578125" style="63"/>
  </cols>
  <sheetData>
    <row r="1" spans="1:33" s="50" customFormat="1" ht="15" x14ac:dyDescent="0.25">
      <c r="A1" s="224" t="s">
        <v>140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</row>
    <row r="2" spans="1:33" s="50" customFormat="1" ht="15" x14ac:dyDescent="0.25">
      <c r="A2" s="225" t="s">
        <v>138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</row>
    <row r="3" spans="1:33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</row>
    <row r="4" spans="1:33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33" s="50" customFormat="1" ht="15" x14ac:dyDescent="0.25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</row>
    <row r="6" spans="1:33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3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  <c r="Y7" s="55"/>
      <c r="Z7" s="54" t="s">
        <v>53</v>
      </c>
      <c r="AA7" s="54"/>
      <c r="AB7" s="54"/>
    </row>
    <row r="8" spans="1:33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</row>
    <row r="9" spans="1:33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</row>
    <row r="10" spans="1:33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spans="1:33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3"/>
      <c r="AE11" s="63"/>
      <c r="AF11" s="63"/>
      <c r="AG11" s="63"/>
    </row>
    <row r="12" spans="1:33" s="64" customFormat="1" ht="14.25" x14ac:dyDescent="0.25">
      <c r="A12" s="65" t="s">
        <v>21</v>
      </c>
      <c r="B12" s="66">
        <f t="shared" ref="B12:D15" si="0">+B18+B24</f>
        <v>281834</v>
      </c>
      <c r="C12" s="66">
        <f t="shared" si="0"/>
        <v>134802</v>
      </c>
      <c r="D12" s="66">
        <f t="shared" si="0"/>
        <v>147032</v>
      </c>
      <c r="E12" s="66"/>
      <c r="F12" s="66">
        <f t="shared" ref="F12:H15" si="1">+F18+F24</f>
        <v>62192</v>
      </c>
      <c r="G12" s="66">
        <f t="shared" si="1"/>
        <v>31265</v>
      </c>
      <c r="H12" s="66">
        <f t="shared" si="1"/>
        <v>30927</v>
      </c>
      <c r="I12" s="66"/>
      <c r="J12" s="66">
        <f t="shared" ref="J12:L15" si="2">+J18+J24</f>
        <v>55788</v>
      </c>
      <c r="K12" s="66">
        <f t="shared" si="2"/>
        <v>27389</v>
      </c>
      <c r="L12" s="66">
        <f t="shared" si="2"/>
        <v>28399</v>
      </c>
      <c r="M12" s="66"/>
      <c r="N12" s="66">
        <f t="shared" ref="N12:P15" si="3">+N18+N24</f>
        <v>51628</v>
      </c>
      <c r="O12" s="66">
        <f t="shared" si="3"/>
        <v>24942</v>
      </c>
      <c r="P12" s="66">
        <f t="shared" si="3"/>
        <v>26686</v>
      </c>
      <c r="Q12" s="66"/>
      <c r="R12" s="66">
        <f t="shared" ref="R12:T15" si="4">+R18+R24</f>
        <v>50409</v>
      </c>
      <c r="S12" s="66">
        <f t="shared" si="4"/>
        <v>23404</v>
      </c>
      <c r="T12" s="66">
        <f t="shared" si="4"/>
        <v>27005</v>
      </c>
      <c r="U12" s="66"/>
      <c r="V12" s="66">
        <f t="shared" ref="V12:X15" si="5">+V18+V24</f>
        <v>47429</v>
      </c>
      <c r="W12" s="66">
        <f t="shared" si="5"/>
        <v>21419</v>
      </c>
      <c r="X12" s="66">
        <f t="shared" si="5"/>
        <v>26010</v>
      </c>
      <c r="Y12" s="66"/>
      <c r="Z12" s="66">
        <f t="shared" ref="Z12:AB15" si="6">+Z18+Z24</f>
        <v>14388</v>
      </c>
      <c r="AA12" s="66">
        <f t="shared" si="6"/>
        <v>6383</v>
      </c>
      <c r="AB12" s="66">
        <f t="shared" si="6"/>
        <v>8005</v>
      </c>
      <c r="AC12" s="63"/>
      <c r="AD12" s="63"/>
      <c r="AE12" s="63"/>
      <c r="AF12" s="63"/>
      <c r="AG12" s="63"/>
    </row>
    <row r="13" spans="1:33" s="64" customFormat="1" x14ac:dyDescent="0.25">
      <c r="A13" s="67" t="s">
        <v>71</v>
      </c>
      <c r="B13" s="66">
        <f t="shared" si="0"/>
        <v>243415</v>
      </c>
      <c r="C13" s="66">
        <f t="shared" si="0"/>
        <v>115490</v>
      </c>
      <c r="D13" s="66">
        <f t="shared" si="0"/>
        <v>127925</v>
      </c>
      <c r="E13" s="66"/>
      <c r="F13" s="66">
        <f t="shared" si="1"/>
        <v>54285</v>
      </c>
      <c r="G13" s="66">
        <f t="shared" si="1"/>
        <v>27254</v>
      </c>
      <c r="H13" s="66">
        <f t="shared" si="1"/>
        <v>27031</v>
      </c>
      <c r="I13" s="66"/>
      <c r="J13" s="66">
        <f t="shared" si="2"/>
        <v>48104</v>
      </c>
      <c r="K13" s="66">
        <f t="shared" si="2"/>
        <v>23514</v>
      </c>
      <c r="L13" s="66">
        <f t="shared" si="2"/>
        <v>24590</v>
      </c>
      <c r="M13" s="66"/>
      <c r="N13" s="66">
        <f t="shared" si="3"/>
        <v>44375</v>
      </c>
      <c r="O13" s="66">
        <f t="shared" si="3"/>
        <v>21322</v>
      </c>
      <c r="P13" s="66">
        <f t="shared" si="3"/>
        <v>23053</v>
      </c>
      <c r="Q13" s="66"/>
      <c r="R13" s="66">
        <f t="shared" si="4"/>
        <v>43211</v>
      </c>
      <c r="S13" s="66">
        <f t="shared" si="4"/>
        <v>19805</v>
      </c>
      <c r="T13" s="66">
        <f t="shared" si="4"/>
        <v>23406</v>
      </c>
      <c r="U13" s="66"/>
      <c r="V13" s="66">
        <f t="shared" si="5"/>
        <v>40063</v>
      </c>
      <c r="W13" s="66">
        <f t="shared" si="5"/>
        <v>17816</v>
      </c>
      <c r="X13" s="66">
        <f t="shared" si="5"/>
        <v>22247</v>
      </c>
      <c r="Y13" s="66"/>
      <c r="Z13" s="66">
        <f t="shared" si="6"/>
        <v>13377</v>
      </c>
      <c r="AA13" s="66">
        <f t="shared" si="6"/>
        <v>5779</v>
      </c>
      <c r="AB13" s="66">
        <f t="shared" si="6"/>
        <v>7598</v>
      </c>
      <c r="AC13" s="63"/>
      <c r="AD13" s="63"/>
      <c r="AE13" s="63"/>
      <c r="AF13" s="63"/>
      <c r="AG13" s="63"/>
    </row>
    <row r="14" spans="1:33" s="64" customFormat="1" x14ac:dyDescent="0.25">
      <c r="A14" s="67" t="s">
        <v>72</v>
      </c>
      <c r="B14" s="66">
        <f t="shared" si="0"/>
        <v>27092</v>
      </c>
      <c r="C14" s="66">
        <f t="shared" si="0"/>
        <v>13900</v>
      </c>
      <c r="D14" s="66">
        <f t="shared" si="0"/>
        <v>13192</v>
      </c>
      <c r="E14" s="66"/>
      <c r="F14" s="66">
        <f t="shared" si="1"/>
        <v>5711</v>
      </c>
      <c r="G14" s="66">
        <f t="shared" si="1"/>
        <v>2955</v>
      </c>
      <c r="H14" s="66">
        <f t="shared" si="1"/>
        <v>2756</v>
      </c>
      <c r="I14" s="66"/>
      <c r="J14" s="66">
        <f t="shared" si="2"/>
        <v>5488</v>
      </c>
      <c r="K14" s="66">
        <f t="shared" si="2"/>
        <v>2850</v>
      </c>
      <c r="L14" s="66">
        <f t="shared" si="2"/>
        <v>2638</v>
      </c>
      <c r="M14" s="66"/>
      <c r="N14" s="66">
        <f t="shared" si="3"/>
        <v>5225</v>
      </c>
      <c r="O14" s="66">
        <f t="shared" si="3"/>
        <v>2659</v>
      </c>
      <c r="P14" s="66">
        <f t="shared" si="3"/>
        <v>2566</v>
      </c>
      <c r="Q14" s="66"/>
      <c r="R14" s="66">
        <f t="shared" si="4"/>
        <v>5018</v>
      </c>
      <c r="S14" s="66">
        <f t="shared" si="4"/>
        <v>2522</v>
      </c>
      <c r="T14" s="66">
        <f t="shared" si="4"/>
        <v>2496</v>
      </c>
      <c r="U14" s="66"/>
      <c r="V14" s="66">
        <f t="shared" si="5"/>
        <v>5214</v>
      </c>
      <c r="W14" s="66">
        <f t="shared" si="5"/>
        <v>2645</v>
      </c>
      <c r="X14" s="66">
        <f t="shared" si="5"/>
        <v>2569</v>
      </c>
      <c r="Y14" s="66"/>
      <c r="Z14" s="66">
        <f t="shared" si="6"/>
        <v>436</v>
      </c>
      <c r="AA14" s="66">
        <f t="shared" si="6"/>
        <v>269</v>
      </c>
      <c r="AB14" s="66">
        <f t="shared" si="6"/>
        <v>167</v>
      </c>
      <c r="AC14" s="63"/>
      <c r="AD14" s="63"/>
      <c r="AE14" s="63"/>
      <c r="AF14" s="63"/>
      <c r="AG14" s="63"/>
    </row>
    <row r="15" spans="1:33" s="64" customFormat="1" x14ac:dyDescent="0.25">
      <c r="A15" s="67" t="s">
        <v>73</v>
      </c>
      <c r="B15" s="66">
        <f t="shared" si="0"/>
        <v>11327</v>
      </c>
      <c r="C15" s="66">
        <f t="shared" si="0"/>
        <v>5412</v>
      </c>
      <c r="D15" s="66">
        <f t="shared" si="0"/>
        <v>5915</v>
      </c>
      <c r="E15" s="66"/>
      <c r="F15" s="66">
        <f t="shared" si="1"/>
        <v>2196</v>
      </c>
      <c r="G15" s="66">
        <f t="shared" si="1"/>
        <v>1056</v>
      </c>
      <c r="H15" s="66">
        <f t="shared" si="1"/>
        <v>1140</v>
      </c>
      <c r="I15" s="66"/>
      <c r="J15" s="66">
        <f t="shared" si="2"/>
        <v>2196</v>
      </c>
      <c r="K15" s="66">
        <f t="shared" si="2"/>
        <v>1025</v>
      </c>
      <c r="L15" s="66">
        <f t="shared" si="2"/>
        <v>1171</v>
      </c>
      <c r="M15" s="66"/>
      <c r="N15" s="66">
        <f t="shared" si="3"/>
        <v>2028</v>
      </c>
      <c r="O15" s="66">
        <f t="shared" si="3"/>
        <v>961</v>
      </c>
      <c r="P15" s="66">
        <f t="shared" si="3"/>
        <v>1067</v>
      </c>
      <c r="Q15" s="66"/>
      <c r="R15" s="66">
        <f t="shared" si="4"/>
        <v>2180</v>
      </c>
      <c r="S15" s="66">
        <f t="shared" si="4"/>
        <v>1077</v>
      </c>
      <c r="T15" s="66">
        <f t="shared" si="4"/>
        <v>1103</v>
      </c>
      <c r="U15" s="66"/>
      <c r="V15" s="66">
        <f t="shared" si="5"/>
        <v>2152</v>
      </c>
      <c r="W15" s="66">
        <f t="shared" si="5"/>
        <v>958</v>
      </c>
      <c r="X15" s="66">
        <f t="shared" si="5"/>
        <v>1194</v>
      </c>
      <c r="Y15" s="66"/>
      <c r="Z15" s="66">
        <f t="shared" si="6"/>
        <v>575</v>
      </c>
      <c r="AA15" s="66">
        <f t="shared" si="6"/>
        <v>335</v>
      </c>
      <c r="AB15" s="66">
        <f t="shared" si="6"/>
        <v>240</v>
      </c>
      <c r="AC15" s="63"/>
      <c r="AD15" s="63"/>
      <c r="AE15" s="63"/>
      <c r="AF15" s="63"/>
      <c r="AG15" s="63"/>
    </row>
    <row r="16" spans="1:33" s="64" customForma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3"/>
      <c r="AD16" s="63"/>
      <c r="AE16" s="63"/>
      <c r="AF16" s="63"/>
      <c r="AG16" s="63"/>
    </row>
    <row r="17" spans="1:33" s="64" customFormat="1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63"/>
      <c r="AD17" s="63"/>
      <c r="AE17" s="63"/>
      <c r="AF17" s="63"/>
      <c r="AG17" s="63"/>
    </row>
    <row r="18" spans="1:33" s="64" customFormat="1" x14ac:dyDescent="0.25">
      <c r="A18" s="71" t="s">
        <v>21</v>
      </c>
      <c r="B18" s="72">
        <f>SUM(B19:B21)</f>
        <v>212608</v>
      </c>
      <c r="C18" s="72">
        <f>SUM(C19:C21)</f>
        <v>101663</v>
      </c>
      <c r="D18" s="72">
        <f>SUM(D19:D21)</f>
        <v>110945</v>
      </c>
      <c r="E18" s="72"/>
      <c r="F18" s="72">
        <f>SUM(F19:F21)</f>
        <v>46189</v>
      </c>
      <c r="G18" s="72">
        <f>SUM(G19:G21)</f>
        <v>23239</v>
      </c>
      <c r="H18" s="72">
        <f>SUM(H19:H21)</f>
        <v>22950</v>
      </c>
      <c r="I18" s="73"/>
      <c r="J18" s="72">
        <f>SUM(J19:J21)</f>
        <v>41779</v>
      </c>
      <c r="K18" s="72">
        <f>SUM(K19:K21)</f>
        <v>20461</v>
      </c>
      <c r="L18" s="72">
        <f>SUM(L19:L21)</f>
        <v>21318</v>
      </c>
      <c r="M18" s="73"/>
      <c r="N18" s="72">
        <f>SUM(N19:N21)</f>
        <v>39041</v>
      </c>
      <c r="O18" s="72">
        <f>SUM(O19:O21)</f>
        <v>18789</v>
      </c>
      <c r="P18" s="72">
        <f>SUM(P19:P21)</f>
        <v>20252</v>
      </c>
      <c r="Q18" s="73"/>
      <c r="R18" s="72">
        <f>SUM(R19:R21)</f>
        <v>38252</v>
      </c>
      <c r="S18" s="72">
        <f>SUM(S19:S21)</f>
        <v>17863</v>
      </c>
      <c r="T18" s="72">
        <f>SUM(T19:T21)</f>
        <v>20389</v>
      </c>
      <c r="U18" s="73"/>
      <c r="V18" s="72">
        <f>SUM(V19:V21)</f>
        <v>36743</v>
      </c>
      <c r="W18" s="72">
        <f>SUM(W19:W21)</f>
        <v>16611</v>
      </c>
      <c r="X18" s="72">
        <f>SUM(X19:X21)</f>
        <v>20132</v>
      </c>
      <c r="Y18" s="73"/>
      <c r="Z18" s="72">
        <f>SUM(Z19:Z21)</f>
        <v>10604</v>
      </c>
      <c r="AA18" s="72">
        <f>SUM(AA19:AA21)</f>
        <v>4700</v>
      </c>
      <c r="AB18" s="72">
        <f>SUM(AB19:AB21)</f>
        <v>5904</v>
      </c>
      <c r="AC18" s="63"/>
      <c r="AD18" s="63"/>
      <c r="AE18" s="63"/>
      <c r="AF18" s="63"/>
      <c r="AG18" s="63"/>
    </row>
    <row r="19" spans="1:33" x14ac:dyDescent="0.2">
      <c r="A19" s="67" t="s">
        <v>71</v>
      </c>
      <c r="B19" s="74">
        <v>175002</v>
      </c>
      <c r="C19" s="74">
        <v>82763</v>
      </c>
      <c r="D19" s="74">
        <v>92239</v>
      </c>
      <c r="E19" s="74"/>
      <c r="F19" s="74">
        <v>38463</v>
      </c>
      <c r="G19" s="74">
        <v>19319</v>
      </c>
      <c r="H19" s="74">
        <v>19144</v>
      </c>
      <c r="I19" s="74"/>
      <c r="J19" s="74">
        <v>34253</v>
      </c>
      <c r="K19" s="74">
        <v>16664</v>
      </c>
      <c r="L19" s="74">
        <v>17589</v>
      </c>
      <c r="M19" s="74"/>
      <c r="N19" s="74">
        <v>31945</v>
      </c>
      <c r="O19" s="74">
        <v>15249</v>
      </c>
      <c r="P19" s="74">
        <v>16696</v>
      </c>
      <c r="Q19" s="74"/>
      <c r="R19" s="74">
        <v>31215</v>
      </c>
      <c r="S19" s="74">
        <v>14334</v>
      </c>
      <c r="T19" s="74">
        <v>16881</v>
      </c>
      <c r="U19" s="74"/>
      <c r="V19" s="74">
        <v>29516</v>
      </c>
      <c r="W19" s="74">
        <v>13093</v>
      </c>
      <c r="X19" s="74">
        <v>16423</v>
      </c>
      <c r="Y19" s="74"/>
      <c r="Z19" s="74">
        <v>9610</v>
      </c>
      <c r="AA19" s="74">
        <v>4104</v>
      </c>
      <c r="AB19" s="74">
        <v>5506</v>
      </c>
    </row>
    <row r="20" spans="1:33" x14ac:dyDescent="0.2">
      <c r="A20" s="67" t="s">
        <v>72</v>
      </c>
      <c r="B20" s="74">
        <v>26279</v>
      </c>
      <c r="C20" s="74">
        <v>13488</v>
      </c>
      <c r="D20" s="74">
        <v>12791</v>
      </c>
      <c r="E20" s="74"/>
      <c r="F20" s="74">
        <v>5530</v>
      </c>
      <c r="G20" s="74">
        <v>2864</v>
      </c>
      <c r="H20" s="74">
        <v>2666</v>
      </c>
      <c r="I20" s="74"/>
      <c r="J20" s="74">
        <v>5330</v>
      </c>
      <c r="K20" s="74">
        <v>2772</v>
      </c>
      <c r="L20" s="74">
        <v>2558</v>
      </c>
      <c r="M20" s="74"/>
      <c r="N20" s="74">
        <v>5068</v>
      </c>
      <c r="O20" s="74">
        <v>2579</v>
      </c>
      <c r="P20" s="74">
        <v>2489</v>
      </c>
      <c r="Q20" s="74"/>
      <c r="R20" s="74">
        <v>4857</v>
      </c>
      <c r="S20" s="74">
        <v>2452</v>
      </c>
      <c r="T20" s="74">
        <v>2405</v>
      </c>
      <c r="U20" s="74"/>
      <c r="V20" s="74">
        <v>5075</v>
      </c>
      <c r="W20" s="74">
        <v>2560</v>
      </c>
      <c r="X20" s="74">
        <v>2515</v>
      </c>
      <c r="Y20" s="74"/>
      <c r="Z20" s="74">
        <v>419</v>
      </c>
      <c r="AA20" s="74">
        <v>261</v>
      </c>
      <c r="AB20" s="74">
        <v>158</v>
      </c>
    </row>
    <row r="21" spans="1:33" x14ac:dyDescent="0.2">
      <c r="A21" s="67" t="s">
        <v>73</v>
      </c>
      <c r="B21" s="74">
        <v>11327</v>
      </c>
      <c r="C21" s="74">
        <v>5412</v>
      </c>
      <c r="D21" s="74">
        <v>5915</v>
      </c>
      <c r="E21" s="74"/>
      <c r="F21" s="74">
        <v>2196</v>
      </c>
      <c r="G21" s="74">
        <v>1056</v>
      </c>
      <c r="H21" s="74">
        <v>1140</v>
      </c>
      <c r="I21" s="74"/>
      <c r="J21" s="74">
        <v>2196</v>
      </c>
      <c r="K21" s="74">
        <v>1025</v>
      </c>
      <c r="L21" s="74">
        <v>1171</v>
      </c>
      <c r="M21" s="74"/>
      <c r="N21" s="74">
        <v>2028</v>
      </c>
      <c r="O21" s="74">
        <v>961</v>
      </c>
      <c r="P21" s="74">
        <v>1067</v>
      </c>
      <c r="Q21" s="74"/>
      <c r="R21" s="74">
        <v>2180</v>
      </c>
      <c r="S21" s="74">
        <v>1077</v>
      </c>
      <c r="T21" s="74">
        <v>1103</v>
      </c>
      <c r="U21" s="74"/>
      <c r="V21" s="74">
        <v>2152</v>
      </c>
      <c r="W21" s="74">
        <v>958</v>
      </c>
      <c r="X21" s="74">
        <v>1194</v>
      </c>
      <c r="Y21" s="74"/>
      <c r="Z21" s="74">
        <v>575</v>
      </c>
      <c r="AA21" s="74">
        <v>335</v>
      </c>
      <c r="AB21" s="74">
        <v>240</v>
      </c>
    </row>
    <row r="22" spans="1:33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33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33" x14ac:dyDescent="0.25">
      <c r="A24" s="76" t="s">
        <v>21</v>
      </c>
      <c r="B24" s="72">
        <f>SUM(B25:B27)</f>
        <v>69226</v>
      </c>
      <c r="C24" s="72">
        <f>SUM(C25:C27)</f>
        <v>33139</v>
      </c>
      <c r="D24" s="72">
        <f>SUM(D25:D27)</f>
        <v>36087</v>
      </c>
      <c r="E24" s="72"/>
      <c r="F24" s="72">
        <f>SUM(F25:F27)</f>
        <v>16003</v>
      </c>
      <c r="G24" s="72">
        <f>SUM(G25:G27)</f>
        <v>8026</v>
      </c>
      <c r="H24" s="72">
        <f>SUM(H25:H27)</f>
        <v>7977</v>
      </c>
      <c r="I24" s="73"/>
      <c r="J24" s="72">
        <f>SUM(J25:J27)</f>
        <v>14009</v>
      </c>
      <c r="K24" s="72">
        <f>SUM(K25:K27)</f>
        <v>6928</v>
      </c>
      <c r="L24" s="72">
        <f>SUM(L25:L27)</f>
        <v>7081</v>
      </c>
      <c r="M24" s="73"/>
      <c r="N24" s="72">
        <f>SUM(N25:N27)</f>
        <v>12587</v>
      </c>
      <c r="O24" s="72">
        <f>SUM(O25:O27)</f>
        <v>6153</v>
      </c>
      <c r="P24" s="72">
        <f>SUM(P25:P27)</f>
        <v>6434</v>
      </c>
      <c r="Q24" s="73"/>
      <c r="R24" s="72">
        <f>SUM(R25:R27)</f>
        <v>12157</v>
      </c>
      <c r="S24" s="72">
        <f>SUM(S25:S27)</f>
        <v>5541</v>
      </c>
      <c r="T24" s="72">
        <f>SUM(T25:T27)</f>
        <v>6616</v>
      </c>
      <c r="U24" s="73"/>
      <c r="V24" s="72">
        <f>SUM(V25:V27)</f>
        <v>10686</v>
      </c>
      <c r="W24" s="72">
        <f>SUM(W25:W27)</f>
        <v>4808</v>
      </c>
      <c r="X24" s="72">
        <f>SUM(X25:X27)</f>
        <v>5878</v>
      </c>
      <c r="Y24" s="73"/>
      <c r="Z24" s="72">
        <f>SUM(Z25:Z27)</f>
        <v>3784</v>
      </c>
      <c r="AA24" s="72">
        <f>SUM(AA25:AA27)</f>
        <v>1683</v>
      </c>
      <c r="AB24" s="72">
        <f>SUM(AB25:AB27)</f>
        <v>2101</v>
      </c>
    </row>
    <row r="25" spans="1:33" x14ac:dyDescent="0.2">
      <c r="A25" s="67" t="s">
        <v>71</v>
      </c>
      <c r="B25" s="74">
        <v>68413</v>
      </c>
      <c r="C25" s="74">
        <v>32727</v>
      </c>
      <c r="D25" s="74">
        <v>35686</v>
      </c>
      <c r="E25" s="74"/>
      <c r="F25" s="74">
        <v>15822</v>
      </c>
      <c r="G25" s="74">
        <v>7935</v>
      </c>
      <c r="H25" s="74">
        <v>7887</v>
      </c>
      <c r="I25" s="74"/>
      <c r="J25" s="74">
        <v>13851</v>
      </c>
      <c r="K25" s="74">
        <v>6850</v>
      </c>
      <c r="L25" s="74">
        <v>7001</v>
      </c>
      <c r="M25" s="74"/>
      <c r="N25" s="74">
        <v>12430</v>
      </c>
      <c r="O25" s="74">
        <v>6073</v>
      </c>
      <c r="P25" s="74">
        <v>6357</v>
      </c>
      <c r="Q25" s="74"/>
      <c r="R25" s="74">
        <v>11996</v>
      </c>
      <c r="S25" s="74">
        <v>5471</v>
      </c>
      <c r="T25" s="74">
        <v>6525</v>
      </c>
      <c r="U25" s="74"/>
      <c r="V25" s="74">
        <v>10547</v>
      </c>
      <c r="W25" s="74">
        <v>4723</v>
      </c>
      <c r="X25" s="74">
        <v>5824</v>
      </c>
      <c r="Y25" s="74"/>
      <c r="Z25" s="74">
        <v>3767</v>
      </c>
      <c r="AA25" s="74">
        <v>1675</v>
      </c>
      <c r="AB25" s="74">
        <v>2092</v>
      </c>
    </row>
    <row r="26" spans="1:33" x14ac:dyDescent="0.2">
      <c r="A26" s="67" t="s">
        <v>72</v>
      </c>
      <c r="B26" s="74">
        <v>813</v>
      </c>
      <c r="C26" s="74">
        <v>412</v>
      </c>
      <c r="D26" s="74">
        <v>401</v>
      </c>
      <c r="E26" s="74"/>
      <c r="F26" s="74">
        <v>181</v>
      </c>
      <c r="G26" s="74">
        <v>91</v>
      </c>
      <c r="H26" s="74">
        <v>90</v>
      </c>
      <c r="I26" s="74"/>
      <c r="J26" s="74">
        <v>158</v>
      </c>
      <c r="K26" s="74">
        <v>78</v>
      </c>
      <c r="L26" s="74">
        <v>80</v>
      </c>
      <c r="M26" s="74"/>
      <c r="N26" s="74">
        <v>157</v>
      </c>
      <c r="O26" s="74">
        <v>80</v>
      </c>
      <c r="P26" s="74">
        <v>77</v>
      </c>
      <c r="Q26" s="74"/>
      <c r="R26" s="74">
        <v>161</v>
      </c>
      <c r="S26" s="74">
        <v>70</v>
      </c>
      <c r="T26" s="74">
        <v>91</v>
      </c>
      <c r="U26" s="74"/>
      <c r="V26" s="74">
        <v>139</v>
      </c>
      <c r="W26" s="74">
        <v>85</v>
      </c>
      <c r="X26" s="74">
        <v>54</v>
      </c>
      <c r="Y26" s="74"/>
      <c r="Z26" s="74">
        <v>17</v>
      </c>
      <c r="AA26" s="74">
        <v>8</v>
      </c>
      <c r="AB26" s="74">
        <v>9</v>
      </c>
    </row>
    <row r="27" spans="1:33" ht="13.5" x14ac:dyDescent="0.25">
      <c r="A27" s="67" t="s">
        <v>73</v>
      </c>
      <c r="B27" s="47">
        <v>0</v>
      </c>
      <c r="C27" s="47">
        <v>0</v>
      </c>
      <c r="D27" s="47">
        <v>0</v>
      </c>
      <c r="E27" s="133"/>
      <c r="F27" s="47">
        <v>0</v>
      </c>
      <c r="G27" s="47">
        <v>0</v>
      </c>
      <c r="H27" s="47">
        <v>0</v>
      </c>
      <c r="I27" s="134"/>
      <c r="J27" s="47">
        <v>0</v>
      </c>
      <c r="K27" s="47">
        <v>0</v>
      </c>
      <c r="L27" s="47">
        <v>0</v>
      </c>
      <c r="M27" s="134"/>
      <c r="N27" s="47">
        <v>0</v>
      </c>
      <c r="O27" s="47">
        <v>0</v>
      </c>
      <c r="P27" s="47">
        <v>0</v>
      </c>
      <c r="Q27" s="134"/>
      <c r="R27" s="47">
        <v>0</v>
      </c>
      <c r="S27" s="47">
        <v>0</v>
      </c>
      <c r="T27" s="47">
        <v>0</v>
      </c>
      <c r="U27" s="134"/>
      <c r="V27" s="47">
        <v>0</v>
      </c>
      <c r="W27" s="47">
        <v>0</v>
      </c>
      <c r="X27" s="47">
        <v>0</v>
      </c>
      <c r="Y27" s="134"/>
      <c r="Z27" s="47">
        <v>0</v>
      </c>
      <c r="AA27" s="47">
        <v>0</v>
      </c>
      <c r="AB27" s="47">
        <v>0</v>
      </c>
    </row>
    <row r="28" spans="1:33" ht="12.75" customHeight="1" x14ac:dyDescent="0.25">
      <c r="A28" s="77"/>
    </row>
    <row r="29" spans="1:33" s="50" customFormat="1" ht="21" customHeight="1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spans="1:33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63"/>
      <c r="AE30" s="63"/>
      <c r="AF30" s="63"/>
      <c r="AG30" s="63"/>
    </row>
    <row r="31" spans="1:33" s="64" customFormat="1" ht="14.25" x14ac:dyDescent="0.25">
      <c r="A31" s="65" t="s">
        <v>21</v>
      </c>
      <c r="B31" s="78">
        <f t="shared" ref="B31:D34" si="7">+B12/(B12+B62)*100</f>
        <v>83.022258357194204</v>
      </c>
      <c r="C31" s="78">
        <f t="shared" si="7"/>
        <v>80.99426799812538</v>
      </c>
      <c r="D31" s="78">
        <f t="shared" si="7"/>
        <v>84.972895500306294</v>
      </c>
      <c r="E31" s="78"/>
      <c r="F31" s="78">
        <f t="shared" ref="F31:H34" si="8">+F12/(F12+F62)*100</f>
        <v>77.714742708619696</v>
      </c>
      <c r="G31" s="78">
        <f t="shared" si="8"/>
        <v>75.58687716074752</v>
      </c>
      <c r="H31" s="78">
        <f t="shared" si="8"/>
        <v>79.991206062643869</v>
      </c>
      <c r="I31" s="78"/>
      <c r="J31" s="78">
        <f t="shared" ref="J31:L34" si="9">+J12/(J12+J62)*100</f>
        <v>79.713085474237701</v>
      </c>
      <c r="K31" s="78">
        <f t="shared" si="9"/>
        <v>77.989122697115519</v>
      </c>
      <c r="L31" s="78">
        <f t="shared" si="9"/>
        <v>81.449508130897414</v>
      </c>
      <c r="M31" s="78"/>
      <c r="N31" s="78">
        <f t="shared" ref="N31:P34" si="10">+N12/(N12+N62)*100</f>
        <v>86.832500798896689</v>
      </c>
      <c r="O31" s="78">
        <f t="shared" si="10"/>
        <v>85.178608018577961</v>
      </c>
      <c r="P31" s="78">
        <f t="shared" si="10"/>
        <v>88.437448218724114</v>
      </c>
      <c r="Q31" s="78"/>
      <c r="R31" s="78">
        <f t="shared" ref="R31:T34" si="11">+R12/(R12+R62)*100</f>
        <v>80.020636558457028</v>
      </c>
      <c r="S31" s="78">
        <f t="shared" si="11"/>
        <v>77.540337275950037</v>
      </c>
      <c r="T31" s="78">
        <f t="shared" si="11"/>
        <v>82.302206509813487</v>
      </c>
      <c r="U31" s="78"/>
      <c r="V31" s="78">
        <f t="shared" ref="V31:X34" si="12">+V12/(V12+V62)*100</f>
        <v>91.232423490488003</v>
      </c>
      <c r="W31" s="78">
        <f t="shared" si="12"/>
        <v>90.060126981457344</v>
      </c>
      <c r="X31" s="78">
        <f t="shared" si="12"/>
        <v>92.220961565735365</v>
      </c>
      <c r="Y31" s="78"/>
      <c r="Z31" s="78">
        <f t="shared" ref="Z31:AB34" si="13">+Z12/(Z12+Z62)*100</f>
        <v>95.81141373110475</v>
      </c>
      <c r="AA31" s="78">
        <f t="shared" si="13"/>
        <v>95.211813842482101</v>
      </c>
      <c r="AB31" s="78">
        <f t="shared" si="13"/>
        <v>96.294959701672084</v>
      </c>
      <c r="AC31" s="63"/>
      <c r="AD31" s="63"/>
      <c r="AE31" s="63"/>
      <c r="AF31" s="63"/>
      <c r="AG31" s="63"/>
    </row>
    <row r="32" spans="1:33" s="64" customFormat="1" x14ac:dyDescent="0.25">
      <c r="A32" s="67" t="s">
        <v>71</v>
      </c>
      <c r="B32" s="78">
        <f t="shared" si="7"/>
        <v>81.262122633478327</v>
      </c>
      <c r="C32" s="78">
        <f t="shared" si="7"/>
        <v>78.978861922053767</v>
      </c>
      <c r="D32" s="78">
        <f t="shared" si="7"/>
        <v>83.439868505159339</v>
      </c>
      <c r="E32" s="78"/>
      <c r="F32" s="78">
        <f t="shared" si="8"/>
        <v>75.625861996907261</v>
      </c>
      <c r="G32" s="78">
        <f t="shared" si="8"/>
        <v>73.348225098904649</v>
      </c>
      <c r="H32" s="78">
        <f t="shared" si="8"/>
        <v>78.070124768946386</v>
      </c>
      <c r="I32" s="78"/>
      <c r="J32" s="78">
        <f t="shared" si="9"/>
        <v>77.60086466953814</v>
      </c>
      <c r="K32" s="78">
        <f t="shared" si="9"/>
        <v>75.688029098400236</v>
      </c>
      <c r="L32" s="78">
        <f t="shared" si="9"/>
        <v>79.522669943729383</v>
      </c>
      <c r="M32" s="78"/>
      <c r="N32" s="78">
        <f t="shared" si="10"/>
        <v>85.349669179873828</v>
      </c>
      <c r="O32" s="78">
        <f t="shared" si="10"/>
        <v>83.579632315471756</v>
      </c>
      <c r="P32" s="78">
        <f t="shared" si="10"/>
        <v>87.054869529096337</v>
      </c>
      <c r="Q32" s="78"/>
      <c r="R32" s="78">
        <f t="shared" si="11"/>
        <v>78.119463426980502</v>
      </c>
      <c r="S32" s="78">
        <f t="shared" si="11"/>
        <v>75.292731143552317</v>
      </c>
      <c r="T32" s="78">
        <f t="shared" si="11"/>
        <v>80.682523267838675</v>
      </c>
      <c r="U32" s="78"/>
      <c r="V32" s="78">
        <f t="shared" si="12"/>
        <v>90.081845572694164</v>
      </c>
      <c r="W32" s="78">
        <f t="shared" si="12"/>
        <v>88.645636381729517</v>
      </c>
      <c r="X32" s="78">
        <f t="shared" si="12"/>
        <v>91.26599934361667</v>
      </c>
      <c r="Y32" s="78"/>
      <c r="Z32" s="78">
        <f t="shared" si="13"/>
        <v>95.597798899449728</v>
      </c>
      <c r="AA32" s="78">
        <f t="shared" si="13"/>
        <v>94.862114248194345</v>
      </c>
      <c r="AB32" s="78">
        <f t="shared" si="13"/>
        <v>96.165042399696247</v>
      </c>
      <c r="AC32" s="63"/>
      <c r="AD32" s="63"/>
      <c r="AE32" s="63"/>
      <c r="AF32" s="63"/>
      <c r="AG32" s="63"/>
    </row>
    <row r="33" spans="1:33" s="64" customFormat="1" x14ac:dyDescent="0.25">
      <c r="A33" s="67" t="s">
        <v>72</v>
      </c>
      <c r="B33" s="78">
        <f t="shared" si="7"/>
        <v>97.048287720303776</v>
      </c>
      <c r="C33" s="78">
        <f t="shared" si="7"/>
        <v>96.46748559927822</v>
      </c>
      <c r="D33" s="78">
        <f t="shared" si="7"/>
        <v>97.667875916191605</v>
      </c>
      <c r="E33" s="78"/>
      <c r="F33" s="78">
        <f t="shared" si="8"/>
        <v>97.175429640973292</v>
      </c>
      <c r="G33" s="78">
        <f t="shared" si="8"/>
        <v>96.663395485770366</v>
      </c>
      <c r="H33" s="78">
        <f t="shared" si="8"/>
        <v>97.730496453900713</v>
      </c>
      <c r="I33" s="78"/>
      <c r="J33" s="78">
        <f t="shared" si="9"/>
        <v>96.755994358251058</v>
      </c>
      <c r="K33" s="78">
        <f t="shared" si="9"/>
        <v>96.251266464032426</v>
      </c>
      <c r="L33" s="78">
        <f t="shared" si="9"/>
        <v>97.307266691257837</v>
      </c>
      <c r="M33" s="78"/>
      <c r="N33" s="78">
        <f t="shared" si="10"/>
        <v>97.608817485522138</v>
      </c>
      <c r="O33" s="78">
        <f t="shared" si="10"/>
        <v>96.796505278485625</v>
      </c>
      <c r="P33" s="78">
        <f t="shared" si="10"/>
        <v>98.465080583269383</v>
      </c>
      <c r="Q33" s="78"/>
      <c r="R33" s="78">
        <f t="shared" si="11"/>
        <v>94.930003783579266</v>
      </c>
      <c r="S33" s="78">
        <f t="shared" si="11"/>
        <v>93.615441722345949</v>
      </c>
      <c r="T33" s="78">
        <f t="shared" si="11"/>
        <v>96.296296296296291</v>
      </c>
      <c r="U33" s="78"/>
      <c r="V33" s="78">
        <f t="shared" si="12"/>
        <v>98.526077097505677</v>
      </c>
      <c r="W33" s="78">
        <f t="shared" si="12"/>
        <v>98.657217456173072</v>
      </c>
      <c r="X33" s="78">
        <f t="shared" si="12"/>
        <v>98.391420911528144</v>
      </c>
      <c r="Y33" s="78"/>
      <c r="Z33" s="78">
        <f t="shared" si="13"/>
        <v>100</v>
      </c>
      <c r="AA33" s="78">
        <f t="shared" si="13"/>
        <v>100</v>
      </c>
      <c r="AB33" s="78">
        <f t="shared" si="13"/>
        <v>100</v>
      </c>
      <c r="AC33" s="63"/>
      <c r="AD33" s="63"/>
      <c r="AE33" s="63"/>
      <c r="AF33" s="63"/>
      <c r="AG33" s="63"/>
    </row>
    <row r="34" spans="1:33" s="64" customFormat="1" x14ac:dyDescent="0.25">
      <c r="A34" s="67" t="s">
        <v>73</v>
      </c>
      <c r="B34" s="78">
        <f t="shared" si="7"/>
        <v>94.320925972187524</v>
      </c>
      <c r="C34" s="78">
        <f t="shared" si="7"/>
        <v>93.374741200828154</v>
      </c>
      <c r="D34" s="78">
        <f t="shared" si="7"/>
        <v>95.203605343634308</v>
      </c>
      <c r="E34" s="78"/>
      <c r="F34" s="78">
        <f t="shared" si="8"/>
        <v>92.736486486486484</v>
      </c>
      <c r="G34" s="78">
        <f t="shared" si="8"/>
        <v>91.906005221932119</v>
      </c>
      <c r="H34" s="78">
        <f t="shared" si="8"/>
        <v>93.519278096800647</v>
      </c>
      <c r="I34" s="78"/>
      <c r="J34" s="78">
        <f t="shared" si="9"/>
        <v>94.451612903225808</v>
      </c>
      <c r="K34" s="78">
        <f t="shared" si="9"/>
        <v>93.950504124656277</v>
      </c>
      <c r="L34" s="78">
        <f t="shared" si="9"/>
        <v>94.894651539708263</v>
      </c>
      <c r="M34" s="78"/>
      <c r="N34" s="78">
        <f t="shared" si="10"/>
        <v>96.022727272727266</v>
      </c>
      <c r="O34" s="78">
        <f t="shared" si="10"/>
        <v>93.84765625</v>
      </c>
      <c r="P34" s="78">
        <f t="shared" si="10"/>
        <v>98.069852941176478</v>
      </c>
      <c r="Q34" s="78"/>
      <c r="R34" s="78">
        <f t="shared" si="11"/>
        <v>91.022964509394583</v>
      </c>
      <c r="S34" s="78">
        <f t="shared" si="11"/>
        <v>90.886075949367083</v>
      </c>
      <c r="T34" s="78">
        <f t="shared" si="11"/>
        <v>91.15702479338843</v>
      </c>
      <c r="U34" s="78"/>
      <c r="V34" s="78">
        <f t="shared" si="12"/>
        <v>96.893291310220619</v>
      </c>
      <c r="W34" s="78">
        <f t="shared" si="12"/>
        <v>95.418326693227101</v>
      </c>
      <c r="X34" s="78">
        <f t="shared" si="12"/>
        <v>98.11010682004931</v>
      </c>
      <c r="Y34" s="78"/>
      <c r="Z34" s="78">
        <f t="shared" si="13"/>
        <v>97.789115646258509</v>
      </c>
      <c r="AA34" s="78">
        <f t="shared" si="13"/>
        <v>97.667638483965007</v>
      </c>
      <c r="AB34" s="78">
        <f t="shared" si="13"/>
        <v>97.959183673469383</v>
      </c>
      <c r="AC34" s="63"/>
      <c r="AD34" s="63"/>
      <c r="AE34" s="63"/>
      <c r="AF34" s="63"/>
      <c r="AG34" s="63"/>
    </row>
    <row r="35" spans="1:33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3"/>
      <c r="AD35" s="63"/>
      <c r="AE35" s="63"/>
      <c r="AF35" s="63"/>
      <c r="AG35" s="63"/>
    </row>
    <row r="36" spans="1:33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63"/>
      <c r="AD36" s="63"/>
      <c r="AE36" s="63"/>
      <c r="AF36" s="63"/>
      <c r="AG36" s="63"/>
    </row>
    <row r="37" spans="1:33" s="64" customFormat="1" x14ac:dyDescent="0.25">
      <c r="A37" s="71" t="s">
        <v>21</v>
      </c>
      <c r="B37" s="78">
        <f t="shared" ref="B37:D40" si="14">+B18/(B18+B68)*100</f>
        <v>81.899251532182575</v>
      </c>
      <c r="C37" s="78">
        <f t="shared" si="14"/>
        <v>80.053388349055865</v>
      </c>
      <c r="D37" s="78">
        <f t="shared" si="14"/>
        <v>83.667036190734748</v>
      </c>
      <c r="E37" s="78"/>
      <c r="F37" s="78">
        <f t="shared" ref="F37:H40" si="15">+F18/(F18+F68)*100</f>
        <v>75.820351614438835</v>
      </c>
      <c r="G37" s="78">
        <f t="shared" si="15"/>
        <v>73.915394402035631</v>
      </c>
      <c r="H37" s="78">
        <f t="shared" si="15"/>
        <v>77.852030258828322</v>
      </c>
      <c r="I37" s="78"/>
      <c r="J37" s="78">
        <f t="shared" ref="J37:L40" si="16">+J18/(J18+J68)*100</f>
        <v>78.709495101733225</v>
      </c>
      <c r="K37" s="78">
        <f t="shared" si="16"/>
        <v>77.115290393095393</v>
      </c>
      <c r="L37" s="78">
        <f t="shared" si="16"/>
        <v>80.302859080122047</v>
      </c>
      <c r="M37" s="78"/>
      <c r="N37" s="78">
        <f t="shared" ref="N37:P40" si="17">+N18/(N18+N68)*100</f>
        <v>85.86478402392892</v>
      </c>
      <c r="O37" s="78">
        <f t="shared" si="17"/>
        <v>84.429765435427342</v>
      </c>
      <c r="P37" s="78">
        <f t="shared" si="17"/>
        <v>87.240458344102706</v>
      </c>
      <c r="Q37" s="78"/>
      <c r="R37" s="78">
        <f t="shared" ref="R37:T40" si="18">+R18/(R18+R68)*100</f>
        <v>78.78887744593203</v>
      </c>
      <c r="S37" s="78">
        <f t="shared" si="18"/>
        <v>76.655366261854695</v>
      </c>
      <c r="T37" s="78">
        <f t="shared" si="18"/>
        <v>80.758109874440535</v>
      </c>
      <c r="U37" s="78"/>
      <c r="V37" s="78">
        <f t="shared" ref="V37:X40" si="19">+V18/(V18+V68)*100</f>
        <v>90.745863176092868</v>
      </c>
      <c r="W37" s="78">
        <f t="shared" si="19"/>
        <v>89.663176076864943</v>
      </c>
      <c r="X37" s="78">
        <f t="shared" si="19"/>
        <v>91.659078492077953</v>
      </c>
      <c r="Y37" s="78"/>
      <c r="Z37" s="78">
        <f t="shared" ref="Z37:AB40" si="20">+Z18/(Z18+Z68)*100</f>
        <v>95.617673579801618</v>
      </c>
      <c r="AA37" s="78">
        <f t="shared" si="20"/>
        <v>95.180234912920213</v>
      </c>
      <c r="AB37" s="78">
        <f t="shared" si="20"/>
        <v>95.968790637191162</v>
      </c>
      <c r="AC37" s="63"/>
      <c r="AD37" s="63"/>
      <c r="AE37" s="63"/>
      <c r="AF37" s="63"/>
      <c r="AG37" s="63"/>
    </row>
    <row r="38" spans="1:33" x14ac:dyDescent="0.25">
      <c r="A38" s="67" t="s">
        <v>71</v>
      </c>
      <c r="B38" s="78">
        <f t="shared" si="14"/>
        <v>79.367786117599039</v>
      </c>
      <c r="C38" s="78">
        <f t="shared" si="14"/>
        <v>77.198529960450713</v>
      </c>
      <c r="D38" s="78">
        <f t="shared" si="14"/>
        <v>81.420639614430598</v>
      </c>
      <c r="E38" s="81"/>
      <c r="F38" s="78">
        <f t="shared" si="15"/>
        <v>72.766657837981015</v>
      </c>
      <c r="G38" s="78">
        <f t="shared" si="15"/>
        <v>70.695648991839576</v>
      </c>
      <c r="H38" s="78">
        <f t="shared" si="15"/>
        <v>74.983353570169598</v>
      </c>
      <c r="I38" s="81"/>
      <c r="J38" s="78">
        <f t="shared" si="16"/>
        <v>75.707276102908665</v>
      </c>
      <c r="K38" s="78">
        <f t="shared" si="16"/>
        <v>73.861974203271132</v>
      </c>
      <c r="L38" s="78">
        <f t="shared" si="16"/>
        <v>77.542653088215843</v>
      </c>
      <c r="M38" s="81"/>
      <c r="N38" s="78">
        <f t="shared" si="17"/>
        <v>83.708925108746925</v>
      </c>
      <c r="O38" s="78">
        <f t="shared" si="17"/>
        <v>82.138432534338818</v>
      </c>
      <c r="P38" s="78">
        <f t="shared" si="17"/>
        <v>85.196713782721844</v>
      </c>
      <c r="Q38" s="81"/>
      <c r="R38" s="78">
        <f t="shared" si="18"/>
        <v>76.074770910508875</v>
      </c>
      <c r="S38" s="78">
        <f t="shared" si="18"/>
        <v>73.526545268017443</v>
      </c>
      <c r="T38" s="78">
        <f t="shared" si="18"/>
        <v>78.381390165761246</v>
      </c>
      <c r="U38" s="81"/>
      <c r="V38" s="78">
        <f t="shared" si="19"/>
        <v>89.129121874622541</v>
      </c>
      <c r="W38" s="78">
        <f t="shared" si="19"/>
        <v>87.719415784537048</v>
      </c>
      <c r="X38" s="78">
        <f t="shared" si="19"/>
        <v>90.285871357888951</v>
      </c>
      <c r="Y38" s="81"/>
      <c r="Z38" s="78">
        <f t="shared" si="20"/>
        <v>95.308935832589498</v>
      </c>
      <c r="AA38" s="78">
        <f t="shared" si="20"/>
        <v>94.693124134748501</v>
      </c>
      <c r="AB38" s="78">
        <f t="shared" si="20"/>
        <v>95.773177943990262</v>
      </c>
    </row>
    <row r="39" spans="1:33" x14ac:dyDescent="0.25">
      <c r="A39" s="67" t="s">
        <v>72</v>
      </c>
      <c r="B39" s="78">
        <f t="shared" si="14"/>
        <v>96.99553390174583</v>
      </c>
      <c r="C39" s="78">
        <f t="shared" si="14"/>
        <v>96.411722659042169</v>
      </c>
      <c r="D39" s="78">
        <f t="shared" si="14"/>
        <v>97.618865908570555</v>
      </c>
      <c r="E39" s="81"/>
      <c r="F39" s="78">
        <f t="shared" si="15"/>
        <v>97.136834709292103</v>
      </c>
      <c r="G39" s="78">
        <f t="shared" si="15"/>
        <v>96.62618083670715</v>
      </c>
      <c r="H39" s="78">
        <f t="shared" si="15"/>
        <v>97.691462074019782</v>
      </c>
      <c r="I39" s="81"/>
      <c r="J39" s="78">
        <f t="shared" si="16"/>
        <v>96.715659589911084</v>
      </c>
      <c r="K39" s="78">
        <f t="shared" si="16"/>
        <v>96.216591461298165</v>
      </c>
      <c r="L39" s="78">
        <f t="shared" si="16"/>
        <v>97.262357414448672</v>
      </c>
      <c r="M39" s="81"/>
      <c r="N39" s="78">
        <f t="shared" si="17"/>
        <v>97.574123989218336</v>
      </c>
      <c r="O39" s="78">
        <f t="shared" si="17"/>
        <v>96.772983114446532</v>
      </c>
      <c r="P39" s="78">
        <f t="shared" si="17"/>
        <v>98.418347172795578</v>
      </c>
      <c r="Q39" s="81"/>
      <c r="R39" s="78">
        <f t="shared" si="18"/>
        <v>94.807729845793475</v>
      </c>
      <c r="S39" s="78">
        <f t="shared" si="18"/>
        <v>93.480747235989327</v>
      </c>
      <c r="T39" s="78">
        <f t="shared" si="18"/>
        <v>96.2</v>
      </c>
      <c r="U39" s="81"/>
      <c r="V39" s="78">
        <f t="shared" si="19"/>
        <v>98.486318649330485</v>
      </c>
      <c r="W39" s="78">
        <f t="shared" si="19"/>
        <v>98.613251155624042</v>
      </c>
      <c r="X39" s="78">
        <f t="shared" si="19"/>
        <v>98.357450136879152</v>
      </c>
      <c r="Y39" s="81"/>
      <c r="Z39" s="78">
        <f t="shared" si="20"/>
        <v>100</v>
      </c>
      <c r="AA39" s="78">
        <f t="shared" si="20"/>
        <v>100</v>
      </c>
      <c r="AB39" s="78">
        <f t="shared" si="20"/>
        <v>100</v>
      </c>
    </row>
    <row r="40" spans="1:33" x14ac:dyDescent="0.25">
      <c r="A40" s="67" t="s">
        <v>73</v>
      </c>
      <c r="B40" s="78">
        <f t="shared" si="14"/>
        <v>94.320925972187524</v>
      </c>
      <c r="C40" s="78">
        <f t="shared" si="14"/>
        <v>93.374741200828154</v>
      </c>
      <c r="D40" s="78">
        <f t="shared" si="14"/>
        <v>95.203605343634308</v>
      </c>
      <c r="E40" s="81"/>
      <c r="F40" s="78">
        <f t="shared" si="15"/>
        <v>92.736486486486484</v>
      </c>
      <c r="G40" s="78">
        <f t="shared" si="15"/>
        <v>91.906005221932119</v>
      </c>
      <c r="H40" s="78">
        <f t="shared" si="15"/>
        <v>93.519278096800647</v>
      </c>
      <c r="I40" s="81"/>
      <c r="J40" s="78">
        <f t="shared" si="16"/>
        <v>94.451612903225808</v>
      </c>
      <c r="K40" s="78">
        <f t="shared" si="16"/>
        <v>93.950504124656277</v>
      </c>
      <c r="L40" s="78">
        <f t="shared" si="16"/>
        <v>94.894651539708263</v>
      </c>
      <c r="M40" s="81"/>
      <c r="N40" s="78">
        <f t="shared" si="17"/>
        <v>96.022727272727266</v>
      </c>
      <c r="O40" s="78">
        <f t="shared" si="17"/>
        <v>93.84765625</v>
      </c>
      <c r="P40" s="78">
        <f t="shared" si="17"/>
        <v>98.069852941176478</v>
      </c>
      <c r="Q40" s="81"/>
      <c r="R40" s="78">
        <f t="shared" si="18"/>
        <v>91.022964509394583</v>
      </c>
      <c r="S40" s="78">
        <f t="shared" si="18"/>
        <v>90.886075949367083</v>
      </c>
      <c r="T40" s="78">
        <f t="shared" si="18"/>
        <v>91.15702479338843</v>
      </c>
      <c r="U40" s="81"/>
      <c r="V40" s="78">
        <f t="shared" si="19"/>
        <v>96.893291310220619</v>
      </c>
      <c r="W40" s="78">
        <f t="shared" si="19"/>
        <v>95.418326693227101</v>
      </c>
      <c r="X40" s="78">
        <f t="shared" si="19"/>
        <v>98.11010682004931</v>
      </c>
      <c r="Y40" s="81"/>
      <c r="Z40" s="78">
        <f t="shared" si="20"/>
        <v>97.789115646258509</v>
      </c>
      <c r="AA40" s="78">
        <f t="shared" si="20"/>
        <v>97.667638483965007</v>
      </c>
      <c r="AB40" s="78">
        <f t="shared" si="20"/>
        <v>97.959183673469383</v>
      </c>
    </row>
    <row r="41" spans="1:33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3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3" x14ac:dyDescent="0.25">
      <c r="A43" s="76" t="s">
        <v>21</v>
      </c>
      <c r="B43" s="78">
        <f t="shared" ref="B43:D45" si="21">+B24/(B24+B74)*100</f>
        <v>86.672259017665993</v>
      </c>
      <c r="C43" s="78">
        <f t="shared" si="21"/>
        <v>84.023833671399601</v>
      </c>
      <c r="D43" s="78">
        <f t="shared" si="21"/>
        <v>89.255769088075979</v>
      </c>
      <c r="E43" s="78"/>
      <c r="F43" s="78">
        <f t="shared" ref="F43:H45" si="22">+F24/(F24+F74)*100</f>
        <v>83.754644894541258</v>
      </c>
      <c r="G43" s="78">
        <f t="shared" si="22"/>
        <v>80.882797541066211</v>
      </c>
      <c r="H43" s="78">
        <f t="shared" si="22"/>
        <v>86.857578397212549</v>
      </c>
      <c r="I43" s="78"/>
      <c r="J43" s="78">
        <f t="shared" ref="J43:L45" si="23">+J24/(J24+J74)*100</f>
        <v>82.86407192712646</v>
      </c>
      <c r="K43" s="78">
        <f t="shared" si="23"/>
        <v>80.68949452597252</v>
      </c>
      <c r="L43" s="78">
        <f t="shared" si="23"/>
        <v>85.10817307692308</v>
      </c>
      <c r="M43" s="78"/>
      <c r="N43" s="78">
        <f t="shared" ref="N43:P45" si="24">+N24/(N24+N74)*100</f>
        <v>89.977839731217387</v>
      </c>
      <c r="O43" s="78">
        <f t="shared" si="24"/>
        <v>87.549800796812747</v>
      </c>
      <c r="P43" s="78">
        <f t="shared" si="24"/>
        <v>92.42924867116794</v>
      </c>
      <c r="Q43" s="78"/>
      <c r="R43" s="78">
        <f t="shared" ref="R43:T45" si="25">+R24/(R24+R74)*100</f>
        <v>84.160609207338183</v>
      </c>
      <c r="S43" s="78">
        <f t="shared" si="25"/>
        <v>80.53779069767441</v>
      </c>
      <c r="T43" s="78">
        <f t="shared" si="25"/>
        <v>87.455386649041642</v>
      </c>
      <c r="U43" s="78"/>
      <c r="V43" s="78">
        <f t="shared" ref="V43:X45" si="26">+V24/(V24+V74)*100</f>
        <v>92.94598590936765</v>
      </c>
      <c r="W43" s="78">
        <f t="shared" si="26"/>
        <v>91.459007038234731</v>
      </c>
      <c r="X43" s="78">
        <f t="shared" si="26"/>
        <v>94.198717948717942</v>
      </c>
      <c r="Y43" s="78"/>
      <c r="Z43" s="83">
        <f t="shared" ref="Z43:AB44" si="27">+Z24/(Z24+Z74)*100</f>
        <v>96.358543417366946</v>
      </c>
      <c r="AA43" s="83">
        <f t="shared" si="27"/>
        <v>95.300113250283118</v>
      </c>
      <c r="AB43" s="83">
        <f t="shared" si="27"/>
        <v>97.223507635353997</v>
      </c>
    </row>
    <row r="44" spans="1:33" x14ac:dyDescent="0.25">
      <c r="A44" s="67" t="s">
        <v>71</v>
      </c>
      <c r="B44" s="78">
        <f t="shared" si="21"/>
        <v>86.546149175184695</v>
      </c>
      <c r="C44" s="78">
        <f t="shared" si="21"/>
        <v>83.870223725686159</v>
      </c>
      <c r="D44" s="78">
        <f t="shared" si="21"/>
        <v>89.154820496165087</v>
      </c>
      <c r="E44" s="81"/>
      <c r="F44" s="78">
        <f t="shared" si="22"/>
        <v>83.612535010304924</v>
      </c>
      <c r="G44" s="78">
        <f t="shared" si="22"/>
        <v>80.722278738555445</v>
      </c>
      <c r="H44" s="78">
        <f t="shared" si="22"/>
        <v>86.737050478389961</v>
      </c>
      <c r="I44" s="81"/>
      <c r="J44" s="78">
        <f t="shared" si="23"/>
        <v>82.717229023589141</v>
      </c>
      <c r="K44" s="78">
        <f t="shared" si="23"/>
        <v>80.531389607335996</v>
      </c>
      <c r="L44" s="78">
        <f t="shared" si="23"/>
        <v>84.973904600072828</v>
      </c>
      <c r="M44" s="81"/>
      <c r="N44" s="78">
        <f t="shared" si="24"/>
        <v>89.87707881417208</v>
      </c>
      <c r="O44" s="78">
        <f t="shared" si="24"/>
        <v>87.431615318168738</v>
      </c>
      <c r="P44" s="78">
        <f t="shared" si="24"/>
        <v>92.344567112144105</v>
      </c>
      <c r="Q44" s="81"/>
      <c r="R44" s="78">
        <f t="shared" si="25"/>
        <v>83.993838397983481</v>
      </c>
      <c r="S44" s="78">
        <f t="shared" si="25"/>
        <v>80.349537377001027</v>
      </c>
      <c r="T44" s="78">
        <f t="shared" si="25"/>
        <v>87.314331593737464</v>
      </c>
      <c r="U44" s="81"/>
      <c r="V44" s="78">
        <f t="shared" si="26"/>
        <v>92.859658390561719</v>
      </c>
      <c r="W44" s="78">
        <f t="shared" si="26"/>
        <v>91.31863882443929</v>
      </c>
      <c r="X44" s="78">
        <f t="shared" si="26"/>
        <v>94.148076301325574</v>
      </c>
      <c r="Y44" s="81"/>
      <c r="Z44" s="78">
        <f t="shared" si="27"/>
        <v>96.342710997442467</v>
      </c>
      <c r="AA44" s="78">
        <f t="shared" si="27"/>
        <v>95.278725824800915</v>
      </c>
      <c r="AB44" s="78">
        <f t="shared" si="27"/>
        <v>97.211895910780669</v>
      </c>
    </row>
    <row r="45" spans="1:33" x14ac:dyDescent="0.25">
      <c r="A45" s="67" t="s">
        <v>72</v>
      </c>
      <c r="B45" s="78">
        <f t="shared" si="21"/>
        <v>98.784933171324411</v>
      </c>
      <c r="C45" s="78">
        <f t="shared" si="21"/>
        <v>98.329355608591882</v>
      </c>
      <c r="D45" s="78">
        <f t="shared" si="21"/>
        <v>99.257425742574256</v>
      </c>
      <c r="E45" s="81"/>
      <c r="F45" s="78">
        <f t="shared" si="22"/>
        <v>98.369565217391312</v>
      </c>
      <c r="G45" s="78">
        <f t="shared" si="22"/>
        <v>97.849462365591393</v>
      </c>
      <c r="H45" s="78">
        <f t="shared" si="22"/>
        <v>98.901098901098905</v>
      </c>
      <c r="I45" s="81"/>
      <c r="J45" s="78">
        <f t="shared" si="23"/>
        <v>98.136645962732914</v>
      </c>
      <c r="K45" s="78">
        <f t="shared" si="23"/>
        <v>97.5</v>
      </c>
      <c r="L45" s="78">
        <f t="shared" si="23"/>
        <v>98.76543209876543</v>
      </c>
      <c r="M45" s="81"/>
      <c r="N45" s="78">
        <f t="shared" si="24"/>
        <v>98.742138364779876</v>
      </c>
      <c r="O45" s="78">
        <f t="shared" si="24"/>
        <v>97.560975609756099</v>
      </c>
      <c r="P45" s="78">
        <f t="shared" si="24"/>
        <v>100</v>
      </c>
      <c r="Q45" s="81"/>
      <c r="R45" s="78">
        <f t="shared" si="25"/>
        <v>98.773006134969322</v>
      </c>
      <c r="S45" s="78">
        <f t="shared" si="25"/>
        <v>98.591549295774655</v>
      </c>
      <c r="T45" s="78">
        <f t="shared" si="25"/>
        <v>98.91304347826086</v>
      </c>
      <c r="U45" s="81"/>
      <c r="V45" s="78">
        <f t="shared" si="26"/>
        <v>100</v>
      </c>
      <c r="W45" s="78">
        <f t="shared" si="26"/>
        <v>100</v>
      </c>
      <c r="X45" s="78">
        <f t="shared" si="26"/>
        <v>100</v>
      </c>
      <c r="Y45" s="81"/>
      <c r="Z45" s="78">
        <v>0</v>
      </c>
      <c r="AA45" s="78">
        <v>0</v>
      </c>
      <c r="AB45" s="78">
        <v>0</v>
      </c>
    </row>
    <row r="46" spans="1:33" ht="13.5" thickBot="1" x14ac:dyDescent="0.3">
      <c r="A46" s="67" t="s">
        <v>73</v>
      </c>
      <c r="B46" s="84">
        <v>0</v>
      </c>
      <c r="C46" s="84">
        <v>0</v>
      </c>
      <c r="D46" s="84">
        <v>0</v>
      </c>
      <c r="E46" s="84"/>
      <c r="F46" s="84">
        <v>0</v>
      </c>
      <c r="G46" s="84">
        <v>0</v>
      </c>
      <c r="H46" s="84">
        <v>0</v>
      </c>
      <c r="I46" s="84"/>
      <c r="J46" s="84">
        <v>0</v>
      </c>
      <c r="K46" s="84">
        <v>0</v>
      </c>
      <c r="L46" s="84">
        <v>0</v>
      </c>
      <c r="M46" s="84"/>
      <c r="N46" s="84">
        <v>0</v>
      </c>
      <c r="O46" s="84">
        <v>0</v>
      </c>
      <c r="P46" s="84">
        <v>0</v>
      </c>
      <c r="Q46" s="84"/>
      <c r="R46" s="84">
        <v>0</v>
      </c>
      <c r="S46" s="84">
        <v>0</v>
      </c>
      <c r="T46" s="84">
        <v>0</v>
      </c>
      <c r="U46" s="84"/>
      <c r="V46" s="84">
        <v>0</v>
      </c>
      <c r="W46" s="84">
        <v>0</v>
      </c>
      <c r="X46" s="84">
        <v>0</v>
      </c>
      <c r="Y46" s="84"/>
      <c r="Z46" s="84">
        <v>0</v>
      </c>
      <c r="AA46" s="84">
        <v>0</v>
      </c>
      <c r="AB46" s="84">
        <v>0</v>
      </c>
    </row>
    <row r="47" spans="1:33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33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3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</row>
    <row r="51" spans="1:33" s="50" customFormat="1" ht="15" x14ac:dyDescent="0.25">
      <c r="A51" s="224" t="s">
        <v>144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 t="s">
        <v>222</v>
      </c>
      <c r="AE51" s="215"/>
      <c r="AF51" s="9"/>
    </row>
    <row r="52" spans="1:33" s="50" customFormat="1" ht="15" x14ac:dyDescent="0.25">
      <c r="A52" s="225" t="s">
        <v>139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9"/>
      <c r="AD52" s="215"/>
      <c r="AE52" s="215"/>
      <c r="AF52"/>
    </row>
    <row r="53" spans="1:33" s="50" customFormat="1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</row>
    <row r="54" spans="1:33" s="50" customFormat="1" ht="1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3" s="50" customFormat="1" ht="15" x14ac:dyDescent="0.25">
      <c r="A55" s="225" t="s">
        <v>389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3" s="50" customFormat="1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3" s="50" customFormat="1" ht="15" customHeight="1" x14ac:dyDescent="0.25">
      <c r="A57" s="226" t="s">
        <v>67</v>
      </c>
      <c r="B57" s="54" t="s">
        <v>21</v>
      </c>
      <c r="C57" s="54"/>
      <c r="D57" s="54"/>
      <c r="E57" s="55"/>
      <c r="F57" s="54" t="s">
        <v>48</v>
      </c>
      <c r="G57" s="54"/>
      <c r="H57" s="54"/>
      <c r="I57" s="55"/>
      <c r="J57" s="54" t="s">
        <v>49</v>
      </c>
      <c r="K57" s="54"/>
      <c r="L57" s="54"/>
      <c r="M57" s="55"/>
      <c r="N57" s="54" t="s">
        <v>50</v>
      </c>
      <c r="O57" s="54"/>
      <c r="P57" s="54"/>
      <c r="Q57" s="55"/>
      <c r="R57" s="54" t="s">
        <v>51</v>
      </c>
      <c r="S57" s="54"/>
      <c r="T57" s="54"/>
      <c r="U57" s="55"/>
      <c r="V57" s="54" t="s">
        <v>52</v>
      </c>
      <c r="W57" s="54"/>
      <c r="X57" s="54"/>
      <c r="Y57" s="55"/>
      <c r="Z57" s="54" t="s">
        <v>53</v>
      </c>
      <c r="AA57" s="54"/>
      <c r="AB57" s="54"/>
    </row>
    <row r="58" spans="1:33" s="50" customFormat="1" ht="15.7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3" s="50" customFormat="1" ht="12.75" customHeight="1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3" s="50" customFormat="1" ht="21" customHeight="1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3" s="64" customFormat="1" ht="12.7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  <c r="AD61" s="63"/>
      <c r="AE61" s="63"/>
      <c r="AF61" s="63"/>
      <c r="AG61" s="63"/>
    </row>
    <row r="62" spans="1:33" s="64" customFormat="1" ht="14.25" x14ac:dyDescent="0.25">
      <c r="A62" s="65" t="s">
        <v>21</v>
      </c>
      <c r="B62" s="66">
        <f t="shared" ref="B62:D65" si="28">+B68+B74</f>
        <v>57634</v>
      </c>
      <c r="C62" s="66">
        <f t="shared" si="28"/>
        <v>31632</v>
      </c>
      <c r="D62" s="66">
        <f t="shared" si="28"/>
        <v>26002</v>
      </c>
      <c r="E62" s="66"/>
      <c r="F62" s="66">
        <f t="shared" ref="F62:H65" si="29">+F68+F74</f>
        <v>17834</v>
      </c>
      <c r="G62" s="66">
        <f t="shared" si="29"/>
        <v>10098</v>
      </c>
      <c r="H62" s="66">
        <f t="shared" si="29"/>
        <v>7736</v>
      </c>
      <c r="I62" s="66"/>
      <c r="J62" s="66">
        <f t="shared" ref="J62:L65" si="30">+J68+J74</f>
        <v>14198</v>
      </c>
      <c r="K62" s="66">
        <f t="shared" si="30"/>
        <v>7730</v>
      </c>
      <c r="L62" s="66">
        <f t="shared" si="30"/>
        <v>6468</v>
      </c>
      <c r="M62" s="66"/>
      <c r="N62" s="66">
        <f t="shared" ref="N62:P65" si="31">+N68+N74</f>
        <v>7829</v>
      </c>
      <c r="O62" s="66">
        <f t="shared" si="31"/>
        <v>4340</v>
      </c>
      <c r="P62" s="66">
        <f t="shared" si="31"/>
        <v>3489</v>
      </c>
      <c r="Q62" s="66"/>
      <c r="R62" s="66">
        <f t="shared" ref="R62:T65" si="32">+R68+R74</f>
        <v>12586</v>
      </c>
      <c r="S62" s="66">
        <f t="shared" si="32"/>
        <v>6779</v>
      </c>
      <c r="T62" s="66">
        <f t="shared" si="32"/>
        <v>5807</v>
      </c>
      <c r="U62" s="66"/>
      <c r="V62" s="66">
        <f t="shared" ref="V62:X65" si="33">+V68+V74</f>
        <v>4558</v>
      </c>
      <c r="W62" s="66">
        <f t="shared" si="33"/>
        <v>2364</v>
      </c>
      <c r="X62" s="66">
        <f t="shared" si="33"/>
        <v>2194</v>
      </c>
      <c r="Y62" s="66"/>
      <c r="Z62" s="66">
        <f t="shared" ref="Z62:AB65" si="34">+Z68+Z74</f>
        <v>629</v>
      </c>
      <c r="AA62" s="66">
        <f t="shared" si="34"/>
        <v>321</v>
      </c>
      <c r="AB62" s="66">
        <f t="shared" si="34"/>
        <v>308</v>
      </c>
      <c r="AC62" s="63"/>
      <c r="AD62" s="63"/>
      <c r="AE62" s="63"/>
      <c r="AF62" s="63"/>
      <c r="AG62" s="63"/>
    </row>
    <row r="63" spans="1:33" s="64" customFormat="1" x14ac:dyDescent="0.25">
      <c r="A63" s="67" t="s">
        <v>71</v>
      </c>
      <c r="B63" s="66">
        <f t="shared" si="28"/>
        <v>56128</v>
      </c>
      <c r="C63" s="66">
        <f t="shared" si="28"/>
        <v>30739</v>
      </c>
      <c r="D63" s="66">
        <f t="shared" si="28"/>
        <v>25389</v>
      </c>
      <c r="E63" s="66"/>
      <c r="F63" s="66">
        <f t="shared" si="29"/>
        <v>17496</v>
      </c>
      <c r="G63" s="66">
        <f t="shared" si="29"/>
        <v>9903</v>
      </c>
      <c r="H63" s="66">
        <f t="shared" si="29"/>
        <v>7593</v>
      </c>
      <c r="I63" s="66"/>
      <c r="J63" s="66">
        <f t="shared" si="30"/>
        <v>13885</v>
      </c>
      <c r="K63" s="66">
        <f t="shared" si="30"/>
        <v>7553</v>
      </c>
      <c r="L63" s="66">
        <f t="shared" si="30"/>
        <v>6332</v>
      </c>
      <c r="M63" s="66"/>
      <c r="N63" s="66">
        <f t="shared" si="31"/>
        <v>7617</v>
      </c>
      <c r="O63" s="66">
        <f t="shared" si="31"/>
        <v>4189</v>
      </c>
      <c r="P63" s="66">
        <f t="shared" si="31"/>
        <v>3428</v>
      </c>
      <c r="Q63" s="66"/>
      <c r="R63" s="66">
        <f t="shared" si="32"/>
        <v>12103</v>
      </c>
      <c r="S63" s="66">
        <f t="shared" si="32"/>
        <v>6499</v>
      </c>
      <c r="T63" s="66">
        <f t="shared" si="32"/>
        <v>5604</v>
      </c>
      <c r="U63" s="66"/>
      <c r="V63" s="66">
        <f t="shared" si="33"/>
        <v>4411</v>
      </c>
      <c r="W63" s="66">
        <f t="shared" si="33"/>
        <v>2282</v>
      </c>
      <c r="X63" s="66">
        <f t="shared" si="33"/>
        <v>2129</v>
      </c>
      <c r="Y63" s="66"/>
      <c r="Z63" s="66">
        <f t="shared" si="34"/>
        <v>616</v>
      </c>
      <c r="AA63" s="66">
        <f t="shared" si="34"/>
        <v>313</v>
      </c>
      <c r="AB63" s="66">
        <f t="shared" si="34"/>
        <v>303</v>
      </c>
      <c r="AC63" s="63"/>
      <c r="AD63" s="63"/>
      <c r="AE63" s="63"/>
      <c r="AF63" s="63"/>
      <c r="AG63" s="63"/>
    </row>
    <row r="64" spans="1:33" s="64" customFormat="1" x14ac:dyDescent="0.25">
      <c r="A64" s="67" t="s">
        <v>72</v>
      </c>
      <c r="B64" s="66">
        <f t="shared" si="28"/>
        <v>824</v>
      </c>
      <c r="C64" s="66">
        <f t="shared" si="28"/>
        <v>509</v>
      </c>
      <c r="D64" s="66">
        <f t="shared" si="28"/>
        <v>315</v>
      </c>
      <c r="E64" s="66"/>
      <c r="F64" s="66">
        <f t="shared" si="29"/>
        <v>166</v>
      </c>
      <c r="G64" s="66">
        <f t="shared" si="29"/>
        <v>102</v>
      </c>
      <c r="H64" s="66">
        <f t="shared" si="29"/>
        <v>64</v>
      </c>
      <c r="I64" s="66"/>
      <c r="J64" s="66">
        <f t="shared" si="30"/>
        <v>184</v>
      </c>
      <c r="K64" s="66">
        <f t="shared" si="30"/>
        <v>111</v>
      </c>
      <c r="L64" s="66">
        <f t="shared" si="30"/>
        <v>73</v>
      </c>
      <c r="M64" s="66"/>
      <c r="N64" s="66">
        <f t="shared" si="31"/>
        <v>128</v>
      </c>
      <c r="O64" s="66">
        <f t="shared" si="31"/>
        <v>88</v>
      </c>
      <c r="P64" s="66">
        <f t="shared" si="31"/>
        <v>40</v>
      </c>
      <c r="Q64" s="66"/>
      <c r="R64" s="66">
        <f t="shared" si="32"/>
        <v>268</v>
      </c>
      <c r="S64" s="66">
        <f t="shared" si="32"/>
        <v>172</v>
      </c>
      <c r="T64" s="66">
        <f t="shared" si="32"/>
        <v>96</v>
      </c>
      <c r="U64" s="66"/>
      <c r="V64" s="66">
        <f t="shared" si="33"/>
        <v>78</v>
      </c>
      <c r="W64" s="66">
        <f t="shared" si="33"/>
        <v>36</v>
      </c>
      <c r="X64" s="66">
        <f t="shared" si="33"/>
        <v>42</v>
      </c>
      <c r="Y64" s="66"/>
      <c r="Z64" s="66">
        <f t="shared" si="34"/>
        <v>0</v>
      </c>
      <c r="AA64" s="66">
        <f t="shared" si="34"/>
        <v>0</v>
      </c>
      <c r="AB64" s="66">
        <f t="shared" si="34"/>
        <v>0</v>
      </c>
      <c r="AC64" s="63"/>
      <c r="AD64" s="63"/>
      <c r="AE64" s="63"/>
      <c r="AF64" s="63"/>
      <c r="AG64" s="63"/>
    </row>
    <row r="65" spans="1:33" s="64" customFormat="1" x14ac:dyDescent="0.25">
      <c r="A65" s="67" t="s">
        <v>73</v>
      </c>
      <c r="B65" s="66">
        <f t="shared" si="28"/>
        <v>682</v>
      </c>
      <c r="C65" s="66">
        <f t="shared" si="28"/>
        <v>384</v>
      </c>
      <c r="D65" s="66">
        <f t="shared" si="28"/>
        <v>298</v>
      </c>
      <c r="E65" s="66"/>
      <c r="F65" s="66">
        <f t="shared" si="29"/>
        <v>172</v>
      </c>
      <c r="G65" s="66">
        <f t="shared" si="29"/>
        <v>93</v>
      </c>
      <c r="H65" s="66">
        <f t="shared" si="29"/>
        <v>79</v>
      </c>
      <c r="I65" s="66"/>
      <c r="J65" s="66">
        <f t="shared" si="30"/>
        <v>129</v>
      </c>
      <c r="K65" s="66">
        <f t="shared" si="30"/>
        <v>66</v>
      </c>
      <c r="L65" s="66">
        <f t="shared" si="30"/>
        <v>63</v>
      </c>
      <c r="M65" s="66"/>
      <c r="N65" s="66">
        <f t="shared" si="31"/>
        <v>84</v>
      </c>
      <c r="O65" s="66">
        <f t="shared" si="31"/>
        <v>63</v>
      </c>
      <c r="P65" s="66">
        <f t="shared" si="31"/>
        <v>21</v>
      </c>
      <c r="Q65" s="66"/>
      <c r="R65" s="66">
        <f t="shared" si="32"/>
        <v>215</v>
      </c>
      <c r="S65" s="66">
        <f t="shared" si="32"/>
        <v>108</v>
      </c>
      <c r="T65" s="66">
        <f t="shared" si="32"/>
        <v>107</v>
      </c>
      <c r="U65" s="66"/>
      <c r="V65" s="66">
        <f t="shared" si="33"/>
        <v>69</v>
      </c>
      <c r="W65" s="66">
        <f t="shared" si="33"/>
        <v>46</v>
      </c>
      <c r="X65" s="66">
        <f t="shared" si="33"/>
        <v>23</v>
      </c>
      <c r="Y65" s="66"/>
      <c r="Z65" s="66">
        <f t="shared" si="34"/>
        <v>13</v>
      </c>
      <c r="AA65" s="66">
        <f t="shared" si="34"/>
        <v>8</v>
      </c>
      <c r="AB65" s="66">
        <f t="shared" si="34"/>
        <v>5</v>
      </c>
      <c r="AC65" s="63"/>
      <c r="AD65" s="63"/>
      <c r="AE65" s="63"/>
      <c r="AF65" s="63"/>
      <c r="AG65" s="63"/>
    </row>
    <row r="66" spans="1:33" s="64" customFormat="1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3"/>
      <c r="AD66" s="63"/>
      <c r="AE66" s="63"/>
      <c r="AF66" s="63"/>
      <c r="AG66" s="63"/>
    </row>
    <row r="67" spans="1:33" s="64" customFormat="1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  <c r="AC67" s="63"/>
      <c r="AD67" s="63"/>
      <c r="AE67" s="63"/>
      <c r="AF67" s="63"/>
      <c r="AG67" s="63"/>
    </row>
    <row r="68" spans="1:33" s="64" customFormat="1" x14ac:dyDescent="0.25">
      <c r="A68" s="71" t="s">
        <v>21</v>
      </c>
      <c r="B68" s="72">
        <f>SUM(B69:B71)</f>
        <v>46989</v>
      </c>
      <c r="C68" s="72">
        <f>SUM(C69:C71)</f>
        <v>25331</v>
      </c>
      <c r="D68" s="72">
        <f>SUM(D69:D71)</f>
        <v>21658</v>
      </c>
      <c r="E68" s="72"/>
      <c r="F68" s="72">
        <f>SUM(F69:F71)</f>
        <v>14730</v>
      </c>
      <c r="G68" s="72">
        <f>SUM(G69:G71)</f>
        <v>8201</v>
      </c>
      <c r="H68" s="72">
        <f>SUM(H69:H71)</f>
        <v>6529</v>
      </c>
      <c r="I68" s="73"/>
      <c r="J68" s="72">
        <f>SUM(J69:J71)</f>
        <v>11301</v>
      </c>
      <c r="K68" s="72">
        <f>SUM(K69:K71)</f>
        <v>6072</v>
      </c>
      <c r="L68" s="72">
        <f>SUM(L69:L71)</f>
        <v>5229</v>
      </c>
      <c r="M68" s="73"/>
      <c r="N68" s="72">
        <f>SUM(N69:N71)</f>
        <v>6427</v>
      </c>
      <c r="O68" s="72">
        <f>SUM(O69:O71)</f>
        <v>3465</v>
      </c>
      <c r="P68" s="72">
        <f>SUM(P69:P71)</f>
        <v>2962</v>
      </c>
      <c r="Q68" s="73"/>
      <c r="R68" s="72">
        <f>SUM(R69:R71)</f>
        <v>10298</v>
      </c>
      <c r="S68" s="72">
        <f>SUM(S69:S71)</f>
        <v>5440</v>
      </c>
      <c r="T68" s="72">
        <f>SUM(T69:T71)</f>
        <v>4858</v>
      </c>
      <c r="U68" s="73"/>
      <c r="V68" s="72">
        <f>SUM(V69:V71)</f>
        <v>3747</v>
      </c>
      <c r="W68" s="72">
        <f>SUM(W69:W71)</f>
        <v>1915</v>
      </c>
      <c r="X68" s="72">
        <f>SUM(X69:X71)</f>
        <v>1832</v>
      </c>
      <c r="Y68" s="73"/>
      <c r="Z68" s="72">
        <f>SUM(Z69:Z71)</f>
        <v>486</v>
      </c>
      <c r="AA68" s="72">
        <f>SUM(AA69:AA71)</f>
        <v>238</v>
      </c>
      <c r="AB68" s="72">
        <f>SUM(AB69:AB71)</f>
        <v>248</v>
      </c>
      <c r="AC68" s="63"/>
      <c r="AD68" s="63"/>
      <c r="AE68" s="63"/>
      <c r="AF68" s="63"/>
      <c r="AG68" s="63"/>
    </row>
    <row r="69" spans="1:33" x14ac:dyDescent="0.2">
      <c r="A69" s="67" t="s">
        <v>71</v>
      </c>
      <c r="B69" s="74">
        <v>45493</v>
      </c>
      <c r="C69" s="74">
        <v>24445</v>
      </c>
      <c r="D69" s="74">
        <v>21048</v>
      </c>
      <c r="E69" s="74"/>
      <c r="F69" s="74">
        <v>14395</v>
      </c>
      <c r="G69" s="74">
        <v>8008</v>
      </c>
      <c r="H69" s="74">
        <v>6387</v>
      </c>
      <c r="I69" s="74"/>
      <c r="J69" s="74">
        <v>10991</v>
      </c>
      <c r="K69" s="74">
        <v>5897</v>
      </c>
      <c r="L69" s="74">
        <v>5094</v>
      </c>
      <c r="M69" s="74"/>
      <c r="N69" s="74">
        <v>6217</v>
      </c>
      <c r="O69" s="74">
        <v>3316</v>
      </c>
      <c r="P69" s="74">
        <v>2901</v>
      </c>
      <c r="Q69" s="74"/>
      <c r="R69" s="74">
        <v>9817</v>
      </c>
      <c r="S69" s="74">
        <v>5161</v>
      </c>
      <c r="T69" s="74">
        <v>4656</v>
      </c>
      <c r="U69" s="74"/>
      <c r="V69" s="74">
        <v>3600</v>
      </c>
      <c r="W69" s="74">
        <v>1833</v>
      </c>
      <c r="X69" s="74">
        <v>1767</v>
      </c>
      <c r="Y69" s="74"/>
      <c r="Z69" s="74">
        <v>473</v>
      </c>
      <c r="AA69" s="74">
        <v>230</v>
      </c>
      <c r="AB69" s="74">
        <v>243</v>
      </c>
    </row>
    <row r="70" spans="1:33" x14ac:dyDescent="0.2">
      <c r="A70" s="67" t="s">
        <v>72</v>
      </c>
      <c r="B70" s="74">
        <v>814</v>
      </c>
      <c r="C70" s="74">
        <v>502</v>
      </c>
      <c r="D70" s="74">
        <v>312</v>
      </c>
      <c r="E70" s="74"/>
      <c r="F70" s="74">
        <v>163</v>
      </c>
      <c r="G70" s="74">
        <v>100</v>
      </c>
      <c r="H70" s="74">
        <v>63</v>
      </c>
      <c r="I70" s="74"/>
      <c r="J70" s="74">
        <v>181</v>
      </c>
      <c r="K70" s="74">
        <v>109</v>
      </c>
      <c r="L70" s="74">
        <v>72</v>
      </c>
      <c r="M70" s="74"/>
      <c r="N70" s="74">
        <v>126</v>
      </c>
      <c r="O70" s="74">
        <v>86</v>
      </c>
      <c r="P70" s="74">
        <v>40</v>
      </c>
      <c r="Q70" s="74"/>
      <c r="R70" s="74">
        <v>266</v>
      </c>
      <c r="S70" s="74">
        <v>171</v>
      </c>
      <c r="T70" s="74">
        <v>95</v>
      </c>
      <c r="U70" s="74"/>
      <c r="V70" s="74">
        <v>78</v>
      </c>
      <c r="W70" s="74">
        <v>36</v>
      </c>
      <c r="X70" s="74">
        <v>42</v>
      </c>
      <c r="Y70" s="74"/>
      <c r="Z70" s="74">
        <v>0</v>
      </c>
      <c r="AA70" s="74">
        <v>0</v>
      </c>
      <c r="AB70" s="74">
        <v>0</v>
      </c>
    </row>
    <row r="71" spans="1:33" x14ac:dyDescent="0.2">
      <c r="A71" s="67" t="s">
        <v>73</v>
      </c>
      <c r="B71" s="74">
        <v>682</v>
      </c>
      <c r="C71" s="74">
        <v>384</v>
      </c>
      <c r="D71" s="74">
        <v>298</v>
      </c>
      <c r="E71" s="74"/>
      <c r="F71" s="74">
        <v>172</v>
      </c>
      <c r="G71" s="74">
        <v>93</v>
      </c>
      <c r="H71" s="74">
        <v>79</v>
      </c>
      <c r="I71" s="74"/>
      <c r="J71" s="74">
        <v>129</v>
      </c>
      <c r="K71" s="74">
        <v>66</v>
      </c>
      <c r="L71" s="74">
        <v>63</v>
      </c>
      <c r="M71" s="74"/>
      <c r="N71" s="74">
        <v>84</v>
      </c>
      <c r="O71" s="74">
        <v>63</v>
      </c>
      <c r="P71" s="74">
        <v>21</v>
      </c>
      <c r="Q71" s="74"/>
      <c r="R71" s="74">
        <v>215</v>
      </c>
      <c r="S71" s="74">
        <v>108</v>
      </c>
      <c r="T71" s="74">
        <v>107</v>
      </c>
      <c r="U71" s="74"/>
      <c r="V71" s="74">
        <v>69</v>
      </c>
      <c r="W71" s="74">
        <v>46</v>
      </c>
      <c r="X71" s="74">
        <v>23</v>
      </c>
      <c r="Y71" s="74"/>
      <c r="Z71" s="74">
        <v>13</v>
      </c>
      <c r="AA71" s="74">
        <v>8</v>
      </c>
      <c r="AB71" s="74">
        <v>5</v>
      </c>
    </row>
    <row r="72" spans="1:33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33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33" x14ac:dyDescent="0.25">
      <c r="A74" s="76" t="s">
        <v>21</v>
      </c>
      <c r="B74" s="72">
        <f>SUM(B75:B77)</f>
        <v>10645</v>
      </c>
      <c r="C74" s="72">
        <f>SUM(C75:C77)</f>
        <v>6301</v>
      </c>
      <c r="D74" s="72">
        <f>SUM(D75:D77)</f>
        <v>4344</v>
      </c>
      <c r="E74" s="72"/>
      <c r="F74" s="72">
        <f>SUM(F75:F77)</f>
        <v>3104</v>
      </c>
      <c r="G74" s="72">
        <f>SUM(G75:G77)</f>
        <v>1897</v>
      </c>
      <c r="H74" s="72">
        <f>SUM(H75:H77)</f>
        <v>1207</v>
      </c>
      <c r="I74" s="73"/>
      <c r="J74" s="72">
        <f>SUM(J75:J77)</f>
        <v>2897</v>
      </c>
      <c r="K74" s="72">
        <f>SUM(K75:K77)</f>
        <v>1658</v>
      </c>
      <c r="L74" s="72">
        <f>SUM(L75:L77)</f>
        <v>1239</v>
      </c>
      <c r="M74" s="73"/>
      <c r="N74" s="72">
        <f>SUM(N75:N77)</f>
        <v>1402</v>
      </c>
      <c r="O74" s="72">
        <f>SUM(O75:O77)</f>
        <v>875</v>
      </c>
      <c r="P74" s="72">
        <f>SUM(P75:P77)</f>
        <v>527</v>
      </c>
      <c r="Q74" s="73"/>
      <c r="R74" s="72">
        <f>SUM(R75:R77)</f>
        <v>2288</v>
      </c>
      <c r="S74" s="72">
        <f>SUM(S75:S77)</f>
        <v>1339</v>
      </c>
      <c r="T74" s="72">
        <f>SUM(T75:T77)</f>
        <v>949</v>
      </c>
      <c r="U74" s="73"/>
      <c r="V74" s="72">
        <f>SUM(V75:V77)</f>
        <v>811</v>
      </c>
      <c r="W74" s="72">
        <f>SUM(W75:W77)</f>
        <v>449</v>
      </c>
      <c r="X74" s="72">
        <f>SUM(X75:X77)</f>
        <v>362</v>
      </c>
      <c r="Y74" s="73"/>
      <c r="Z74" s="72">
        <f>SUM(Z75:Z77)</f>
        <v>143</v>
      </c>
      <c r="AA74" s="72">
        <f>SUM(AA75:AA77)</f>
        <v>83</v>
      </c>
      <c r="AB74" s="72">
        <f>SUM(AB75:AB77)</f>
        <v>60</v>
      </c>
    </row>
    <row r="75" spans="1:33" x14ac:dyDescent="0.2">
      <c r="A75" s="67" t="s">
        <v>71</v>
      </c>
      <c r="B75" s="74">
        <v>10635</v>
      </c>
      <c r="C75" s="74">
        <v>6294</v>
      </c>
      <c r="D75" s="74">
        <v>4341</v>
      </c>
      <c r="E75" s="74"/>
      <c r="F75" s="74">
        <v>3101</v>
      </c>
      <c r="G75" s="74">
        <v>1895</v>
      </c>
      <c r="H75" s="74">
        <v>1206</v>
      </c>
      <c r="I75" s="74"/>
      <c r="J75" s="74">
        <v>2894</v>
      </c>
      <c r="K75" s="74">
        <v>1656</v>
      </c>
      <c r="L75" s="74">
        <v>1238</v>
      </c>
      <c r="M75" s="74"/>
      <c r="N75" s="74">
        <v>1400</v>
      </c>
      <c r="O75" s="74">
        <v>873</v>
      </c>
      <c r="P75" s="74">
        <v>527</v>
      </c>
      <c r="Q75" s="74"/>
      <c r="R75" s="74">
        <v>2286</v>
      </c>
      <c r="S75" s="74">
        <v>1338</v>
      </c>
      <c r="T75" s="74">
        <v>948</v>
      </c>
      <c r="U75" s="74"/>
      <c r="V75" s="74">
        <v>811</v>
      </c>
      <c r="W75" s="74">
        <v>449</v>
      </c>
      <c r="X75" s="74">
        <v>362</v>
      </c>
      <c r="Y75" s="74"/>
      <c r="Z75" s="74">
        <v>143</v>
      </c>
      <c r="AA75" s="74">
        <v>83</v>
      </c>
      <c r="AB75" s="74">
        <v>60</v>
      </c>
    </row>
    <row r="76" spans="1:33" x14ac:dyDescent="0.2">
      <c r="A76" s="67" t="s">
        <v>72</v>
      </c>
      <c r="B76" s="74">
        <v>10</v>
      </c>
      <c r="C76" s="74">
        <v>7</v>
      </c>
      <c r="D76" s="74">
        <v>3</v>
      </c>
      <c r="E76" s="74"/>
      <c r="F76" s="74">
        <v>3</v>
      </c>
      <c r="G76" s="74">
        <v>2</v>
      </c>
      <c r="H76" s="74">
        <v>1</v>
      </c>
      <c r="I76" s="74"/>
      <c r="J76" s="74">
        <v>3</v>
      </c>
      <c r="K76" s="74">
        <v>2</v>
      </c>
      <c r="L76" s="74">
        <v>1</v>
      </c>
      <c r="M76" s="74"/>
      <c r="N76" s="74">
        <v>2</v>
      </c>
      <c r="O76" s="74">
        <v>2</v>
      </c>
      <c r="P76" s="74">
        <v>0</v>
      </c>
      <c r="Q76" s="74"/>
      <c r="R76" s="74">
        <v>2</v>
      </c>
      <c r="S76" s="74">
        <v>1</v>
      </c>
      <c r="T76" s="74">
        <v>1</v>
      </c>
      <c r="U76" s="74"/>
      <c r="V76" s="74">
        <v>0</v>
      </c>
      <c r="W76" s="74">
        <v>0</v>
      </c>
      <c r="X76" s="74">
        <v>0</v>
      </c>
      <c r="Y76" s="74"/>
      <c r="Z76" s="74">
        <v>0</v>
      </c>
      <c r="AA76" s="74">
        <v>0</v>
      </c>
      <c r="AB76" s="74">
        <v>0</v>
      </c>
    </row>
    <row r="77" spans="1:33" ht="13.5" x14ac:dyDescent="0.25">
      <c r="A77" s="67" t="s">
        <v>73</v>
      </c>
      <c r="B77" s="85">
        <v>0</v>
      </c>
      <c r="C77" s="85">
        <v>0</v>
      </c>
      <c r="D77" s="85">
        <v>0</v>
      </c>
      <c r="E77" s="86"/>
      <c r="F77" s="85">
        <v>0</v>
      </c>
      <c r="G77" s="85">
        <v>0</v>
      </c>
      <c r="H77" s="85">
        <v>0</v>
      </c>
      <c r="I77" s="73"/>
      <c r="J77" s="85">
        <v>0</v>
      </c>
      <c r="K77" s="85">
        <v>0</v>
      </c>
      <c r="L77" s="85">
        <v>0</v>
      </c>
      <c r="M77" s="73"/>
      <c r="N77" s="85">
        <v>0</v>
      </c>
      <c r="O77" s="85">
        <v>0</v>
      </c>
      <c r="P77" s="85">
        <v>0</v>
      </c>
      <c r="Q77" s="73"/>
      <c r="R77" s="85">
        <v>0</v>
      </c>
      <c r="S77" s="85">
        <v>0</v>
      </c>
      <c r="T77" s="85">
        <v>0</v>
      </c>
      <c r="U77" s="73"/>
      <c r="V77" s="85">
        <v>0</v>
      </c>
      <c r="W77" s="85">
        <v>0</v>
      </c>
      <c r="X77" s="85">
        <v>0</v>
      </c>
      <c r="Y77" s="73"/>
      <c r="Z77" s="85">
        <v>0</v>
      </c>
      <c r="AA77" s="85">
        <v>0</v>
      </c>
      <c r="AB77" s="85">
        <v>0</v>
      </c>
    </row>
    <row r="78" spans="1:33" ht="12.75" customHeight="1" x14ac:dyDescent="0.25">
      <c r="A78" s="77"/>
    </row>
    <row r="79" spans="1:33" s="50" customFormat="1" ht="21" customHeight="1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s="64" customFormat="1" ht="12.75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3"/>
      <c r="AD80" s="63"/>
      <c r="AE80" s="63"/>
      <c r="AF80" s="63"/>
      <c r="AG80" s="63"/>
    </row>
    <row r="81" spans="1:41" s="64" customFormat="1" ht="14.25" x14ac:dyDescent="0.25">
      <c r="A81" s="65" t="s">
        <v>21</v>
      </c>
      <c r="B81" s="78">
        <f t="shared" ref="B81:D84" si="35">+B62/(B62+B12)*100</f>
        <v>16.977741642805803</v>
      </c>
      <c r="C81" s="78">
        <f t="shared" si="35"/>
        <v>19.005732001874616</v>
      </c>
      <c r="D81" s="78">
        <f t="shared" si="35"/>
        <v>15.027104499693703</v>
      </c>
      <c r="E81" s="78"/>
      <c r="F81" s="78">
        <f t="shared" ref="F81:H84" si="36">+F62/(F62+F12)*100</f>
        <v>22.285257291380301</v>
      </c>
      <c r="G81" s="78">
        <f t="shared" si="36"/>
        <v>24.41312283925247</v>
      </c>
      <c r="H81" s="78">
        <f t="shared" si="36"/>
        <v>20.008793937356128</v>
      </c>
      <c r="I81" s="78"/>
      <c r="J81" s="78">
        <f t="shared" ref="J81:L84" si="37">+J62/(J62+J12)*100</f>
        <v>20.286914525762295</v>
      </c>
      <c r="K81" s="78">
        <f t="shared" si="37"/>
        <v>22.010877302884481</v>
      </c>
      <c r="L81" s="78">
        <f t="shared" si="37"/>
        <v>18.55049186910259</v>
      </c>
      <c r="M81" s="78"/>
      <c r="N81" s="78">
        <f t="shared" ref="N81:P84" si="38">+N62/(N62+N12)*100</f>
        <v>13.16749920110332</v>
      </c>
      <c r="O81" s="78">
        <f t="shared" si="38"/>
        <v>14.821391981422034</v>
      </c>
      <c r="P81" s="78">
        <f t="shared" si="38"/>
        <v>11.562551781275891</v>
      </c>
      <c r="Q81" s="78"/>
      <c r="R81" s="78">
        <f t="shared" ref="R81:T84" si="39">+R62/(R62+R12)*100</f>
        <v>19.979363441542979</v>
      </c>
      <c r="S81" s="78">
        <f t="shared" si="39"/>
        <v>22.459662724049963</v>
      </c>
      <c r="T81" s="78">
        <f t="shared" si="39"/>
        <v>17.697793490186516</v>
      </c>
      <c r="U81" s="78"/>
      <c r="V81" s="78">
        <f t="shared" ref="V81:X84" si="40">+V62/(V62+V12)*100</f>
        <v>8.7675765095119935</v>
      </c>
      <c r="W81" s="78">
        <f t="shared" si="40"/>
        <v>9.9398730185426576</v>
      </c>
      <c r="X81" s="78">
        <f t="shared" si="40"/>
        <v>7.7790384342646428</v>
      </c>
      <c r="Y81" s="78"/>
      <c r="Z81" s="78">
        <f t="shared" ref="Z81:AB84" si="41">+Z62/(Z62+Z12)*100</f>
        <v>4.1885862688952527</v>
      </c>
      <c r="AA81" s="78">
        <f t="shared" si="41"/>
        <v>4.7881861575178997</v>
      </c>
      <c r="AB81" s="78">
        <f t="shared" si="41"/>
        <v>3.7050402983279205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s="64" customFormat="1" x14ac:dyDescent="0.25">
      <c r="A82" s="67" t="s">
        <v>71</v>
      </c>
      <c r="B82" s="78">
        <f t="shared" si="35"/>
        <v>18.737877366521669</v>
      </c>
      <c r="C82" s="78">
        <f t="shared" si="35"/>
        <v>21.021138077946237</v>
      </c>
      <c r="D82" s="78">
        <f t="shared" si="35"/>
        <v>16.560131494840654</v>
      </c>
      <c r="E82" s="78"/>
      <c r="F82" s="78">
        <f t="shared" si="36"/>
        <v>24.374138003092742</v>
      </c>
      <c r="G82" s="78">
        <f t="shared" si="36"/>
        <v>26.651774901095354</v>
      </c>
      <c r="H82" s="78">
        <f t="shared" si="36"/>
        <v>21.929875231053604</v>
      </c>
      <c r="I82" s="78"/>
      <c r="J82" s="78">
        <f t="shared" si="37"/>
        <v>22.399135330461856</v>
      </c>
      <c r="K82" s="78">
        <f t="shared" si="37"/>
        <v>24.311970901599768</v>
      </c>
      <c r="L82" s="78">
        <f t="shared" si="37"/>
        <v>20.477330056270617</v>
      </c>
      <c r="M82" s="78"/>
      <c r="N82" s="78">
        <f t="shared" si="38"/>
        <v>14.650330820126173</v>
      </c>
      <c r="O82" s="78">
        <f t="shared" si="38"/>
        <v>16.420367684528241</v>
      </c>
      <c r="P82" s="78">
        <f t="shared" si="38"/>
        <v>12.945130470903669</v>
      </c>
      <c r="Q82" s="78"/>
      <c r="R82" s="78">
        <f t="shared" si="39"/>
        <v>21.880536573019487</v>
      </c>
      <c r="S82" s="78">
        <f t="shared" si="39"/>
        <v>24.707268856447691</v>
      </c>
      <c r="T82" s="78">
        <f t="shared" si="39"/>
        <v>19.317476732161325</v>
      </c>
      <c r="U82" s="78"/>
      <c r="V82" s="78">
        <f t="shared" si="40"/>
        <v>9.9181544273058417</v>
      </c>
      <c r="W82" s="78">
        <f t="shared" si="40"/>
        <v>11.354363618270474</v>
      </c>
      <c r="X82" s="78">
        <f t="shared" si="40"/>
        <v>8.7340006563833281</v>
      </c>
      <c r="Y82" s="78"/>
      <c r="Z82" s="78">
        <f t="shared" si="41"/>
        <v>4.4022011005502755</v>
      </c>
      <c r="AA82" s="78">
        <f t="shared" si="41"/>
        <v>5.1378857518056469</v>
      </c>
      <c r="AB82" s="78">
        <f t="shared" si="41"/>
        <v>3.8349576003037589</v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s="64" customFormat="1" x14ac:dyDescent="0.25">
      <c r="A83" s="67" t="s">
        <v>72</v>
      </c>
      <c r="B83" s="78">
        <f t="shared" si="35"/>
        <v>2.9517122796962316</v>
      </c>
      <c r="C83" s="78">
        <f t="shared" si="35"/>
        <v>3.5325144007217708</v>
      </c>
      <c r="D83" s="78">
        <f t="shared" si="35"/>
        <v>2.3321240838083956</v>
      </c>
      <c r="E83" s="78"/>
      <c r="F83" s="78">
        <f t="shared" si="36"/>
        <v>2.8245703590267146</v>
      </c>
      <c r="G83" s="78">
        <f t="shared" si="36"/>
        <v>3.3366045142296366</v>
      </c>
      <c r="H83" s="78">
        <f t="shared" si="36"/>
        <v>2.2695035460992909</v>
      </c>
      <c r="I83" s="78"/>
      <c r="J83" s="78">
        <f t="shared" si="37"/>
        <v>3.244005641748942</v>
      </c>
      <c r="K83" s="78">
        <f t="shared" si="37"/>
        <v>3.7487335359675784</v>
      </c>
      <c r="L83" s="78">
        <f t="shared" si="37"/>
        <v>2.6927333087421617</v>
      </c>
      <c r="M83" s="78"/>
      <c r="N83" s="78">
        <f t="shared" si="38"/>
        <v>2.3911825144778627</v>
      </c>
      <c r="O83" s="78">
        <f t="shared" si="38"/>
        <v>3.2034947215143794</v>
      </c>
      <c r="P83" s="78">
        <f t="shared" si="38"/>
        <v>1.5349194167306215</v>
      </c>
      <c r="Q83" s="78"/>
      <c r="R83" s="78">
        <f t="shared" si="39"/>
        <v>5.0699962164207344</v>
      </c>
      <c r="S83" s="78">
        <f t="shared" si="39"/>
        <v>6.3845582776540457</v>
      </c>
      <c r="T83" s="78">
        <f t="shared" si="39"/>
        <v>3.7037037037037033</v>
      </c>
      <c r="U83" s="78"/>
      <c r="V83" s="78">
        <f t="shared" si="40"/>
        <v>1.473922902494331</v>
      </c>
      <c r="W83" s="78">
        <f t="shared" si="40"/>
        <v>1.3427825438269303</v>
      </c>
      <c r="X83" s="78">
        <f t="shared" si="40"/>
        <v>1.6085790884718498</v>
      </c>
      <c r="Y83" s="78"/>
      <c r="Z83" s="78">
        <f t="shared" si="41"/>
        <v>0</v>
      </c>
      <c r="AA83" s="78">
        <f t="shared" si="41"/>
        <v>0</v>
      </c>
      <c r="AB83" s="78">
        <f t="shared" si="41"/>
        <v>0</v>
      </c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s="64" customFormat="1" x14ac:dyDescent="0.25">
      <c r="A84" s="67" t="s">
        <v>73</v>
      </c>
      <c r="B84" s="78">
        <f t="shared" si="35"/>
        <v>5.6790740278124741</v>
      </c>
      <c r="C84" s="78">
        <f t="shared" si="35"/>
        <v>6.625258799171843</v>
      </c>
      <c r="D84" s="78">
        <f t="shared" si="35"/>
        <v>4.7963946563656847</v>
      </c>
      <c r="E84" s="78"/>
      <c r="F84" s="78">
        <f t="shared" si="36"/>
        <v>7.2635135135135132</v>
      </c>
      <c r="G84" s="78">
        <f t="shared" si="36"/>
        <v>8.093994778067886</v>
      </c>
      <c r="H84" s="78">
        <f t="shared" si="36"/>
        <v>6.4807219031993437</v>
      </c>
      <c r="I84" s="78"/>
      <c r="J84" s="78">
        <f t="shared" si="37"/>
        <v>5.5483870967741931</v>
      </c>
      <c r="K84" s="78">
        <f t="shared" si="37"/>
        <v>6.0494958753437214</v>
      </c>
      <c r="L84" s="78">
        <f t="shared" si="37"/>
        <v>5.1053484602917347</v>
      </c>
      <c r="M84" s="78"/>
      <c r="N84" s="78">
        <f t="shared" si="38"/>
        <v>3.9772727272727271</v>
      </c>
      <c r="O84" s="78">
        <f t="shared" si="38"/>
        <v>6.15234375</v>
      </c>
      <c r="P84" s="78">
        <f t="shared" si="38"/>
        <v>1.9301470588235294</v>
      </c>
      <c r="Q84" s="78"/>
      <c r="R84" s="78">
        <f t="shared" si="39"/>
        <v>8.977035490605429</v>
      </c>
      <c r="S84" s="78">
        <f t="shared" si="39"/>
        <v>9.113924050632912</v>
      </c>
      <c r="T84" s="78">
        <f t="shared" si="39"/>
        <v>8.8429752066115697</v>
      </c>
      <c r="U84" s="78"/>
      <c r="V84" s="78">
        <f t="shared" si="40"/>
        <v>3.1067086897793788</v>
      </c>
      <c r="W84" s="78">
        <f t="shared" si="40"/>
        <v>4.5816733067729087</v>
      </c>
      <c r="X84" s="78">
        <f t="shared" si="40"/>
        <v>1.8898931799506986</v>
      </c>
      <c r="Y84" s="78"/>
      <c r="Z84" s="78">
        <f t="shared" si="41"/>
        <v>2.2108843537414966</v>
      </c>
      <c r="AA84" s="78">
        <f t="shared" si="41"/>
        <v>2.3323615160349855</v>
      </c>
      <c r="AB84" s="78">
        <f t="shared" si="41"/>
        <v>2.0408163265306123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s="64" customFormat="1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s="64" customFormat="1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s="64" customFormat="1" x14ac:dyDescent="0.25">
      <c r="A87" s="71" t="s">
        <v>21</v>
      </c>
      <c r="B87" s="78">
        <f t="shared" ref="B87:D90" si="42">+B68/(B68+B18)*100</f>
        <v>18.100748467817425</v>
      </c>
      <c r="C87" s="78">
        <f t="shared" si="42"/>
        <v>19.946611650944142</v>
      </c>
      <c r="D87" s="78">
        <f t="shared" si="42"/>
        <v>16.332963809265248</v>
      </c>
      <c r="E87" s="78"/>
      <c r="F87" s="78">
        <f t="shared" ref="F87:H90" si="43">+F68/(F68+F18)*100</f>
        <v>24.179648385561155</v>
      </c>
      <c r="G87" s="78">
        <f t="shared" si="43"/>
        <v>26.084605597964376</v>
      </c>
      <c r="H87" s="78">
        <f t="shared" si="43"/>
        <v>22.147969741171678</v>
      </c>
      <c r="I87" s="78"/>
      <c r="J87" s="78">
        <f t="shared" ref="J87:L90" si="44">+J68/(J68+J18)*100</f>
        <v>21.290504898266768</v>
      </c>
      <c r="K87" s="78">
        <f t="shared" si="44"/>
        <v>22.884709606904611</v>
      </c>
      <c r="L87" s="78">
        <f t="shared" si="44"/>
        <v>19.697140919877953</v>
      </c>
      <c r="M87" s="78"/>
      <c r="N87" s="78">
        <f t="shared" ref="N87:P90" si="45">+N68/(N68+N18)*100</f>
        <v>14.135215976071084</v>
      </c>
      <c r="O87" s="78">
        <f t="shared" si="45"/>
        <v>15.57023456457266</v>
      </c>
      <c r="P87" s="78">
        <f t="shared" si="45"/>
        <v>12.759541655897303</v>
      </c>
      <c r="Q87" s="78"/>
      <c r="R87" s="78">
        <f t="shared" ref="R87:T90" si="46">+R68/(R68+R18)*100</f>
        <v>21.21112255406797</v>
      </c>
      <c r="S87" s="78">
        <f t="shared" si="46"/>
        <v>23.344633738145305</v>
      </c>
      <c r="T87" s="78">
        <f t="shared" si="46"/>
        <v>19.241890125559472</v>
      </c>
      <c r="U87" s="78"/>
      <c r="V87" s="78">
        <f t="shared" ref="V87:X90" si="47">+V68/(V68+V18)*100</f>
        <v>9.2541368239071371</v>
      </c>
      <c r="W87" s="78">
        <f t="shared" si="47"/>
        <v>10.336823923135054</v>
      </c>
      <c r="X87" s="78">
        <f t="shared" si="47"/>
        <v>8.3409215079220544</v>
      </c>
      <c r="Y87" s="78"/>
      <c r="Z87" s="78">
        <f t="shared" ref="Z87:AB90" si="48">+Z68/(Z68+Z18)*100</f>
        <v>4.3823264201983774</v>
      </c>
      <c r="AA87" s="78">
        <f t="shared" si="48"/>
        <v>4.819765087079789</v>
      </c>
      <c r="AB87" s="78">
        <f t="shared" si="48"/>
        <v>4.031209362808843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7" t="s">
        <v>71</v>
      </c>
      <c r="B88" s="78">
        <f t="shared" si="42"/>
        <v>20.632213882400961</v>
      </c>
      <c r="C88" s="78">
        <f t="shared" si="42"/>
        <v>22.801470039549287</v>
      </c>
      <c r="D88" s="78">
        <f t="shared" si="42"/>
        <v>18.579360385569395</v>
      </c>
      <c r="E88" s="81"/>
      <c r="F88" s="78">
        <f t="shared" si="43"/>
        <v>27.233342162018992</v>
      </c>
      <c r="G88" s="78">
        <f t="shared" si="43"/>
        <v>29.304351008160427</v>
      </c>
      <c r="H88" s="78">
        <f t="shared" si="43"/>
        <v>25.016646429830402</v>
      </c>
      <c r="I88" s="81"/>
      <c r="J88" s="78">
        <f t="shared" si="44"/>
        <v>24.292723897091328</v>
      </c>
      <c r="K88" s="78">
        <f t="shared" si="44"/>
        <v>26.138025796728868</v>
      </c>
      <c r="L88" s="78">
        <f t="shared" si="44"/>
        <v>22.457346911784157</v>
      </c>
      <c r="M88" s="81"/>
      <c r="N88" s="78">
        <f t="shared" si="45"/>
        <v>16.291074891253079</v>
      </c>
      <c r="O88" s="78">
        <f t="shared" si="45"/>
        <v>17.861567465661192</v>
      </c>
      <c r="P88" s="78">
        <f t="shared" si="45"/>
        <v>14.803286217278156</v>
      </c>
      <c r="Q88" s="81"/>
      <c r="R88" s="78">
        <f t="shared" si="46"/>
        <v>23.925229089491129</v>
      </c>
      <c r="S88" s="78">
        <f t="shared" si="46"/>
        <v>26.47345473198256</v>
      </c>
      <c r="T88" s="78">
        <f t="shared" si="46"/>
        <v>21.618609834238754</v>
      </c>
      <c r="U88" s="81"/>
      <c r="V88" s="78">
        <f t="shared" si="47"/>
        <v>10.870878125377462</v>
      </c>
      <c r="W88" s="78">
        <f t="shared" si="47"/>
        <v>12.28058421546295</v>
      </c>
      <c r="X88" s="78">
        <f t="shared" si="47"/>
        <v>9.7141286421110493</v>
      </c>
      <c r="Y88" s="81"/>
      <c r="Z88" s="78">
        <f t="shared" si="48"/>
        <v>4.6910641674104925</v>
      </c>
      <c r="AA88" s="78">
        <f t="shared" si="48"/>
        <v>5.3068758652515005</v>
      </c>
      <c r="AB88" s="78">
        <f t="shared" si="48"/>
        <v>4.2268220560097411</v>
      </c>
    </row>
    <row r="89" spans="1:41" x14ac:dyDescent="0.25">
      <c r="A89" s="67" t="s">
        <v>72</v>
      </c>
      <c r="B89" s="78">
        <f t="shared" si="42"/>
        <v>3.0044660982541616</v>
      </c>
      <c r="C89" s="78">
        <f t="shared" si="42"/>
        <v>3.5882773409578266</v>
      </c>
      <c r="D89" s="78">
        <f t="shared" si="42"/>
        <v>2.3811340914294434</v>
      </c>
      <c r="E89" s="81"/>
      <c r="F89" s="78">
        <f t="shared" si="43"/>
        <v>2.8631652907078866</v>
      </c>
      <c r="G89" s="78">
        <f t="shared" si="43"/>
        <v>3.3738191632928474</v>
      </c>
      <c r="H89" s="78">
        <f t="shared" si="43"/>
        <v>2.3085379259802123</v>
      </c>
      <c r="I89" s="81"/>
      <c r="J89" s="78">
        <f t="shared" si="44"/>
        <v>3.2843404100889129</v>
      </c>
      <c r="K89" s="78">
        <f t="shared" si="44"/>
        <v>3.7834085387018392</v>
      </c>
      <c r="L89" s="78">
        <f t="shared" si="44"/>
        <v>2.7376425855513311</v>
      </c>
      <c r="M89" s="81"/>
      <c r="N89" s="78">
        <f t="shared" si="45"/>
        <v>2.4258760107816713</v>
      </c>
      <c r="O89" s="78">
        <f t="shared" si="45"/>
        <v>3.2270168855534709</v>
      </c>
      <c r="P89" s="78">
        <f t="shared" si="45"/>
        <v>1.5816528272044286</v>
      </c>
      <c r="Q89" s="81"/>
      <c r="R89" s="78">
        <f t="shared" si="46"/>
        <v>5.1922701542065193</v>
      </c>
      <c r="S89" s="78">
        <f t="shared" si="46"/>
        <v>6.519252764010675</v>
      </c>
      <c r="T89" s="78">
        <f t="shared" si="46"/>
        <v>3.8</v>
      </c>
      <c r="U89" s="81"/>
      <c r="V89" s="78">
        <f t="shared" si="47"/>
        <v>1.513681350669513</v>
      </c>
      <c r="W89" s="78">
        <f t="shared" si="47"/>
        <v>1.386748844375963</v>
      </c>
      <c r="X89" s="78">
        <f t="shared" si="47"/>
        <v>1.6425498631208446</v>
      </c>
      <c r="Y89" s="81"/>
      <c r="Z89" s="78">
        <f t="shared" si="48"/>
        <v>0</v>
      </c>
      <c r="AA89" s="78">
        <f t="shared" si="48"/>
        <v>0</v>
      </c>
      <c r="AB89" s="78">
        <f t="shared" si="48"/>
        <v>0</v>
      </c>
    </row>
    <row r="90" spans="1:41" x14ac:dyDescent="0.25">
      <c r="A90" s="67" t="s">
        <v>73</v>
      </c>
      <c r="B90" s="78">
        <f t="shared" si="42"/>
        <v>5.6790740278124741</v>
      </c>
      <c r="C90" s="78">
        <f t="shared" si="42"/>
        <v>6.625258799171843</v>
      </c>
      <c r="D90" s="78">
        <f t="shared" si="42"/>
        <v>4.7963946563656847</v>
      </c>
      <c r="E90" s="81"/>
      <c r="F90" s="78">
        <f t="shared" si="43"/>
        <v>7.2635135135135132</v>
      </c>
      <c r="G90" s="78">
        <f t="shared" si="43"/>
        <v>8.093994778067886</v>
      </c>
      <c r="H90" s="78">
        <f t="shared" si="43"/>
        <v>6.4807219031993437</v>
      </c>
      <c r="I90" s="81"/>
      <c r="J90" s="78">
        <f t="shared" si="44"/>
        <v>5.5483870967741931</v>
      </c>
      <c r="K90" s="78">
        <f t="shared" si="44"/>
        <v>6.0494958753437214</v>
      </c>
      <c r="L90" s="78">
        <f t="shared" si="44"/>
        <v>5.1053484602917347</v>
      </c>
      <c r="M90" s="81"/>
      <c r="N90" s="78">
        <f t="shared" si="45"/>
        <v>3.9772727272727271</v>
      </c>
      <c r="O90" s="78">
        <f t="shared" si="45"/>
        <v>6.15234375</v>
      </c>
      <c r="P90" s="78">
        <f t="shared" si="45"/>
        <v>1.9301470588235294</v>
      </c>
      <c r="Q90" s="81"/>
      <c r="R90" s="78">
        <f t="shared" si="46"/>
        <v>8.977035490605429</v>
      </c>
      <c r="S90" s="78">
        <f t="shared" si="46"/>
        <v>9.113924050632912</v>
      </c>
      <c r="T90" s="78">
        <f t="shared" si="46"/>
        <v>8.8429752066115697</v>
      </c>
      <c r="U90" s="81"/>
      <c r="V90" s="78">
        <f t="shared" si="47"/>
        <v>3.1067086897793788</v>
      </c>
      <c r="W90" s="78">
        <f t="shared" si="47"/>
        <v>4.5816733067729087</v>
      </c>
      <c r="X90" s="78">
        <f t="shared" si="47"/>
        <v>1.8898931799506986</v>
      </c>
      <c r="Y90" s="81"/>
      <c r="Z90" s="78">
        <f t="shared" si="48"/>
        <v>2.2108843537414966</v>
      </c>
      <c r="AA90" s="78">
        <f t="shared" si="48"/>
        <v>2.3323615160349855</v>
      </c>
      <c r="AB90" s="78">
        <f t="shared" si="48"/>
        <v>2.0408163265306123</v>
      </c>
    </row>
    <row r="91" spans="1:41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41" ht="14.2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41" x14ac:dyDescent="0.25">
      <c r="A93" s="76" t="s">
        <v>21</v>
      </c>
      <c r="B93" s="78">
        <f t="shared" ref="B93:D95" si="49">+B74/(B74+B24)*100</f>
        <v>13.327740982334014</v>
      </c>
      <c r="C93" s="78">
        <f t="shared" si="49"/>
        <v>15.976166328600405</v>
      </c>
      <c r="D93" s="78">
        <f t="shared" si="49"/>
        <v>10.744230911924019</v>
      </c>
      <c r="E93" s="78"/>
      <c r="F93" s="78">
        <f t="shared" ref="F93:H95" si="50">+F74/(F74+F24)*100</f>
        <v>16.245355105458735</v>
      </c>
      <c r="G93" s="78">
        <f t="shared" si="50"/>
        <v>19.117202458933789</v>
      </c>
      <c r="H93" s="78">
        <f t="shared" si="50"/>
        <v>13.142421602787458</v>
      </c>
      <c r="I93" s="78"/>
      <c r="J93" s="78">
        <f t="shared" ref="J93:L95" si="51">+J74/(J74+J24)*100</f>
        <v>17.135928072873536</v>
      </c>
      <c r="K93" s="78">
        <f t="shared" si="51"/>
        <v>19.310505474027487</v>
      </c>
      <c r="L93" s="78">
        <f t="shared" si="51"/>
        <v>14.891826923076923</v>
      </c>
      <c r="M93" s="78"/>
      <c r="N93" s="78">
        <f t="shared" ref="N93:P95" si="52">+N74/(N74+N24)*100</f>
        <v>10.022160268782615</v>
      </c>
      <c r="O93" s="78">
        <f t="shared" si="52"/>
        <v>12.450199203187251</v>
      </c>
      <c r="P93" s="78">
        <f t="shared" si="52"/>
        <v>7.5707513288320651</v>
      </c>
      <c r="Q93" s="78"/>
      <c r="R93" s="78">
        <f t="shared" ref="R93:T95" si="53">+R74/(R74+R24)*100</f>
        <v>15.83939079266182</v>
      </c>
      <c r="S93" s="78">
        <f t="shared" si="53"/>
        <v>19.462209302325579</v>
      </c>
      <c r="T93" s="78">
        <f t="shared" si="53"/>
        <v>12.544613350958361</v>
      </c>
      <c r="U93" s="78"/>
      <c r="V93" s="78">
        <f t="shared" ref="V93:X95" si="54">+V74/(V74+V24)*100</f>
        <v>7.0540140906323394</v>
      </c>
      <c r="W93" s="78">
        <f t="shared" si="54"/>
        <v>8.540992961765264</v>
      </c>
      <c r="X93" s="78">
        <f t="shared" si="54"/>
        <v>5.8012820512820511</v>
      </c>
      <c r="Y93" s="78"/>
      <c r="Z93" s="78">
        <f t="shared" ref="Z93:AB94" si="55">+Z74/(Z74+Z24)*100</f>
        <v>3.6414565826330536</v>
      </c>
      <c r="AA93" s="78">
        <f t="shared" si="55"/>
        <v>4.6998867497168746</v>
      </c>
      <c r="AB93" s="78">
        <f t="shared" si="55"/>
        <v>2.7764923646459971</v>
      </c>
    </row>
    <row r="94" spans="1:41" x14ac:dyDescent="0.25">
      <c r="A94" s="67" t="s">
        <v>71</v>
      </c>
      <c r="B94" s="78">
        <f t="shared" si="49"/>
        <v>13.453850824815303</v>
      </c>
      <c r="C94" s="78">
        <f t="shared" si="49"/>
        <v>16.12977627431383</v>
      </c>
      <c r="D94" s="78">
        <f t="shared" si="49"/>
        <v>10.845179503834911</v>
      </c>
      <c r="E94" s="81"/>
      <c r="F94" s="78">
        <f t="shared" si="50"/>
        <v>16.387464989695079</v>
      </c>
      <c r="G94" s="78">
        <f t="shared" si="50"/>
        <v>19.277721261444558</v>
      </c>
      <c r="H94" s="78">
        <f t="shared" si="50"/>
        <v>13.262949521610029</v>
      </c>
      <c r="I94" s="81"/>
      <c r="J94" s="78">
        <f t="shared" si="51"/>
        <v>17.28277097641087</v>
      </c>
      <c r="K94" s="78">
        <f t="shared" si="51"/>
        <v>19.468610392664001</v>
      </c>
      <c r="L94" s="78">
        <f t="shared" si="51"/>
        <v>15.026095399927176</v>
      </c>
      <c r="M94" s="81"/>
      <c r="N94" s="78">
        <f t="shared" si="52"/>
        <v>10.122921185827909</v>
      </c>
      <c r="O94" s="78">
        <f t="shared" si="52"/>
        <v>12.568384681831271</v>
      </c>
      <c r="P94" s="78">
        <f t="shared" si="52"/>
        <v>7.6554328878558984</v>
      </c>
      <c r="Q94" s="81"/>
      <c r="R94" s="78">
        <f t="shared" si="53"/>
        <v>16.006161602016526</v>
      </c>
      <c r="S94" s="78">
        <f t="shared" si="53"/>
        <v>19.650462622998973</v>
      </c>
      <c r="T94" s="78">
        <f t="shared" si="53"/>
        <v>12.685668406262545</v>
      </c>
      <c r="U94" s="81"/>
      <c r="V94" s="78">
        <f t="shared" si="54"/>
        <v>7.1403416094382814</v>
      </c>
      <c r="W94" s="78">
        <f t="shared" si="54"/>
        <v>8.6813611755607116</v>
      </c>
      <c r="X94" s="78">
        <f t="shared" si="54"/>
        <v>5.8519236986744261</v>
      </c>
      <c r="Y94" s="81"/>
      <c r="Z94" s="78">
        <f t="shared" si="55"/>
        <v>3.6572890025575449</v>
      </c>
      <c r="AA94" s="78">
        <f t="shared" si="55"/>
        <v>4.7212741751990892</v>
      </c>
      <c r="AB94" s="78">
        <f t="shared" si="55"/>
        <v>2.7881040892193307</v>
      </c>
    </row>
    <row r="95" spans="1:41" x14ac:dyDescent="0.25">
      <c r="A95" s="67" t="s">
        <v>72</v>
      </c>
      <c r="B95" s="78">
        <f t="shared" si="49"/>
        <v>1.2150668286755772</v>
      </c>
      <c r="C95" s="78">
        <f t="shared" si="49"/>
        <v>1.6706443914081146</v>
      </c>
      <c r="D95" s="78">
        <f t="shared" si="49"/>
        <v>0.74257425742574257</v>
      </c>
      <c r="E95" s="81"/>
      <c r="F95" s="78">
        <f t="shared" si="50"/>
        <v>1.6304347826086956</v>
      </c>
      <c r="G95" s="78">
        <f t="shared" si="50"/>
        <v>2.1505376344086025</v>
      </c>
      <c r="H95" s="78">
        <f t="shared" si="50"/>
        <v>1.098901098901099</v>
      </c>
      <c r="I95" s="81"/>
      <c r="J95" s="78">
        <f t="shared" si="51"/>
        <v>1.8633540372670807</v>
      </c>
      <c r="K95" s="78">
        <f t="shared" si="51"/>
        <v>2.5</v>
      </c>
      <c r="L95" s="78">
        <f t="shared" si="51"/>
        <v>1.2345679012345678</v>
      </c>
      <c r="M95" s="81"/>
      <c r="N95" s="78">
        <f t="shared" si="52"/>
        <v>1.257861635220126</v>
      </c>
      <c r="O95" s="78">
        <f t="shared" si="52"/>
        <v>2.4390243902439024</v>
      </c>
      <c r="P95" s="78">
        <f t="shared" si="52"/>
        <v>0</v>
      </c>
      <c r="Q95" s="81"/>
      <c r="R95" s="78">
        <f t="shared" si="53"/>
        <v>1.2269938650306749</v>
      </c>
      <c r="S95" s="78">
        <f t="shared" si="53"/>
        <v>1.4084507042253522</v>
      </c>
      <c r="T95" s="78">
        <f t="shared" si="53"/>
        <v>1.0869565217391304</v>
      </c>
      <c r="U95" s="81"/>
      <c r="V95" s="78">
        <f t="shared" si="54"/>
        <v>0</v>
      </c>
      <c r="W95" s="78">
        <f t="shared" si="54"/>
        <v>0</v>
      </c>
      <c r="X95" s="78">
        <f t="shared" si="54"/>
        <v>0</v>
      </c>
      <c r="Y95" s="81"/>
      <c r="Z95" s="78">
        <v>0</v>
      </c>
      <c r="AA95" s="78">
        <v>0</v>
      </c>
      <c r="AB95" s="78">
        <v>0</v>
      </c>
    </row>
    <row r="96" spans="1:41" ht="13.5" thickBot="1" x14ac:dyDescent="0.3">
      <c r="A96" s="67" t="s">
        <v>73</v>
      </c>
      <c r="B96" s="84">
        <v>0</v>
      </c>
      <c r="C96" s="84">
        <v>0</v>
      </c>
      <c r="D96" s="84">
        <v>0</v>
      </c>
      <c r="E96" s="87"/>
      <c r="F96" s="84">
        <v>0</v>
      </c>
      <c r="G96" s="84">
        <v>0</v>
      </c>
      <c r="H96" s="84">
        <v>0</v>
      </c>
      <c r="I96" s="87"/>
      <c r="J96" s="84">
        <v>0</v>
      </c>
      <c r="K96" s="84">
        <v>0</v>
      </c>
      <c r="L96" s="84">
        <v>0</v>
      </c>
      <c r="M96" s="87"/>
      <c r="N96" s="84">
        <v>0</v>
      </c>
      <c r="O96" s="84">
        <v>0</v>
      </c>
      <c r="P96" s="84">
        <v>0</v>
      </c>
      <c r="Q96" s="87"/>
      <c r="R96" s="84">
        <v>0</v>
      </c>
      <c r="S96" s="84">
        <v>0</v>
      </c>
      <c r="T96" s="84">
        <v>0</v>
      </c>
      <c r="U96" s="87"/>
      <c r="V96" s="84">
        <v>0</v>
      </c>
      <c r="W96" s="84">
        <v>0</v>
      </c>
      <c r="X96" s="84">
        <v>0</v>
      </c>
      <c r="Y96" s="87"/>
      <c r="Z96" s="84">
        <v>0</v>
      </c>
      <c r="AA96" s="84">
        <v>0</v>
      </c>
      <c r="AB96" s="84">
        <v>0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A101" zoomScaleNormal="100" workbookViewId="0">
      <selection activeCell="AD132" sqref="AD132:AE133"/>
    </sheetView>
  </sheetViews>
  <sheetFormatPr baseColWidth="10" defaultRowHeight="12.75" x14ac:dyDescent="0.2"/>
  <cols>
    <col min="1" max="1" width="15.42578125" style="148" customWidth="1"/>
    <col min="2" max="4" width="7.7109375" style="146" customWidth="1"/>
    <col min="5" max="5" width="1.42578125" style="146" customWidth="1"/>
    <col min="6" max="8" width="6.85546875" style="146" customWidth="1"/>
    <col min="9" max="9" width="1.42578125" style="146" customWidth="1"/>
    <col min="10" max="12" width="6.85546875" style="146" customWidth="1"/>
    <col min="13" max="13" width="1.42578125" style="146" customWidth="1"/>
    <col min="14" max="16" width="6.85546875" style="146" customWidth="1"/>
    <col min="17" max="17" width="1.42578125" style="146" customWidth="1"/>
    <col min="18" max="20" width="6.85546875" style="146" customWidth="1"/>
    <col min="21" max="21" width="1.42578125" style="146" customWidth="1"/>
    <col min="22" max="24" width="6.85546875" style="146" customWidth="1"/>
    <col min="25" max="25" width="1.42578125" style="146" customWidth="1"/>
    <col min="26" max="28" width="6.85546875" style="146" customWidth="1"/>
    <col min="29" max="29" width="11.42578125" style="146"/>
    <col min="30" max="30" width="13.28515625" style="146" customWidth="1"/>
    <col min="31" max="33" width="6.140625" style="146" customWidth="1"/>
    <col min="34" max="34" width="1.42578125" style="146" customWidth="1"/>
    <col min="35" max="37" width="5.140625" style="146" customWidth="1"/>
    <col min="38" max="38" width="1.42578125" style="146" customWidth="1"/>
    <col min="39" max="41" width="5.140625" style="146" customWidth="1"/>
    <col min="42" max="42" width="1.42578125" style="146" customWidth="1"/>
    <col min="43" max="45" width="5.140625" style="146" customWidth="1"/>
    <col min="46" max="46" width="1.42578125" style="146" customWidth="1"/>
    <col min="47" max="49" width="5.140625" style="146" customWidth="1"/>
    <col min="50" max="50" width="1.42578125" style="146" customWidth="1"/>
    <col min="51" max="53" width="5.140625" style="146" customWidth="1"/>
    <col min="54" max="54" width="1.42578125" style="146" customWidth="1"/>
    <col min="55" max="57" width="5.140625" style="146" customWidth="1"/>
    <col min="58" max="62" width="11.42578125" style="148"/>
    <col min="63" max="256" width="11.42578125" style="146"/>
    <col min="257" max="257" width="15.42578125" style="146" customWidth="1"/>
    <col min="258" max="258" width="7.5703125" style="146" customWidth="1"/>
    <col min="259" max="259" width="7.7109375" style="146" customWidth="1"/>
    <col min="260" max="260" width="7.140625" style="146" customWidth="1"/>
    <col min="261" max="261" width="1.42578125" style="146" customWidth="1"/>
    <col min="262" max="264" width="5.7109375" style="146" bestFit="1" customWidth="1"/>
    <col min="265" max="265" width="1.42578125" style="146" customWidth="1"/>
    <col min="266" max="268" width="5.7109375" style="146" bestFit="1" customWidth="1"/>
    <col min="269" max="269" width="1.42578125" style="146" customWidth="1"/>
    <col min="270" max="272" width="5.7109375" style="146" bestFit="1" customWidth="1"/>
    <col min="273" max="273" width="1.42578125" style="146" customWidth="1"/>
    <col min="274" max="276" width="5.7109375" style="146" bestFit="1" customWidth="1"/>
    <col min="277" max="277" width="1.42578125" style="146" customWidth="1"/>
    <col min="278" max="280" width="5.7109375" style="146" bestFit="1" customWidth="1"/>
    <col min="281" max="281" width="1.42578125" style="146" customWidth="1"/>
    <col min="282" max="284" width="4.85546875" style="146" bestFit="1" customWidth="1"/>
    <col min="285" max="285" width="11.42578125" style="146"/>
    <col min="286" max="286" width="13.28515625" style="146" customWidth="1"/>
    <col min="287" max="289" width="6.140625" style="146" customWidth="1"/>
    <col min="290" max="290" width="1.42578125" style="146" customWidth="1"/>
    <col min="291" max="293" width="5.140625" style="146" customWidth="1"/>
    <col min="294" max="294" width="1.42578125" style="146" customWidth="1"/>
    <col min="295" max="297" width="5.140625" style="146" customWidth="1"/>
    <col min="298" max="298" width="1.42578125" style="146" customWidth="1"/>
    <col min="299" max="301" width="5.140625" style="146" customWidth="1"/>
    <col min="302" max="302" width="1.42578125" style="146" customWidth="1"/>
    <col min="303" max="305" width="5.140625" style="146" customWidth="1"/>
    <col min="306" max="306" width="1.42578125" style="146" customWidth="1"/>
    <col min="307" max="309" width="5.140625" style="146" customWidth="1"/>
    <col min="310" max="310" width="1.42578125" style="146" customWidth="1"/>
    <col min="311" max="313" width="5.140625" style="146" customWidth="1"/>
    <col min="314" max="512" width="11.42578125" style="146"/>
    <col min="513" max="513" width="15.42578125" style="146" customWidth="1"/>
    <col min="514" max="514" width="7.5703125" style="146" customWidth="1"/>
    <col min="515" max="515" width="7.7109375" style="146" customWidth="1"/>
    <col min="516" max="516" width="7.140625" style="146" customWidth="1"/>
    <col min="517" max="517" width="1.42578125" style="146" customWidth="1"/>
    <col min="518" max="520" width="5.7109375" style="146" bestFit="1" customWidth="1"/>
    <col min="521" max="521" width="1.42578125" style="146" customWidth="1"/>
    <col min="522" max="524" width="5.7109375" style="146" bestFit="1" customWidth="1"/>
    <col min="525" max="525" width="1.42578125" style="146" customWidth="1"/>
    <col min="526" max="528" width="5.7109375" style="146" bestFit="1" customWidth="1"/>
    <col min="529" max="529" width="1.42578125" style="146" customWidth="1"/>
    <col min="530" max="532" width="5.7109375" style="146" bestFit="1" customWidth="1"/>
    <col min="533" max="533" width="1.42578125" style="146" customWidth="1"/>
    <col min="534" max="536" width="5.7109375" style="146" bestFit="1" customWidth="1"/>
    <col min="537" max="537" width="1.42578125" style="146" customWidth="1"/>
    <col min="538" max="540" width="4.85546875" style="146" bestFit="1" customWidth="1"/>
    <col min="541" max="541" width="11.42578125" style="146"/>
    <col min="542" max="542" width="13.28515625" style="146" customWidth="1"/>
    <col min="543" max="545" width="6.140625" style="146" customWidth="1"/>
    <col min="546" max="546" width="1.42578125" style="146" customWidth="1"/>
    <col min="547" max="549" width="5.140625" style="146" customWidth="1"/>
    <col min="550" max="550" width="1.42578125" style="146" customWidth="1"/>
    <col min="551" max="553" width="5.140625" style="146" customWidth="1"/>
    <col min="554" max="554" width="1.42578125" style="146" customWidth="1"/>
    <col min="555" max="557" width="5.140625" style="146" customWidth="1"/>
    <col min="558" max="558" width="1.42578125" style="146" customWidth="1"/>
    <col min="559" max="561" width="5.140625" style="146" customWidth="1"/>
    <col min="562" max="562" width="1.42578125" style="146" customWidth="1"/>
    <col min="563" max="565" width="5.140625" style="146" customWidth="1"/>
    <col min="566" max="566" width="1.42578125" style="146" customWidth="1"/>
    <col min="567" max="569" width="5.140625" style="146" customWidth="1"/>
    <col min="570" max="768" width="11.42578125" style="146"/>
    <col min="769" max="769" width="15.42578125" style="146" customWidth="1"/>
    <col min="770" max="770" width="7.5703125" style="146" customWidth="1"/>
    <col min="771" max="771" width="7.7109375" style="146" customWidth="1"/>
    <col min="772" max="772" width="7.140625" style="146" customWidth="1"/>
    <col min="773" max="773" width="1.42578125" style="146" customWidth="1"/>
    <col min="774" max="776" width="5.7109375" style="146" bestFit="1" customWidth="1"/>
    <col min="777" max="777" width="1.42578125" style="146" customWidth="1"/>
    <col min="778" max="780" width="5.7109375" style="146" bestFit="1" customWidth="1"/>
    <col min="781" max="781" width="1.42578125" style="146" customWidth="1"/>
    <col min="782" max="784" width="5.7109375" style="146" bestFit="1" customWidth="1"/>
    <col min="785" max="785" width="1.42578125" style="146" customWidth="1"/>
    <col min="786" max="788" width="5.7109375" style="146" bestFit="1" customWidth="1"/>
    <col min="789" max="789" width="1.42578125" style="146" customWidth="1"/>
    <col min="790" max="792" width="5.7109375" style="146" bestFit="1" customWidth="1"/>
    <col min="793" max="793" width="1.42578125" style="146" customWidth="1"/>
    <col min="794" max="796" width="4.85546875" style="146" bestFit="1" customWidth="1"/>
    <col min="797" max="797" width="11.42578125" style="146"/>
    <col min="798" max="798" width="13.28515625" style="146" customWidth="1"/>
    <col min="799" max="801" width="6.140625" style="146" customWidth="1"/>
    <col min="802" max="802" width="1.42578125" style="146" customWidth="1"/>
    <col min="803" max="805" width="5.140625" style="146" customWidth="1"/>
    <col min="806" max="806" width="1.42578125" style="146" customWidth="1"/>
    <col min="807" max="809" width="5.140625" style="146" customWidth="1"/>
    <col min="810" max="810" width="1.42578125" style="146" customWidth="1"/>
    <col min="811" max="813" width="5.140625" style="146" customWidth="1"/>
    <col min="814" max="814" width="1.42578125" style="146" customWidth="1"/>
    <col min="815" max="817" width="5.140625" style="146" customWidth="1"/>
    <col min="818" max="818" width="1.42578125" style="146" customWidth="1"/>
    <col min="819" max="821" width="5.140625" style="146" customWidth="1"/>
    <col min="822" max="822" width="1.42578125" style="146" customWidth="1"/>
    <col min="823" max="825" width="5.140625" style="146" customWidth="1"/>
    <col min="826" max="1024" width="11.42578125" style="146"/>
    <col min="1025" max="1025" width="15.42578125" style="146" customWidth="1"/>
    <col min="1026" max="1026" width="7.5703125" style="146" customWidth="1"/>
    <col min="1027" max="1027" width="7.7109375" style="146" customWidth="1"/>
    <col min="1028" max="1028" width="7.140625" style="146" customWidth="1"/>
    <col min="1029" max="1029" width="1.42578125" style="146" customWidth="1"/>
    <col min="1030" max="1032" width="5.7109375" style="146" bestFit="1" customWidth="1"/>
    <col min="1033" max="1033" width="1.42578125" style="146" customWidth="1"/>
    <col min="1034" max="1036" width="5.7109375" style="146" bestFit="1" customWidth="1"/>
    <col min="1037" max="1037" width="1.42578125" style="146" customWidth="1"/>
    <col min="1038" max="1040" width="5.7109375" style="146" bestFit="1" customWidth="1"/>
    <col min="1041" max="1041" width="1.42578125" style="146" customWidth="1"/>
    <col min="1042" max="1044" width="5.7109375" style="146" bestFit="1" customWidth="1"/>
    <col min="1045" max="1045" width="1.42578125" style="146" customWidth="1"/>
    <col min="1046" max="1048" width="5.7109375" style="146" bestFit="1" customWidth="1"/>
    <col min="1049" max="1049" width="1.42578125" style="146" customWidth="1"/>
    <col min="1050" max="1052" width="4.85546875" style="146" bestFit="1" customWidth="1"/>
    <col min="1053" max="1053" width="11.42578125" style="146"/>
    <col min="1054" max="1054" width="13.28515625" style="146" customWidth="1"/>
    <col min="1055" max="1057" width="6.140625" style="146" customWidth="1"/>
    <col min="1058" max="1058" width="1.42578125" style="146" customWidth="1"/>
    <col min="1059" max="1061" width="5.140625" style="146" customWidth="1"/>
    <col min="1062" max="1062" width="1.42578125" style="146" customWidth="1"/>
    <col min="1063" max="1065" width="5.140625" style="146" customWidth="1"/>
    <col min="1066" max="1066" width="1.42578125" style="146" customWidth="1"/>
    <col min="1067" max="1069" width="5.140625" style="146" customWidth="1"/>
    <col min="1070" max="1070" width="1.42578125" style="146" customWidth="1"/>
    <col min="1071" max="1073" width="5.140625" style="146" customWidth="1"/>
    <col min="1074" max="1074" width="1.42578125" style="146" customWidth="1"/>
    <col min="1075" max="1077" width="5.140625" style="146" customWidth="1"/>
    <col min="1078" max="1078" width="1.42578125" style="146" customWidth="1"/>
    <col min="1079" max="1081" width="5.140625" style="146" customWidth="1"/>
    <col min="1082" max="1280" width="11.42578125" style="146"/>
    <col min="1281" max="1281" width="15.42578125" style="146" customWidth="1"/>
    <col min="1282" max="1282" width="7.5703125" style="146" customWidth="1"/>
    <col min="1283" max="1283" width="7.7109375" style="146" customWidth="1"/>
    <col min="1284" max="1284" width="7.140625" style="146" customWidth="1"/>
    <col min="1285" max="1285" width="1.42578125" style="146" customWidth="1"/>
    <col min="1286" max="1288" width="5.7109375" style="146" bestFit="1" customWidth="1"/>
    <col min="1289" max="1289" width="1.42578125" style="146" customWidth="1"/>
    <col min="1290" max="1292" width="5.7109375" style="146" bestFit="1" customWidth="1"/>
    <col min="1293" max="1293" width="1.42578125" style="146" customWidth="1"/>
    <col min="1294" max="1296" width="5.7109375" style="146" bestFit="1" customWidth="1"/>
    <col min="1297" max="1297" width="1.42578125" style="146" customWidth="1"/>
    <col min="1298" max="1300" width="5.7109375" style="146" bestFit="1" customWidth="1"/>
    <col min="1301" max="1301" width="1.42578125" style="146" customWidth="1"/>
    <col min="1302" max="1304" width="5.7109375" style="146" bestFit="1" customWidth="1"/>
    <col min="1305" max="1305" width="1.42578125" style="146" customWidth="1"/>
    <col min="1306" max="1308" width="4.85546875" style="146" bestFit="1" customWidth="1"/>
    <col min="1309" max="1309" width="11.42578125" style="146"/>
    <col min="1310" max="1310" width="13.28515625" style="146" customWidth="1"/>
    <col min="1311" max="1313" width="6.140625" style="146" customWidth="1"/>
    <col min="1314" max="1314" width="1.42578125" style="146" customWidth="1"/>
    <col min="1315" max="1317" width="5.140625" style="146" customWidth="1"/>
    <col min="1318" max="1318" width="1.42578125" style="146" customWidth="1"/>
    <col min="1319" max="1321" width="5.140625" style="146" customWidth="1"/>
    <col min="1322" max="1322" width="1.42578125" style="146" customWidth="1"/>
    <col min="1323" max="1325" width="5.140625" style="146" customWidth="1"/>
    <col min="1326" max="1326" width="1.42578125" style="146" customWidth="1"/>
    <col min="1327" max="1329" width="5.140625" style="146" customWidth="1"/>
    <col min="1330" max="1330" width="1.42578125" style="146" customWidth="1"/>
    <col min="1331" max="1333" width="5.140625" style="146" customWidth="1"/>
    <col min="1334" max="1334" width="1.42578125" style="146" customWidth="1"/>
    <col min="1335" max="1337" width="5.140625" style="146" customWidth="1"/>
    <col min="1338" max="1536" width="11.42578125" style="146"/>
    <col min="1537" max="1537" width="15.42578125" style="146" customWidth="1"/>
    <col min="1538" max="1538" width="7.5703125" style="146" customWidth="1"/>
    <col min="1539" max="1539" width="7.7109375" style="146" customWidth="1"/>
    <col min="1540" max="1540" width="7.140625" style="146" customWidth="1"/>
    <col min="1541" max="1541" width="1.42578125" style="146" customWidth="1"/>
    <col min="1542" max="1544" width="5.7109375" style="146" bestFit="1" customWidth="1"/>
    <col min="1545" max="1545" width="1.42578125" style="146" customWidth="1"/>
    <col min="1546" max="1548" width="5.7109375" style="146" bestFit="1" customWidth="1"/>
    <col min="1549" max="1549" width="1.42578125" style="146" customWidth="1"/>
    <col min="1550" max="1552" width="5.7109375" style="146" bestFit="1" customWidth="1"/>
    <col min="1553" max="1553" width="1.42578125" style="146" customWidth="1"/>
    <col min="1554" max="1556" width="5.7109375" style="146" bestFit="1" customWidth="1"/>
    <col min="1557" max="1557" width="1.42578125" style="146" customWidth="1"/>
    <col min="1558" max="1560" width="5.7109375" style="146" bestFit="1" customWidth="1"/>
    <col min="1561" max="1561" width="1.42578125" style="146" customWidth="1"/>
    <col min="1562" max="1564" width="4.85546875" style="146" bestFit="1" customWidth="1"/>
    <col min="1565" max="1565" width="11.42578125" style="146"/>
    <col min="1566" max="1566" width="13.28515625" style="146" customWidth="1"/>
    <col min="1567" max="1569" width="6.140625" style="146" customWidth="1"/>
    <col min="1570" max="1570" width="1.42578125" style="146" customWidth="1"/>
    <col min="1571" max="1573" width="5.140625" style="146" customWidth="1"/>
    <col min="1574" max="1574" width="1.42578125" style="146" customWidth="1"/>
    <col min="1575" max="1577" width="5.140625" style="146" customWidth="1"/>
    <col min="1578" max="1578" width="1.42578125" style="146" customWidth="1"/>
    <col min="1579" max="1581" width="5.140625" style="146" customWidth="1"/>
    <col min="1582" max="1582" width="1.42578125" style="146" customWidth="1"/>
    <col min="1583" max="1585" width="5.140625" style="146" customWidth="1"/>
    <col min="1586" max="1586" width="1.42578125" style="146" customWidth="1"/>
    <col min="1587" max="1589" width="5.140625" style="146" customWidth="1"/>
    <col min="1590" max="1590" width="1.42578125" style="146" customWidth="1"/>
    <col min="1591" max="1593" width="5.140625" style="146" customWidth="1"/>
    <col min="1594" max="1792" width="11.42578125" style="146"/>
    <col min="1793" max="1793" width="15.42578125" style="146" customWidth="1"/>
    <col min="1794" max="1794" width="7.5703125" style="146" customWidth="1"/>
    <col min="1795" max="1795" width="7.7109375" style="146" customWidth="1"/>
    <col min="1796" max="1796" width="7.140625" style="146" customWidth="1"/>
    <col min="1797" max="1797" width="1.42578125" style="146" customWidth="1"/>
    <col min="1798" max="1800" width="5.7109375" style="146" bestFit="1" customWidth="1"/>
    <col min="1801" max="1801" width="1.42578125" style="146" customWidth="1"/>
    <col min="1802" max="1804" width="5.7109375" style="146" bestFit="1" customWidth="1"/>
    <col min="1805" max="1805" width="1.42578125" style="146" customWidth="1"/>
    <col min="1806" max="1808" width="5.7109375" style="146" bestFit="1" customWidth="1"/>
    <col min="1809" max="1809" width="1.42578125" style="146" customWidth="1"/>
    <col min="1810" max="1812" width="5.7109375" style="146" bestFit="1" customWidth="1"/>
    <col min="1813" max="1813" width="1.42578125" style="146" customWidth="1"/>
    <col min="1814" max="1816" width="5.7109375" style="146" bestFit="1" customWidth="1"/>
    <col min="1817" max="1817" width="1.42578125" style="146" customWidth="1"/>
    <col min="1818" max="1820" width="4.85546875" style="146" bestFit="1" customWidth="1"/>
    <col min="1821" max="1821" width="11.42578125" style="146"/>
    <col min="1822" max="1822" width="13.28515625" style="146" customWidth="1"/>
    <col min="1823" max="1825" width="6.140625" style="146" customWidth="1"/>
    <col min="1826" max="1826" width="1.42578125" style="146" customWidth="1"/>
    <col min="1827" max="1829" width="5.140625" style="146" customWidth="1"/>
    <col min="1830" max="1830" width="1.42578125" style="146" customWidth="1"/>
    <col min="1831" max="1833" width="5.140625" style="146" customWidth="1"/>
    <col min="1834" max="1834" width="1.42578125" style="146" customWidth="1"/>
    <col min="1835" max="1837" width="5.140625" style="146" customWidth="1"/>
    <col min="1838" max="1838" width="1.42578125" style="146" customWidth="1"/>
    <col min="1839" max="1841" width="5.140625" style="146" customWidth="1"/>
    <col min="1842" max="1842" width="1.42578125" style="146" customWidth="1"/>
    <col min="1843" max="1845" width="5.140625" style="146" customWidth="1"/>
    <col min="1846" max="1846" width="1.42578125" style="146" customWidth="1"/>
    <col min="1847" max="1849" width="5.140625" style="146" customWidth="1"/>
    <col min="1850" max="2048" width="11.42578125" style="146"/>
    <col min="2049" max="2049" width="15.42578125" style="146" customWidth="1"/>
    <col min="2050" max="2050" width="7.5703125" style="146" customWidth="1"/>
    <col min="2051" max="2051" width="7.7109375" style="146" customWidth="1"/>
    <col min="2052" max="2052" width="7.140625" style="146" customWidth="1"/>
    <col min="2053" max="2053" width="1.42578125" style="146" customWidth="1"/>
    <col min="2054" max="2056" width="5.7109375" style="146" bestFit="1" customWidth="1"/>
    <col min="2057" max="2057" width="1.42578125" style="146" customWidth="1"/>
    <col min="2058" max="2060" width="5.7109375" style="146" bestFit="1" customWidth="1"/>
    <col min="2061" max="2061" width="1.42578125" style="146" customWidth="1"/>
    <col min="2062" max="2064" width="5.7109375" style="146" bestFit="1" customWidth="1"/>
    <col min="2065" max="2065" width="1.42578125" style="146" customWidth="1"/>
    <col min="2066" max="2068" width="5.7109375" style="146" bestFit="1" customWidth="1"/>
    <col min="2069" max="2069" width="1.42578125" style="146" customWidth="1"/>
    <col min="2070" max="2072" width="5.7109375" style="146" bestFit="1" customWidth="1"/>
    <col min="2073" max="2073" width="1.42578125" style="146" customWidth="1"/>
    <col min="2074" max="2076" width="4.85546875" style="146" bestFit="1" customWidth="1"/>
    <col min="2077" max="2077" width="11.42578125" style="146"/>
    <col min="2078" max="2078" width="13.28515625" style="146" customWidth="1"/>
    <col min="2079" max="2081" width="6.140625" style="146" customWidth="1"/>
    <col min="2082" max="2082" width="1.42578125" style="146" customWidth="1"/>
    <col min="2083" max="2085" width="5.140625" style="146" customWidth="1"/>
    <col min="2086" max="2086" width="1.42578125" style="146" customWidth="1"/>
    <col min="2087" max="2089" width="5.140625" style="146" customWidth="1"/>
    <col min="2090" max="2090" width="1.42578125" style="146" customWidth="1"/>
    <col min="2091" max="2093" width="5.140625" style="146" customWidth="1"/>
    <col min="2094" max="2094" width="1.42578125" style="146" customWidth="1"/>
    <col min="2095" max="2097" width="5.140625" style="146" customWidth="1"/>
    <col min="2098" max="2098" width="1.42578125" style="146" customWidth="1"/>
    <col min="2099" max="2101" width="5.140625" style="146" customWidth="1"/>
    <col min="2102" max="2102" width="1.42578125" style="146" customWidth="1"/>
    <col min="2103" max="2105" width="5.140625" style="146" customWidth="1"/>
    <col min="2106" max="2304" width="11.42578125" style="146"/>
    <col min="2305" max="2305" width="15.42578125" style="146" customWidth="1"/>
    <col min="2306" max="2306" width="7.5703125" style="146" customWidth="1"/>
    <col min="2307" max="2307" width="7.7109375" style="146" customWidth="1"/>
    <col min="2308" max="2308" width="7.140625" style="146" customWidth="1"/>
    <col min="2309" max="2309" width="1.42578125" style="146" customWidth="1"/>
    <col min="2310" max="2312" width="5.7109375" style="146" bestFit="1" customWidth="1"/>
    <col min="2313" max="2313" width="1.42578125" style="146" customWidth="1"/>
    <col min="2314" max="2316" width="5.7109375" style="146" bestFit="1" customWidth="1"/>
    <col min="2317" max="2317" width="1.42578125" style="146" customWidth="1"/>
    <col min="2318" max="2320" width="5.7109375" style="146" bestFit="1" customWidth="1"/>
    <col min="2321" max="2321" width="1.42578125" style="146" customWidth="1"/>
    <col min="2322" max="2324" width="5.7109375" style="146" bestFit="1" customWidth="1"/>
    <col min="2325" max="2325" width="1.42578125" style="146" customWidth="1"/>
    <col min="2326" max="2328" width="5.7109375" style="146" bestFit="1" customWidth="1"/>
    <col min="2329" max="2329" width="1.42578125" style="146" customWidth="1"/>
    <col min="2330" max="2332" width="4.85546875" style="146" bestFit="1" customWidth="1"/>
    <col min="2333" max="2333" width="11.42578125" style="146"/>
    <col min="2334" max="2334" width="13.28515625" style="146" customWidth="1"/>
    <col min="2335" max="2337" width="6.140625" style="146" customWidth="1"/>
    <col min="2338" max="2338" width="1.42578125" style="146" customWidth="1"/>
    <col min="2339" max="2341" width="5.140625" style="146" customWidth="1"/>
    <col min="2342" max="2342" width="1.42578125" style="146" customWidth="1"/>
    <col min="2343" max="2345" width="5.140625" style="146" customWidth="1"/>
    <col min="2346" max="2346" width="1.42578125" style="146" customWidth="1"/>
    <col min="2347" max="2349" width="5.140625" style="146" customWidth="1"/>
    <col min="2350" max="2350" width="1.42578125" style="146" customWidth="1"/>
    <col min="2351" max="2353" width="5.140625" style="146" customWidth="1"/>
    <col min="2354" max="2354" width="1.42578125" style="146" customWidth="1"/>
    <col min="2355" max="2357" width="5.140625" style="146" customWidth="1"/>
    <col min="2358" max="2358" width="1.42578125" style="146" customWidth="1"/>
    <col min="2359" max="2361" width="5.140625" style="146" customWidth="1"/>
    <col min="2362" max="2560" width="11.42578125" style="146"/>
    <col min="2561" max="2561" width="15.42578125" style="146" customWidth="1"/>
    <col min="2562" max="2562" width="7.5703125" style="146" customWidth="1"/>
    <col min="2563" max="2563" width="7.7109375" style="146" customWidth="1"/>
    <col min="2564" max="2564" width="7.140625" style="146" customWidth="1"/>
    <col min="2565" max="2565" width="1.42578125" style="146" customWidth="1"/>
    <col min="2566" max="2568" width="5.7109375" style="146" bestFit="1" customWidth="1"/>
    <col min="2569" max="2569" width="1.42578125" style="146" customWidth="1"/>
    <col min="2570" max="2572" width="5.7109375" style="146" bestFit="1" customWidth="1"/>
    <col min="2573" max="2573" width="1.42578125" style="146" customWidth="1"/>
    <col min="2574" max="2576" width="5.7109375" style="146" bestFit="1" customWidth="1"/>
    <col min="2577" max="2577" width="1.42578125" style="146" customWidth="1"/>
    <col min="2578" max="2580" width="5.7109375" style="146" bestFit="1" customWidth="1"/>
    <col min="2581" max="2581" width="1.42578125" style="146" customWidth="1"/>
    <col min="2582" max="2584" width="5.7109375" style="146" bestFit="1" customWidth="1"/>
    <col min="2585" max="2585" width="1.42578125" style="146" customWidth="1"/>
    <col min="2586" max="2588" width="4.85546875" style="146" bestFit="1" customWidth="1"/>
    <col min="2589" max="2589" width="11.42578125" style="146"/>
    <col min="2590" max="2590" width="13.28515625" style="146" customWidth="1"/>
    <col min="2591" max="2593" width="6.140625" style="146" customWidth="1"/>
    <col min="2594" max="2594" width="1.42578125" style="146" customWidth="1"/>
    <col min="2595" max="2597" width="5.140625" style="146" customWidth="1"/>
    <col min="2598" max="2598" width="1.42578125" style="146" customWidth="1"/>
    <col min="2599" max="2601" width="5.140625" style="146" customWidth="1"/>
    <col min="2602" max="2602" width="1.42578125" style="146" customWidth="1"/>
    <col min="2603" max="2605" width="5.140625" style="146" customWidth="1"/>
    <col min="2606" max="2606" width="1.42578125" style="146" customWidth="1"/>
    <col min="2607" max="2609" width="5.140625" style="146" customWidth="1"/>
    <col min="2610" max="2610" width="1.42578125" style="146" customWidth="1"/>
    <col min="2611" max="2613" width="5.140625" style="146" customWidth="1"/>
    <col min="2614" max="2614" width="1.42578125" style="146" customWidth="1"/>
    <col min="2615" max="2617" width="5.140625" style="146" customWidth="1"/>
    <col min="2618" max="2816" width="11.42578125" style="146"/>
    <col min="2817" max="2817" width="15.42578125" style="146" customWidth="1"/>
    <col min="2818" max="2818" width="7.5703125" style="146" customWidth="1"/>
    <col min="2819" max="2819" width="7.7109375" style="146" customWidth="1"/>
    <col min="2820" max="2820" width="7.140625" style="146" customWidth="1"/>
    <col min="2821" max="2821" width="1.42578125" style="146" customWidth="1"/>
    <col min="2822" max="2824" width="5.7109375" style="146" bestFit="1" customWidth="1"/>
    <col min="2825" max="2825" width="1.42578125" style="146" customWidth="1"/>
    <col min="2826" max="2828" width="5.7109375" style="146" bestFit="1" customWidth="1"/>
    <col min="2829" max="2829" width="1.42578125" style="146" customWidth="1"/>
    <col min="2830" max="2832" width="5.7109375" style="146" bestFit="1" customWidth="1"/>
    <col min="2833" max="2833" width="1.42578125" style="146" customWidth="1"/>
    <col min="2834" max="2836" width="5.7109375" style="146" bestFit="1" customWidth="1"/>
    <col min="2837" max="2837" width="1.42578125" style="146" customWidth="1"/>
    <col min="2838" max="2840" width="5.7109375" style="146" bestFit="1" customWidth="1"/>
    <col min="2841" max="2841" width="1.42578125" style="146" customWidth="1"/>
    <col min="2842" max="2844" width="4.85546875" style="146" bestFit="1" customWidth="1"/>
    <col min="2845" max="2845" width="11.42578125" style="146"/>
    <col min="2846" max="2846" width="13.28515625" style="146" customWidth="1"/>
    <col min="2847" max="2849" width="6.140625" style="146" customWidth="1"/>
    <col min="2850" max="2850" width="1.42578125" style="146" customWidth="1"/>
    <col min="2851" max="2853" width="5.140625" style="146" customWidth="1"/>
    <col min="2854" max="2854" width="1.42578125" style="146" customWidth="1"/>
    <col min="2855" max="2857" width="5.140625" style="146" customWidth="1"/>
    <col min="2858" max="2858" width="1.42578125" style="146" customWidth="1"/>
    <col min="2859" max="2861" width="5.140625" style="146" customWidth="1"/>
    <col min="2862" max="2862" width="1.42578125" style="146" customWidth="1"/>
    <col min="2863" max="2865" width="5.140625" style="146" customWidth="1"/>
    <col min="2866" max="2866" width="1.42578125" style="146" customWidth="1"/>
    <col min="2867" max="2869" width="5.140625" style="146" customWidth="1"/>
    <col min="2870" max="2870" width="1.42578125" style="146" customWidth="1"/>
    <col min="2871" max="2873" width="5.140625" style="146" customWidth="1"/>
    <col min="2874" max="3072" width="11.42578125" style="146"/>
    <col min="3073" max="3073" width="15.42578125" style="146" customWidth="1"/>
    <col min="3074" max="3074" width="7.5703125" style="146" customWidth="1"/>
    <col min="3075" max="3075" width="7.7109375" style="146" customWidth="1"/>
    <col min="3076" max="3076" width="7.140625" style="146" customWidth="1"/>
    <col min="3077" max="3077" width="1.42578125" style="146" customWidth="1"/>
    <col min="3078" max="3080" width="5.7109375" style="146" bestFit="1" customWidth="1"/>
    <col min="3081" max="3081" width="1.42578125" style="146" customWidth="1"/>
    <col min="3082" max="3084" width="5.7109375" style="146" bestFit="1" customWidth="1"/>
    <col min="3085" max="3085" width="1.42578125" style="146" customWidth="1"/>
    <col min="3086" max="3088" width="5.7109375" style="146" bestFit="1" customWidth="1"/>
    <col min="3089" max="3089" width="1.42578125" style="146" customWidth="1"/>
    <col min="3090" max="3092" width="5.7109375" style="146" bestFit="1" customWidth="1"/>
    <col min="3093" max="3093" width="1.42578125" style="146" customWidth="1"/>
    <col min="3094" max="3096" width="5.7109375" style="146" bestFit="1" customWidth="1"/>
    <col min="3097" max="3097" width="1.42578125" style="146" customWidth="1"/>
    <col min="3098" max="3100" width="4.85546875" style="146" bestFit="1" customWidth="1"/>
    <col min="3101" max="3101" width="11.42578125" style="146"/>
    <col min="3102" max="3102" width="13.28515625" style="146" customWidth="1"/>
    <col min="3103" max="3105" width="6.140625" style="146" customWidth="1"/>
    <col min="3106" max="3106" width="1.42578125" style="146" customWidth="1"/>
    <col min="3107" max="3109" width="5.140625" style="146" customWidth="1"/>
    <col min="3110" max="3110" width="1.42578125" style="146" customWidth="1"/>
    <col min="3111" max="3113" width="5.140625" style="146" customWidth="1"/>
    <col min="3114" max="3114" width="1.42578125" style="146" customWidth="1"/>
    <col min="3115" max="3117" width="5.140625" style="146" customWidth="1"/>
    <col min="3118" max="3118" width="1.42578125" style="146" customWidth="1"/>
    <col min="3119" max="3121" width="5.140625" style="146" customWidth="1"/>
    <col min="3122" max="3122" width="1.42578125" style="146" customWidth="1"/>
    <col min="3123" max="3125" width="5.140625" style="146" customWidth="1"/>
    <col min="3126" max="3126" width="1.42578125" style="146" customWidth="1"/>
    <col min="3127" max="3129" width="5.140625" style="146" customWidth="1"/>
    <col min="3130" max="3328" width="11.42578125" style="146"/>
    <col min="3329" max="3329" width="15.42578125" style="146" customWidth="1"/>
    <col min="3330" max="3330" width="7.5703125" style="146" customWidth="1"/>
    <col min="3331" max="3331" width="7.7109375" style="146" customWidth="1"/>
    <col min="3332" max="3332" width="7.140625" style="146" customWidth="1"/>
    <col min="3333" max="3333" width="1.42578125" style="146" customWidth="1"/>
    <col min="3334" max="3336" width="5.7109375" style="146" bestFit="1" customWidth="1"/>
    <col min="3337" max="3337" width="1.42578125" style="146" customWidth="1"/>
    <col min="3338" max="3340" width="5.7109375" style="146" bestFit="1" customWidth="1"/>
    <col min="3341" max="3341" width="1.42578125" style="146" customWidth="1"/>
    <col min="3342" max="3344" width="5.7109375" style="146" bestFit="1" customWidth="1"/>
    <col min="3345" max="3345" width="1.42578125" style="146" customWidth="1"/>
    <col min="3346" max="3348" width="5.7109375" style="146" bestFit="1" customWidth="1"/>
    <col min="3349" max="3349" width="1.42578125" style="146" customWidth="1"/>
    <col min="3350" max="3352" width="5.7109375" style="146" bestFit="1" customWidth="1"/>
    <col min="3353" max="3353" width="1.42578125" style="146" customWidth="1"/>
    <col min="3354" max="3356" width="4.85546875" style="146" bestFit="1" customWidth="1"/>
    <col min="3357" max="3357" width="11.42578125" style="146"/>
    <col min="3358" max="3358" width="13.28515625" style="146" customWidth="1"/>
    <col min="3359" max="3361" width="6.140625" style="146" customWidth="1"/>
    <col min="3362" max="3362" width="1.42578125" style="146" customWidth="1"/>
    <col min="3363" max="3365" width="5.140625" style="146" customWidth="1"/>
    <col min="3366" max="3366" width="1.42578125" style="146" customWidth="1"/>
    <col min="3367" max="3369" width="5.140625" style="146" customWidth="1"/>
    <col min="3370" max="3370" width="1.42578125" style="146" customWidth="1"/>
    <col min="3371" max="3373" width="5.140625" style="146" customWidth="1"/>
    <col min="3374" max="3374" width="1.42578125" style="146" customWidth="1"/>
    <col min="3375" max="3377" width="5.140625" style="146" customWidth="1"/>
    <col min="3378" max="3378" width="1.42578125" style="146" customWidth="1"/>
    <col min="3379" max="3381" width="5.140625" style="146" customWidth="1"/>
    <col min="3382" max="3382" width="1.42578125" style="146" customWidth="1"/>
    <col min="3383" max="3385" width="5.140625" style="146" customWidth="1"/>
    <col min="3386" max="3584" width="11.42578125" style="146"/>
    <col min="3585" max="3585" width="15.42578125" style="146" customWidth="1"/>
    <col min="3586" max="3586" width="7.5703125" style="146" customWidth="1"/>
    <col min="3587" max="3587" width="7.7109375" style="146" customWidth="1"/>
    <col min="3588" max="3588" width="7.140625" style="146" customWidth="1"/>
    <col min="3589" max="3589" width="1.42578125" style="146" customWidth="1"/>
    <col min="3590" max="3592" width="5.7109375" style="146" bestFit="1" customWidth="1"/>
    <col min="3593" max="3593" width="1.42578125" style="146" customWidth="1"/>
    <col min="3594" max="3596" width="5.7109375" style="146" bestFit="1" customWidth="1"/>
    <col min="3597" max="3597" width="1.42578125" style="146" customWidth="1"/>
    <col min="3598" max="3600" width="5.7109375" style="146" bestFit="1" customWidth="1"/>
    <col min="3601" max="3601" width="1.42578125" style="146" customWidth="1"/>
    <col min="3602" max="3604" width="5.7109375" style="146" bestFit="1" customWidth="1"/>
    <col min="3605" max="3605" width="1.42578125" style="146" customWidth="1"/>
    <col min="3606" max="3608" width="5.7109375" style="146" bestFit="1" customWidth="1"/>
    <col min="3609" max="3609" width="1.42578125" style="146" customWidth="1"/>
    <col min="3610" max="3612" width="4.85546875" style="146" bestFit="1" customWidth="1"/>
    <col min="3613" max="3613" width="11.42578125" style="146"/>
    <col min="3614" max="3614" width="13.28515625" style="146" customWidth="1"/>
    <col min="3615" max="3617" width="6.140625" style="146" customWidth="1"/>
    <col min="3618" max="3618" width="1.42578125" style="146" customWidth="1"/>
    <col min="3619" max="3621" width="5.140625" style="146" customWidth="1"/>
    <col min="3622" max="3622" width="1.42578125" style="146" customWidth="1"/>
    <col min="3623" max="3625" width="5.140625" style="146" customWidth="1"/>
    <col min="3626" max="3626" width="1.42578125" style="146" customWidth="1"/>
    <col min="3627" max="3629" width="5.140625" style="146" customWidth="1"/>
    <col min="3630" max="3630" width="1.42578125" style="146" customWidth="1"/>
    <col min="3631" max="3633" width="5.140625" style="146" customWidth="1"/>
    <col min="3634" max="3634" width="1.42578125" style="146" customWidth="1"/>
    <col min="3635" max="3637" width="5.140625" style="146" customWidth="1"/>
    <col min="3638" max="3638" width="1.42578125" style="146" customWidth="1"/>
    <col min="3639" max="3641" width="5.140625" style="146" customWidth="1"/>
    <col min="3642" max="3840" width="11.42578125" style="146"/>
    <col min="3841" max="3841" width="15.42578125" style="146" customWidth="1"/>
    <col min="3842" max="3842" width="7.5703125" style="146" customWidth="1"/>
    <col min="3843" max="3843" width="7.7109375" style="146" customWidth="1"/>
    <col min="3844" max="3844" width="7.140625" style="146" customWidth="1"/>
    <col min="3845" max="3845" width="1.42578125" style="146" customWidth="1"/>
    <col min="3846" max="3848" width="5.7109375" style="146" bestFit="1" customWidth="1"/>
    <col min="3849" max="3849" width="1.42578125" style="146" customWidth="1"/>
    <col min="3850" max="3852" width="5.7109375" style="146" bestFit="1" customWidth="1"/>
    <col min="3853" max="3853" width="1.42578125" style="146" customWidth="1"/>
    <col min="3854" max="3856" width="5.7109375" style="146" bestFit="1" customWidth="1"/>
    <col min="3857" max="3857" width="1.42578125" style="146" customWidth="1"/>
    <col min="3858" max="3860" width="5.7109375" style="146" bestFit="1" customWidth="1"/>
    <col min="3861" max="3861" width="1.42578125" style="146" customWidth="1"/>
    <col min="3862" max="3864" width="5.7109375" style="146" bestFit="1" customWidth="1"/>
    <col min="3865" max="3865" width="1.42578125" style="146" customWidth="1"/>
    <col min="3866" max="3868" width="4.85546875" style="146" bestFit="1" customWidth="1"/>
    <col min="3869" max="3869" width="11.42578125" style="146"/>
    <col min="3870" max="3870" width="13.28515625" style="146" customWidth="1"/>
    <col min="3871" max="3873" width="6.140625" style="146" customWidth="1"/>
    <col min="3874" max="3874" width="1.42578125" style="146" customWidth="1"/>
    <col min="3875" max="3877" width="5.140625" style="146" customWidth="1"/>
    <col min="3878" max="3878" width="1.42578125" style="146" customWidth="1"/>
    <col min="3879" max="3881" width="5.140625" style="146" customWidth="1"/>
    <col min="3882" max="3882" width="1.42578125" style="146" customWidth="1"/>
    <col min="3883" max="3885" width="5.140625" style="146" customWidth="1"/>
    <col min="3886" max="3886" width="1.42578125" style="146" customWidth="1"/>
    <col min="3887" max="3889" width="5.140625" style="146" customWidth="1"/>
    <col min="3890" max="3890" width="1.42578125" style="146" customWidth="1"/>
    <col min="3891" max="3893" width="5.140625" style="146" customWidth="1"/>
    <col min="3894" max="3894" width="1.42578125" style="146" customWidth="1"/>
    <col min="3895" max="3897" width="5.140625" style="146" customWidth="1"/>
    <col min="3898" max="4096" width="11.42578125" style="146"/>
    <col min="4097" max="4097" width="15.42578125" style="146" customWidth="1"/>
    <col min="4098" max="4098" width="7.5703125" style="146" customWidth="1"/>
    <col min="4099" max="4099" width="7.7109375" style="146" customWidth="1"/>
    <col min="4100" max="4100" width="7.140625" style="146" customWidth="1"/>
    <col min="4101" max="4101" width="1.42578125" style="146" customWidth="1"/>
    <col min="4102" max="4104" width="5.7109375" style="146" bestFit="1" customWidth="1"/>
    <col min="4105" max="4105" width="1.42578125" style="146" customWidth="1"/>
    <col min="4106" max="4108" width="5.7109375" style="146" bestFit="1" customWidth="1"/>
    <col min="4109" max="4109" width="1.42578125" style="146" customWidth="1"/>
    <col min="4110" max="4112" width="5.7109375" style="146" bestFit="1" customWidth="1"/>
    <col min="4113" max="4113" width="1.42578125" style="146" customWidth="1"/>
    <col min="4114" max="4116" width="5.7109375" style="146" bestFit="1" customWidth="1"/>
    <col min="4117" max="4117" width="1.42578125" style="146" customWidth="1"/>
    <col min="4118" max="4120" width="5.7109375" style="146" bestFit="1" customWidth="1"/>
    <col min="4121" max="4121" width="1.42578125" style="146" customWidth="1"/>
    <col min="4122" max="4124" width="4.85546875" style="146" bestFit="1" customWidth="1"/>
    <col min="4125" max="4125" width="11.42578125" style="146"/>
    <col min="4126" max="4126" width="13.28515625" style="146" customWidth="1"/>
    <col min="4127" max="4129" width="6.140625" style="146" customWidth="1"/>
    <col min="4130" max="4130" width="1.42578125" style="146" customWidth="1"/>
    <col min="4131" max="4133" width="5.140625" style="146" customWidth="1"/>
    <col min="4134" max="4134" width="1.42578125" style="146" customWidth="1"/>
    <col min="4135" max="4137" width="5.140625" style="146" customWidth="1"/>
    <col min="4138" max="4138" width="1.42578125" style="146" customWidth="1"/>
    <col min="4139" max="4141" width="5.140625" style="146" customWidth="1"/>
    <col min="4142" max="4142" width="1.42578125" style="146" customWidth="1"/>
    <col min="4143" max="4145" width="5.140625" style="146" customWidth="1"/>
    <col min="4146" max="4146" width="1.42578125" style="146" customWidth="1"/>
    <col min="4147" max="4149" width="5.140625" style="146" customWidth="1"/>
    <col min="4150" max="4150" width="1.42578125" style="146" customWidth="1"/>
    <col min="4151" max="4153" width="5.140625" style="146" customWidth="1"/>
    <col min="4154" max="4352" width="11.42578125" style="146"/>
    <col min="4353" max="4353" width="15.42578125" style="146" customWidth="1"/>
    <col min="4354" max="4354" width="7.5703125" style="146" customWidth="1"/>
    <col min="4355" max="4355" width="7.7109375" style="146" customWidth="1"/>
    <col min="4356" max="4356" width="7.140625" style="146" customWidth="1"/>
    <col min="4357" max="4357" width="1.42578125" style="146" customWidth="1"/>
    <col min="4358" max="4360" width="5.7109375" style="146" bestFit="1" customWidth="1"/>
    <col min="4361" max="4361" width="1.42578125" style="146" customWidth="1"/>
    <col min="4362" max="4364" width="5.7109375" style="146" bestFit="1" customWidth="1"/>
    <col min="4365" max="4365" width="1.42578125" style="146" customWidth="1"/>
    <col min="4366" max="4368" width="5.7109375" style="146" bestFit="1" customWidth="1"/>
    <col min="4369" max="4369" width="1.42578125" style="146" customWidth="1"/>
    <col min="4370" max="4372" width="5.7109375" style="146" bestFit="1" customWidth="1"/>
    <col min="4373" max="4373" width="1.42578125" style="146" customWidth="1"/>
    <col min="4374" max="4376" width="5.7109375" style="146" bestFit="1" customWidth="1"/>
    <col min="4377" max="4377" width="1.42578125" style="146" customWidth="1"/>
    <col min="4378" max="4380" width="4.85546875" style="146" bestFit="1" customWidth="1"/>
    <col min="4381" max="4381" width="11.42578125" style="146"/>
    <col min="4382" max="4382" width="13.28515625" style="146" customWidth="1"/>
    <col min="4383" max="4385" width="6.140625" style="146" customWidth="1"/>
    <col min="4386" max="4386" width="1.42578125" style="146" customWidth="1"/>
    <col min="4387" max="4389" width="5.140625" style="146" customWidth="1"/>
    <col min="4390" max="4390" width="1.42578125" style="146" customWidth="1"/>
    <col min="4391" max="4393" width="5.140625" style="146" customWidth="1"/>
    <col min="4394" max="4394" width="1.42578125" style="146" customWidth="1"/>
    <col min="4395" max="4397" width="5.140625" style="146" customWidth="1"/>
    <col min="4398" max="4398" width="1.42578125" style="146" customWidth="1"/>
    <col min="4399" max="4401" width="5.140625" style="146" customWidth="1"/>
    <col min="4402" max="4402" width="1.42578125" style="146" customWidth="1"/>
    <col min="4403" max="4405" width="5.140625" style="146" customWidth="1"/>
    <col min="4406" max="4406" width="1.42578125" style="146" customWidth="1"/>
    <col min="4407" max="4409" width="5.140625" style="146" customWidth="1"/>
    <col min="4410" max="4608" width="11.42578125" style="146"/>
    <col min="4609" max="4609" width="15.42578125" style="146" customWidth="1"/>
    <col min="4610" max="4610" width="7.5703125" style="146" customWidth="1"/>
    <col min="4611" max="4611" width="7.7109375" style="146" customWidth="1"/>
    <col min="4612" max="4612" width="7.140625" style="146" customWidth="1"/>
    <col min="4613" max="4613" width="1.42578125" style="146" customWidth="1"/>
    <col min="4614" max="4616" width="5.7109375" style="146" bestFit="1" customWidth="1"/>
    <col min="4617" max="4617" width="1.42578125" style="146" customWidth="1"/>
    <col min="4618" max="4620" width="5.7109375" style="146" bestFit="1" customWidth="1"/>
    <col min="4621" max="4621" width="1.42578125" style="146" customWidth="1"/>
    <col min="4622" max="4624" width="5.7109375" style="146" bestFit="1" customWidth="1"/>
    <col min="4625" max="4625" width="1.42578125" style="146" customWidth="1"/>
    <col min="4626" max="4628" width="5.7109375" style="146" bestFit="1" customWidth="1"/>
    <col min="4629" max="4629" width="1.42578125" style="146" customWidth="1"/>
    <col min="4630" max="4632" width="5.7109375" style="146" bestFit="1" customWidth="1"/>
    <col min="4633" max="4633" width="1.42578125" style="146" customWidth="1"/>
    <col min="4634" max="4636" width="4.85546875" style="146" bestFit="1" customWidth="1"/>
    <col min="4637" max="4637" width="11.42578125" style="146"/>
    <col min="4638" max="4638" width="13.28515625" style="146" customWidth="1"/>
    <col min="4639" max="4641" width="6.140625" style="146" customWidth="1"/>
    <col min="4642" max="4642" width="1.42578125" style="146" customWidth="1"/>
    <col min="4643" max="4645" width="5.140625" style="146" customWidth="1"/>
    <col min="4646" max="4646" width="1.42578125" style="146" customWidth="1"/>
    <col min="4647" max="4649" width="5.140625" style="146" customWidth="1"/>
    <col min="4650" max="4650" width="1.42578125" style="146" customWidth="1"/>
    <col min="4651" max="4653" width="5.140625" style="146" customWidth="1"/>
    <col min="4654" max="4654" width="1.42578125" style="146" customWidth="1"/>
    <col min="4655" max="4657" width="5.140625" style="146" customWidth="1"/>
    <col min="4658" max="4658" width="1.42578125" style="146" customWidth="1"/>
    <col min="4659" max="4661" width="5.140625" style="146" customWidth="1"/>
    <col min="4662" max="4662" width="1.42578125" style="146" customWidth="1"/>
    <col min="4663" max="4665" width="5.140625" style="146" customWidth="1"/>
    <col min="4666" max="4864" width="11.42578125" style="146"/>
    <col min="4865" max="4865" width="15.42578125" style="146" customWidth="1"/>
    <col min="4866" max="4866" width="7.5703125" style="146" customWidth="1"/>
    <col min="4867" max="4867" width="7.7109375" style="146" customWidth="1"/>
    <col min="4868" max="4868" width="7.140625" style="146" customWidth="1"/>
    <col min="4869" max="4869" width="1.42578125" style="146" customWidth="1"/>
    <col min="4870" max="4872" width="5.7109375" style="146" bestFit="1" customWidth="1"/>
    <col min="4873" max="4873" width="1.42578125" style="146" customWidth="1"/>
    <col min="4874" max="4876" width="5.7109375" style="146" bestFit="1" customWidth="1"/>
    <col min="4877" max="4877" width="1.42578125" style="146" customWidth="1"/>
    <col min="4878" max="4880" width="5.7109375" style="146" bestFit="1" customWidth="1"/>
    <col min="4881" max="4881" width="1.42578125" style="146" customWidth="1"/>
    <col min="4882" max="4884" width="5.7109375" style="146" bestFit="1" customWidth="1"/>
    <col min="4885" max="4885" width="1.42578125" style="146" customWidth="1"/>
    <col min="4886" max="4888" width="5.7109375" style="146" bestFit="1" customWidth="1"/>
    <col min="4889" max="4889" width="1.42578125" style="146" customWidth="1"/>
    <col min="4890" max="4892" width="4.85546875" style="146" bestFit="1" customWidth="1"/>
    <col min="4893" max="4893" width="11.42578125" style="146"/>
    <col min="4894" max="4894" width="13.28515625" style="146" customWidth="1"/>
    <col min="4895" max="4897" width="6.140625" style="146" customWidth="1"/>
    <col min="4898" max="4898" width="1.42578125" style="146" customWidth="1"/>
    <col min="4899" max="4901" width="5.140625" style="146" customWidth="1"/>
    <col min="4902" max="4902" width="1.42578125" style="146" customWidth="1"/>
    <col min="4903" max="4905" width="5.140625" style="146" customWidth="1"/>
    <col min="4906" max="4906" width="1.42578125" style="146" customWidth="1"/>
    <col min="4907" max="4909" width="5.140625" style="146" customWidth="1"/>
    <col min="4910" max="4910" width="1.42578125" style="146" customWidth="1"/>
    <col min="4911" max="4913" width="5.140625" style="146" customWidth="1"/>
    <col min="4914" max="4914" width="1.42578125" style="146" customWidth="1"/>
    <col min="4915" max="4917" width="5.140625" style="146" customWidth="1"/>
    <col min="4918" max="4918" width="1.42578125" style="146" customWidth="1"/>
    <col min="4919" max="4921" width="5.140625" style="146" customWidth="1"/>
    <col min="4922" max="5120" width="11.42578125" style="146"/>
    <col min="5121" max="5121" width="15.42578125" style="146" customWidth="1"/>
    <col min="5122" max="5122" width="7.5703125" style="146" customWidth="1"/>
    <col min="5123" max="5123" width="7.7109375" style="146" customWidth="1"/>
    <col min="5124" max="5124" width="7.140625" style="146" customWidth="1"/>
    <col min="5125" max="5125" width="1.42578125" style="146" customWidth="1"/>
    <col min="5126" max="5128" width="5.7109375" style="146" bestFit="1" customWidth="1"/>
    <col min="5129" max="5129" width="1.42578125" style="146" customWidth="1"/>
    <col min="5130" max="5132" width="5.7109375" style="146" bestFit="1" customWidth="1"/>
    <col min="5133" max="5133" width="1.42578125" style="146" customWidth="1"/>
    <col min="5134" max="5136" width="5.7109375" style="146" bestFit="1" customWidth="1"/>
    <col min="5137" max="5137" width="1.42578125" style="146" customWidth="1"/>
    <col min="5138" max="5140" width="5.7109375" style="146" bestFit="1" customWidth="1"/>
    <col min="5141" max="5141" width="1.42578125" style="146" customWidth="1"/>
    <col min="5142" max="5144" width="5.7109375" style="146" bestFit="1" customWidth="1"/>
    <col min="5145" max="5145" width="1.42578125" style="146" customWidth="1"/>
    <col min="5146" max="5148" width="4.85546875" style="146" bestFit="1" customWidth="1"/>
    <col min="5149" max="5149" width="11.42578125" style="146"/>
    <col min="5150" max="5150" width="13.28515625" style="146" customWidth="1"/>
    <col min="5151" max="5153" width="6.140625" style="146" customWidth="1"/>
    <col min="5154" max="5154" width="1.42578125" style="146" customWidth="1"/>
    <col min="5155" max="5157" width="5.140625" style="146" customWidth="1"/>
    <col min="5158" max="5158" width="1.42578125" style="146" customWidth="1"/>
    <col min="5159" max="5161" width="5.140625" style="146" customWidth="1"/>
    <col min="5162" max="5162" width="1.42578125" style="146" customWidth="1"/>
    <col min="5163" max="5165" width="5.140625" style="146" customWidth="1"/>
    <col min="5166" max="5166" width="1.42578125" style="146" customWidth="1"/>
    <col min="5167" max="5169" width="5.140625" style="146" customWidth="1"/>
    <col min="5170" max="5170" width="1.42578125" style="146" customWidth="1"/>
    <col min="5171" max="5173" width="5.140625" style="146" customWidth="1"/>
    <col min="5174" max="5174" width="1.42578125" style="146" customWidth="1"/>
    <col min="5175" max="5177" width="5.140625" style="146" customWidth="1"/>
    <col min="5178" max="5376" width="11.42578125" style="146"/>
    <col min="5377" max="5377" width="15.42578125" style="146" customWidth="1"/>
    <col min="5378" max="5378" width="7.5703125" style="146" customWidth="1"/>
    <col min="5379" max="5379" width="7.7109375" style="146" customWidth="1"/>
    <col min="5380" max="5380" width="7.140625" style="146" customWidth="1"/>
    <col min="5381" max="5381" width="1.42578125" style="146" customWidth="1"/>
    <col min="5382" max="5384" width="5.7109375" style="146" bestFit="1" customWidth="1"/>
    <col min="5385" max="5385" width="1.42578125" style="146" customWidth="1"/>
    <col min="5386" max="5388" width="5.7109375" style="146" bestFit="1" customWidth="1"/>
    <col min="5389" max="5389" width="1.42578125" style="146" customWidth="1"/>
    <col min="5390" max="5392" width="5.7109375" style="146" bestFit="1" customWidth="1"/>
    <col min="5393" max="5393" width="1.42578125" style="146" customWidth="1"/>
    <col min="5394" max="5396" width="5.7109375" style="146" bestFit="1" customWidth="1"/>
    <col min="5397" max="5397" width="1.42578125" style="146" customWidth="1"/>
    <col min="5398" max="5400" width="5.7109375" style="146" bestFit="1" customWidth="1"/>
    <col min="5401" max="5401" width="1.42578125" style="146" customWidth="1"/>
    <col min="5402" max="5404" width="4.85546875" style="146" bestFit="1" customWidth="1"/>
    <col min="5405" max="5405" width="11.42578125" style="146"/>
    <col min="5406" max="5406" width="13.28515625" style="146" customWidth="1"/>
    <col min="5407" max="5409" width="6.140625" style="146" customWidth="1"/>
    <col min="5410" max="5410" width="1.42578125" style="146" customWidth="1"/>
    <col min="5411" max="5413" width="5.140625" style="146" customWidth="1"/>
    <col min="5414" max="5414" width="1.42578125" style="146" customWidth="1"/>
    <col min="5415" max="5417" width="5.140625" style="146" customWidth="1"/>
    <col min="5418" max="5418" width="1.42578125" style="146" customWidth="1"/>
    <col min="5419" max="5421" width="5.140625" style="146" customWidth="1"/>
    <col min="5422" max="5422" width="1.42578125" style="146" customWidth="1"/>
    <col min="5423" max="5425" width="5.140625" style="146" customWidth="1"/>
    <col min="5426" max="5426" width="1.42578125" style="146" customWidth="1"/>
    <col min="5427" max="5429" width="5.140625" style="146" customWidth="1"/>
    <col min="5430" max="5430" width="1.42578125" style="146" customWidth="1"/>
    <col min="5431" max="5433" width="5.140625" style="146" customWidth="1"/>
    <col min="5434" max="5632" width="11.42578125" style="146"/>
    <col min="5633" max="5633" width="15.42578125" style="146" customWidth="1"/>
    <col min="5634" max="5634" width="7.5703125" style="146" customWidth="1"/>
    <col min="5635" max="5635" width="7.7109375" style="146" customWidth="1"/>
    <col min="5636" max="5636" width="7.140625" style="146" customWidth="1"/>
    <col min="5637" max="5637" width="1.42578125" style="146" customWidth="1"/>
    <col min="5638" max="5640" width="5.7109375" style="146" bestFit="1" customWidth="1"/>
    <col min="5641" max="5641" width="1.42578125" style="146" customWidth="1"/>
    <col min="5642" max="5644" width="5.7109375" style="146" bestFit="1" customWidth="1"/>
    <col min="5645" max="5645" width="1.42578125" style="146" customWidth="1"/>
    <col min="5646" max="5648" width="5.7109375" style="146" bestFit="1" customWidth="1"/>
    <col min="5649" max="5649" width="1.42578125" style="146" customWidth="1"/>
    <col min="5650" max="5652" width="5.7109375" style="146" bestFit="1" customWidth="1"/>
    <col min="5653" max="5653" width="1.42578125" style="146" customWidth="1"/>
    <col min="5654" max="5656" width="5.7109375" style="146" bestFit="1" customWidth="1"/>
    <col min="5657" max="5657" width="1.42578125" style="146" customWidth="1"/>
    <col min="5658" max="5660" width="4.85546875" style="146" bestFit="1" customWidth="1"/>
    <col min="5661" max="5661" width="11.42578125" style="146"/>
    <col min="5662" max="5662" width="13.28515625" style="146" customWidth="1"/>
    <col min="5663" max="5665" width="6.140625" style="146" customWidth="1"/>
    <col min="5666" max="5666" width="1.42578125" style="146" customWidth="1"/>
    <col min="5667" max="5669" width="5.140625" style="146" customWidth="1"/>
    <col min="5670" max="5670" width="1.42578125" style="146" customWidth="1"/>
    <col min="5671" max="5673" width="5.140625" style="146" customWidth="1"/>
    <col min="5674" max="5674" width="1.42578125" style="146" customWidth="1"/>
    <col min="5675" max="5677" width="5.140625" style="146" customWidth="1"/>
    <col min="5678" max="5678" width="1.42578125" style="146" customWidth="1"/>
    <col min="5679" max="5681" width="5.140625" style="146" customWidth="1"/>
    <col min="5682" max="5682" width="1.42578125" style="146" customWidth="1"/>
    <col min="5683" max="5685" width="5.140625" style="146" customWidth="1"/>
    <col min="5686" max="5686" width="1.42578125" style="146" customWidth="1"/>
    <col min="5687" max="5689" width="5.140625" style="146" customWidth="1"/>
    <col min="5690" max="5888" width="11.42578125" style="146"/>
    <col min="5889" max="5889" width="15.42578125" style="146" customWidth="1"/>
    <col min="5890" max="5890" width="7.5703125" style="146" customWidth="1"/>
    <col min="5891" max="5891" width="7.7109375" style="146" customWidth="1"/>
    <col min="5892" max="5892" width="7.140625" style="146" customWidth="1"/>
    <col min="5893" max="5893" width="1.42578125" style="146" customWidth="1"/>
    <col min="5894" max="5896" width="5.7109375" style="146" bestFit="1" customWidth="1"/>
    <col min="5897" max="5897" width="1.42578125" style="146" customWidth="1"/>
    <col min="5898" max="5900" width="5.7109375" style="146" bestFit="1" customWidth="1"/>
    <col min="5901" max="5901" width="1.42578125" style="146" customWidth="1"/>
    <col min="5902" max="5904" width="5.7109375" style="146" bestFit="1" customWidth="1"/>
    <col min="5905" max="5905" width="1.42578125" style="146" customWidth="1"/>
    <col min="5906" max="5908" width="5.7109375" style="146" bestFit="1" customWidth="1"/>
    <col min="5909" max="5909" width="1.42578125" style="146" customWidth="1"/>
    <col min="5910" max="5912" width="5.7109375" style="146" bestFit="1" customWidth="1"/>
    <col min="5913" max="5913" width="1.42578125" style="146" customWidth="1"/>
    <col min="5914" max="5916" width="4.85546875" style="146" bestFit="1" customWidth="1"/>
    <col min="5917" max="5917" width="11.42578125" style="146"/>
    <col min="5918" max="5918" width="13.28515625" style="146" customWidth="1"/>
    <col min="5919" max="5921" width="6.140625" style="146" customWidth="1"/>
    <col min="5922" max="5922" width="1.42578125" style="146" customWidth="1"/>
    <col min="5923" max="5925" width="5.140625" style="146" customWidth="1"/>
    <col min="5926" max="5926" width="1.42578125" style="146" customWidth="1"/>
    <col min="5927" max="5929" width="5.140625" style="146" customWidth="1"/>
    <col min="5930" max="5930" width="1.42578125" style="146" customWidth="1"/>
    <col min="5931" max="5933" width="5.140625" style="146" customWidth="1"/>
    <col min="5934" max="5934" width="1.42578125" style="146" customWidth="1"/>
    <col min="5935" max="5937" width="5.140625" style="146" customWidth="1"/>
    <col min="5938" max="5938" width="1.42578125" style="146" customWidth="1"/>
    <col min="5939" max="5941" width="5.140625" style="146" customWidth="1"/>
    <col min="5942" max="5942" width="1.42578125" style="146" customWidth="1"/>
    <col min="5943" max="5945" width="5.140625" style="146" customWidth="1"/>
    <col min="5946" max="6144" width="11.42578125" style="146"/>
    <col min="6145" max="6145" width="15.42578125" style="146" customWidth="1"/>
    <col min="6146" max="6146" width="7.5703125" style="146" customWidth="1"/>
    <col min="6147" max="6147" width="7.7109375" style="146" customWidth="1"/>
    <col min="6148" max="6148" width="7.140625" style="146" customWidth="1"/>
    <col min="6149" max="6149" width="1.42578125" style="146" customWidth="1"/>
    <col min="6150" max="6152" width="5.7109375" style="146" bestFit="1" customWidth="1"/>
    <col min="6153" max="6153" width="1.42578125" style="146" customWidth="1"/>
    <col min="6154" max="6156" width="5.7109375" style="146" bestFit="1" customWidth="1"/>
    <col min="6157" max="6157" width="1.42578125" style="146" customWidth="1"/>
    <col min="6158" max="6160" width="5.7109375" style="146" bestFit="1" customWidth="1"/>
    <col min="6161" max="6161" width="1.42578125" style="146" customWidth="1"/>
    <col min="6162" max="6164" width="5.7109375" style="146" bestFit="1" customWidth="1"/>
    <col min="6165" max="6165" width="1.42578125" style="146" customWidth="1"/>
    <col min="6166" max="6168" width="5.7109375" style="146" bestFit="1" customWidth="1"/>
    <col min="6169" max="6169" width="1.42578125" style="146" customWidth="1"/>
    <col min="6170" max="6172" width="4.85546875" style="146" bestFit="1" customWidth="1"/>
    <col min="6173" max="6173" width="11.42578125" style="146"/>
    <col min="6174" max="6174" width="13.28515625" style="146" customWidth="1"/>
    <col min="6175" max="6177" width="6.140625" style="146" customWidth="1"/>
    <col min="6178" max="6178" width="1.42578125" style="146" customWidth="1"/>
    <col min="6179" max="6181" width="5.140625" style="146" customWidth="1"/>
    <col min="6182" max="6182" width="1.42578125" style="146" customWidth="1"/>
    <col min="6183" max="6185" width="5.140625" style="146" customWidth="1"/>
    <col min="6186" max="6186" width="1.42578125" style="146" customWidth="1"/>
    <col min="6187" max="6189" width="5.140625" style="146" customWidth="1"/>
    <col min="6190" max="6190" width="1.42578125" style="146" customWidth="1"/>
    <col min="6191" max="6193" width="5.140625" style="146" customWidth="1"/>
    <col min="6194" max="6194" width="1.42578125" style="146" customWidth="1"/>
    <col min="6195" max="6197" width="5.140625" style="146" customWidth="1"/>
    <col min="6198" max="6198" width="1.42578125" style="146" customWidth="1"/>
    <col min="6199" max="6201" width="5.140625" style="146" customWidth="1"/>
    <col min="6202" max="6400" width="11.42578125" style="146"/>
    <col min="6401" max="6401" width="15.42578125" style="146" customWidth="1"/>
    <col min="6402" max="6402" width="7.5703125" style="146" customWidth="1"/>
    <col min="6403" max="6403" width="7.7109375" style="146" customWidth="1"/>
    <col min="6404" max="6404" width="7.140625" style="146" customWidth="1"/>
    <col min="6405" max="6405" width="1.42578125" style="146" customWidth="1"/>
    <col min="6406" max="6408" width="5.7109375" style="146" bestFit="1" customWidth="1"/>
    <col min="6409" max="6409" width="1.42578125" style="146" customWidth="1"/>
    <col min="6410" max="6412" width="5.7109375" style="146" bestFit="1" customWidth="1"/>
    <col min="6413" max="6413" width="1.42578125" style="146" customWidth="1"/>
    <col min="6414" max="6416" width="5.7109375" style="146" bestFit="1" customWidth="1"/>
    <col min="6417" max="6417" width="1.42578125" style="146" customWidth="1"/>
    <col min="6418" max="6420" width="5.7109375" style="146" bestFit="1" customWidth="1"/>
    <col min="6421" max="6421" width="1.42578125" style="146" customWidth="1"/>
    <col min="6422" max="6424" width="5.7109375" style="146" bestFit="1" customWidth="1"/>
    <col min="6425" max="6425" width="1.42578125" style="146" customWidth="1"/>
    <col min="6426" max="6428" width="4.85546875" style="146" bestFit="1" customWidth="1"/>
    <col min="6429" max="6429" width="11.42578125" style="146"/>
    <col min="6430" max="6430" width="13.28515625" style="146" customWidth="1"/>
    <col min="6431" max="6433" width="6.140625" style="146" customWidth="1"/>
    <col min="6434" max="6434" width="1.42578125" style="146" customWidth="1"/>
    <col min="6435" max="6437" width="5.140625" style="146" customWidth="1"/>
    <col min="6438" max="6438" width="1.42578125" style="146" customWidth="1"/>
    <col min="6439" max="6441" width="5.140625" style="146" customWidth="1"/>
    <col min="6442" max="6442" width="1.42578125" style="146" customWidth="1"/>
    <col min="6443" max="6445" width="5.140625" style="146" customWidth="1"/>
    <col min="6446" max="6446" width="1.42578125" style="146" customWidth="1"/>
    <col min="6447" max="6449" width="5.140625" style="146" customWidth="1"/>
    <col min="6450" max="6450" width="1.42578125" style="146" customWidth="1"/>
    <col min="6451" max="6453" width="5.140625" style="146" customWidth="1"/>
    <col min="6454" max="6454" width="1.42578125" style="146" customWidth="1"/>
    <col min="6455" max="6457" width="5.140625" style="146" customWidth="1"/>
    <col min="6458" max="6656" width="11.42578125" style="146"/>
    <col min="6657" max="6657" width="15.42578125" style="146" customWidth="1"/>
    <col min="6658" max="6658" width="7.5703125" style="146" customWidth="1"/>
    <col min="6659" max="6659" width="7.7109375" style="146" customWidth="1"/>
    <col min="6660" max="6660" width="7.140625" style="146" customWidth="1"/>
    <col min="6661" max="6661" width="1.42578125" style="146" customWidth="1"/>
    <col min="6662" max="6664" width="5.7109375" style="146" bestFit="1" customWidth="1"/>
    <col min="6665" max="6665" width="1.42578125" style="146" customWidth="1"/>
    <col min="6666" max="6668" width="5.7109375" style="146" bestFit="1" customWidth="1"/>
    <col min="6669" max="6669" width="1.42578125" style="146" customWidth="1"/>
    <col min="6670" max="6672" width="5.7109375" style="146" bestFit="1" customWidth="1"/>
    <col min="6673" max="6673" width="1.42578125" style="146" customWidth="1"/>
    <col min="6674" max="6676" width="5.7109375" style="146" bestFit="1" customWidth="1"/>
    <col min="6677" max="6677" width="1.42578125" style="146" customWidth="1"/>
    <col min="6678" max="6680" width="5.7109375" style="146" bestFit="1" customWidth="1"/>
    <col min="6681" max="6681" width="1.42578125" style="146" customWidth="1"/>
    <col min="6682" max="6684" width="4.85546875" style="146" bestFit="1" customWidth="1"/>
    <col min="6685" max="6685" width="11.42578125" style="146"/>
    <col min="6686" max="6686" width="13.28515625" style="146" customWidth="1"/>
    <col min="6687" max="6689" width="6.140625" style="146" customWidth="1"/>
    <col min="6690" max="6690" width="1.42578125" style="146" customWidth="1"/>
    <col min="6691" max="6693" width="5.140625" style="146" customWidth="1"/>
    <col min="6694" max="6694" width="1.42578125" style="146" customWidth="1"/>
    <col min="6695" max="6697" width="5.140625" style="146" customWidth="1"/>
    <col min="6698" max="6698" width="1.42578125" style="146" customWidth="1"/>
    <col min="6699" max="6701" width="5.140625" style="146" customWidth="1"/>
    <col min="6702" max="6702" width="1.42578125" style="146" customWidth="1"/>
    <col min="6703" max="6705" width="5.140625" style="146" customWidth="1"/>
    <col min="6706" max="6706" width="1.42578125" style="146" customWidth="1"/>
    <col min="6707" max="6709" width="5.140625" style="146" customWidth="1"/>
    <col min="6710" max="6710" width="1.42578125" style="146" customWidth="1"/>
    <col min="6711" max="6713" width="5.140625" style="146" customWidth="1"/>
    <col min="6714" max="6912" width="11.42578125" style="146"/>
    <col min="6913" max="6913" width="15.42578125" style="146" customWidth="1"/>
    <col min="6914" max="6914" width="7.5703125" style="146" customWidth="1"/>
    <col min="6915" max="6915" width="7.7109375" style="146" customWidth="1"/>
    <col min="6916" max="6916" width="7.140625" style="146" customWidth="1"/>
    <col min="6917" max="6917" width="1.42578125" style="146" customWidth="1"/>
    <col min="6918" max="6920" width="5.7109375" style="146" bestFit="1" customWidth="1"/>
    <col min="6921" max="6921" width="1.42578125" style="146" customWidth="1"/>
    <col min="6922" max="6924" width="5.7109375" style="146" bestFit="1" customWidth="1"/>
    <col min="6925" max="6925" width="1.42578125" style="146" customWidth="1"/>
    <col min="6926" max="6928" width="5.7109375" style="146" bestFit="1" customWidth="1"/>
    <col min="6929" max="6929" width="1.42578125" style="146" customWidth="1"/>
    <col min="6930" max="6932" width="5.7109375" style="146" bestFit="1" customWidth="1"/>
    <col min="6933" max="6933" width="1.42578125" style="146" customWidth="1"/>
    <col min="6934" max="6936" width="5.7109375" style="146" bestFit="1" customWidth="1"/>
    <col min="6937" max="6937" width="1.42578125" style="146" customWidth="1"/>
    <col min="6938" max="6940" width="4.85546875" style="146" bestFit="1" customWidth="1"/>
    <col min="6941" max="6941" width="11.42578125" style="146"/>
    <col min="6942" max="6942" width="13.28515625" style="146" customWidth="1"/>
    <col min="6943" max="6945" width="6.140625" style="146" customWidth="1"/>
    <col min="6946" max="6946" width="1.42578125" style="146" customWidth="1"/>
    <col min="6947" max="6949" width="5.140625" style="146" customWidth="1"/>
    <col min="6950" max="6950" width="1.42578125" style="146" customWidth="1"/>
    <col min="6951" max="6953" width="5.140625" style="146" customWidth="1"/>
    <col min="6954" max="6954" width="1.42578125" style="146" customWidth="1"/>
    <col min="6955" max="6957" width="5.140625" style="146" customWidth="1"/>
    <col min="6958" max="6958" width="1.42578125" style="146" customWidth="1"/>
    <col min="6959" max="6961" width="5.140625" style="146" customWidth="1"/>
    <col min="6962" max="6962" width="1.42578125" style="146" customWidth="1"/>
    <col min="6963" max="6965" width="5.140625" style="146" customWidth="1"/>
    <col min="6966" max="6966" width="1.42578125" style="146" customWidth="1"/>
    <col min="6967" max="6969" width="5.140625" style="146" customWidth="1"/>
    <col min="6970" max="7168" width="11.42578125" style="146"/>
    <col min="7169" max="7169" width="15.42578125" style="146" customWidth="1"/>
    <col min="7170" max="7170" width="7.5703125" style="146" customWidth="1"/>
    <col min="7171" max="7171" width="7.7109375" style="146" customWidth="1"/>
    <col min="7172" max="7172" width="7.140625" style="146" customWidth="1"/>
    <col min="7173" max="7173" width="1.42578125" style="146" customWidth="1"/>
    <col min="7174" max="7176" width="5.7109375" style="146" bestFit="1" customWidth="1"/>
    <col min="7177" max="7177" width="1.42578125" style="146" customWidth="1"/>
    <col min="7178" max="7180" width="5.7109375" style="146" bestFit="1" customWidth="1"/>
    <col min="7181" max="7181" width="1.42578125" style="146" customWidth="1"/>
    <col min="7182" max="7184" width="5.7109375" style="146" bestFit="1" customWidth="1"/>
    <col min="7185" max="7185" width="1.42578125" style="146" customWidth="1"/>
    <col min="7186" max="7188" width="5.7109375" style="146" bestFit="1" customWidth="1"/>
    <col min="7189" max="7189" width="1.42578125" style="146" customWidth="1"/>
    <col min="7190" max="7192" width="5.7109375" style="146" bestFit="1" customWidth="1"/>
    <col min="7193" max="7193" width="1.42578125" style="146" customWidth="1"/>
    <col min="7194" max="7196" width="4.85546875" style="146" bestFit="1" customWidth="1"/>
    <col min="7197" max="7197" width="11.42578125" style="146"/>
    <col min="7198" max="7198" width="13.28515625" style="146" customWidth="1"/>
    <col min="7199" max="7201" width="6.140625" style="146" customWidth="1"/>
    <col min="7202" max="7202" width="1.42578125" style="146" customWidth="1"/>
    <col min="7203" max="7205" width="5.140625" style="146" customWidth="1"/>
    <col min="7206" max="7206" width="1.42578125" style="146" customWidth="1"/>
    <col min="7207" max="7209" width="5.140625" style="146" customWidth="1"/>
    <col min="7210" max="7210" width="1.42578125" style="146" customWidth="1"/>
    <col min="7211" max="7213" width="5.140625" style="146" customWidth="1"/>
    <col min="7214" max="7214" width="1.42578125" style="146" customWidth="1"/>
    <col min="7215" max="7217" width="5.140625" style="146" customWidth="1"/>
    <col min="7218" max="7218" width="1.42578125" style="146" customWidth="1"/>
    <col min="7219" max="7221" width="5.140625" style="146" customWidth="1"/>
    <col min="7222" max="7222" width="1.42578125" style="146" customWidth="1"/>
    <col min="7223" max="7225" width="5.140625" style="146" customWidth="1"/>
    <col min="7226" max="7424" width="11.42578125" style="146"/>
    <col min="7425" max="7425" width="15.42578125" style="146" customWidth="1"/>
    <col min="7426" max="7426" width="7.5703125" style="146" customWidth="1"/>
    <col min="7427" max="7427" width="7.7109375" style="146" customWidth="1"/>
    <col min="7428" max="7428" width="7.140625" style="146" customWidth="1"/>
    <col min="7429" max="7429" width="1.42578125" style="146" customWidth="1"/>
    <col min="7430" max="7432" width="5.7109375" style="146" bestFit="1" customWidth="1"/>
    <col min="7433" max="7433" width="1.42578125" style="146" customWidth="1"/>
    <col min="7434" max="7436" width="5.7109375" style="146" bestFit="1" customWidth="1"/>
    <col min="7437" max="7437" width="1.42578125" style="146" customWidth="1"/>
    <col min="7438" max="7440" width="5.7109375" style="146" bestFit="1" customWidth="1"/>
    <col min="7441" max="7441" width="1.42578125" style="146" customWidth="1"/>
    <col min="7442" max="7444" width="5.7109375" style="146" bestFit="1" customWidth="1"/>
    <col min="7445" max="7445" width="1.42578125" style="146" customWidth="1"/>
    <col min="7446" max="7448" width="5.7109375" style="146" bestFit="1" customWidth="1"/>
    <col min="7449" max="7449" width="1.42578125" style="146" customWidth="1"/>
    <col min="7450" max="7452" width="4.85546875" style="146" bestFit="1" customWidth="1"/>
    <col min="7453" max="7453" width="11.42578125" style="146"/>
    <col min="7454" max="7454" width="13.28515625" style="146" customWidth="1"/>
    <col min="7455" max="7457" width="6.140625" style="146" customWidth="1"/>
    <col min="7458" max="7458" width="1.42578125" style="146" customWidth="1"/>
    <col min="7459" max="7461" width="5.140625" style="146" customWidth="1"/>
    <col min="7462" max="7462" width="1.42578125" style="146" customWidth="1"/>
    <col min="7463" max="7465" width="5.140625" style="146" customWidth="1"/>
    <col min="7466" max="7466" width="1.42578125" style="146" customWidth="1"/>
    <col min="7467" max="7469" width="5.140625" style="146" customWidth="1"/>
    <col min="7470" max="7470" width="1.42578125" style="146" customWidth="1"/>
    <col min="7471" max="7473" width="5.140625" style="146" customWidth="1"/>
    <col min="7474" max="7474" width="1.42578125" style="146" customWidth="1"/>
    <col min="7475" max="7477" width="5.140625" style="146" customWidth="1"/>
    <col min="7478" max="7478" width="1.42578125" style="146" customWidth="1"/>
    <col min="7479" max="7481" width="5.140625" style="146" customWidth="1"/>
    <col min="7482" max="7680" width="11.42578125" style="146"/>
    <col min="7681" max="7681" width="15.42578125" style="146" customWidth="1"/>
    <col min="7682" max="7682" width="7.5703125" style="146" customWidth="1"/>
    <col min="7683" max="7683" width="7.7109375" style="146" customWidth="1"/>
    <col min="7684" max="7684" width="7.140625" style="146" customWidth="1"/>
    <col min="7685" max="7685" width="1.42578125" style="146" customWidth="1"/>
    <col min="7686" max="7688" width="5.7109375" style="146" bestFit="1" customWidth="1"/>
    <col min="7689" max="7689" width="1.42578125" style="146" customWidth="1"/>
    <col min="7690" max="7692" width="5.7109375" style="146" bestFit="1" customWidth="1"/>
    <col min="7693" max="7693" width="1.42578125" style="146" customWidth="1"/>
    <col min="7694" max="7696" width="5.7109375" style="146" bestFit="1" customWidth="1"/>
    <col min="7697" max="7697" width="1.42578125" style="146" customWidth="1"/>
    <col min="7698" max="7700" width="5.7109375" style="146" bestFit="1" customWidth="1"/>
    <col min="7701" max="7701" width="1.42578125" style="146" customWidth="1"/>
    <col min="7702" max="7704" width="5.7109375" style="146" bestFit="1" customWidth="1"/>
    <col min="7705" max="7705" width="1.42578125" style="146" customWidth="1"/>
    <col min="7706" max="7708" width="4.85546875" style="146" bestFit="1" customWidth="1"/>
    <col min="7709" max="7709" width="11.42578125" style="146"/>
    <col min="7710" max="7710" width="13.28515625" style="146" customWidth="1"/>
    <col min="7711" max="7713" width="6.140625" style="146" customWidth="1"/>
    <col min="7714" max="7714" width="1.42578125" style="146" customWidth="1"/>
    <col min="7715" max="7717" width="5.140625" style="146" customWidth="1"/>
    <col min="7718" max="7718" width="1.42578125" style="146" customWidth="1"/>
    <col min="7719" max="7721" width="5.140625" style="146" customWidth="1"/>
    <col min="7722" max="7722" width="1.42578125" style="146" customWidth="1"/>
    <col min="7723" max="7725" width="5.140625" style="146" customWidth="1"/>
    <col min="7726" max="7726" width="1.42578125" style="146" customWidth="1"/>
    <col min="7727" max="7729" width="5.140625" style="146" customWidth="1"/>
    <col min="7730" max="7730" width="1.42578125" style="146" customWidth="1"/>
    <col min="7731" max="7733" width="5.140625" style="146" customWidth="1"/>
    <col min="7734" max="7734" width="1.42578125" style="146" customWidth="1"/>
    <col min="7735" max="7737" width="5.140625" style="146" customWidth="1"/>
    <col min="7738" max="7936" width="11.42578125" style="146"/>
    <col min="7937" max="7937" width="15.42578125" style="146" customWidth="1"/>
    <col min="7938" max="7938" width="7.5703125" style="146" customWidth="1"/>
    <col min="7939" max="7939" width="7.7109375" style="146" customWidth="1"/>
    <col min="7940" max="7940" width="7.140625" style="146" customWidth="1"/>
    <col min="7941" max="7941" width="1.42578125" style="146" customWidth="1"/>
    <col min="7942" max="7944" width="5.7109375" style="146" bestFit="1" customWidth="1"/>
    <col min="7945" max="7945" width="1.42578125" style="146" customWidth="1"/>
    <col min="7946" max="7948" width="5.7109375" style="146" bestFit="1" customWidth="1"/>
    <col min="7949" max="7949" width="1.42578125" style="146" customWidth="1"/>
    <col min="7950" max="7952" width="5.7109375" style="146" bestFit="1" customWidth="1"/>
    <col min="7953" max="7953" width="1.42578125" style="146" customWidth="1"/>
    <col min="7954" max="7956" width="5.7109375" style="146" bestFit="1" customWidth="1"/>
    <col min="7957" max="7957" width="1.42578125" style="146" customWidth="1"/>
    <col min="7958" max="7960" width="5.7109375" style="146" bestFit="1" customWidth="1"/>
    <col min="7961" max="7961" width="1.42578125" style="146" customWidth="1"/>
    <col min="7962" max="7964" width="4.85546875" style="146" bestFit="1" customWidth="1"/>
    <col min="7965" max="7965" width="11.42578125" style="146"/>
    <col min="7966" max="7966" width="13.28515625" style="146" customWidth="1"/>
    <col min="7967" max="7969" width="6.140625" style="146" customWidth="1"/>
    <col min="7970" max="7970" width="1.42578125" style="146" customWidth="1"/>
    <col min="7971" max="7973" width="5.140625" style="146" customWidth="1"/>
    <col min="7974" max="7974" width="1.42578125" style="146" customWidth="1"/>
    <col min="7975" max="7977" width="5.140625" style="146" customWidth="1"/>
    <col min="7978" max="7978" width="1.42578125" style="146" customWidth="1"/>
    <col min="7979" max="7981" width="5.140625" style="146" customWidth="1"/>
    <col min="7982" max="7982" width="1.42578125" style="146" customWidth="1"/>
    <col min="7983" max="7985" width="5.140625" style="146" customWidth="1"/>
    <col min="7986" max="7986" width="1.42578125" style="146" customWidth="1"/>
    <col min="7987" max="7989" width="5.140625" style="146" customWidth="1"/>
    <col min="7990" max="7990" width="1.42578125" style="146" customWidth="1"/>
    <col min="7991" max="7993" width="5.140625" style="146" customWidth="1"/>
    <col min="7994" max="8192" width="11.42578125" style="146"/>
    <col min="8193" max="8193" width="15.42578125" style="146" customWidth="1"/>
    <col min="8194" max="8194" width="7.5703125" style="146" customWidth="1"/>
    <col min="8195" max="8195" width="7.7109375" style="146" customWidth="1"/>
    <col min="8196" max="8196" width="7.140625" style="146" customWidth="1"/>
    <col min="8197" max="8197" width="1.42578125" style="146" customWidth="1"/>
    <col min="8198" max="8200" width="5.7109375" style="146" bestFit="1" customWidth="1"/>
    <col min="8201" max="8201" width="1.42578125" style="146" customWidth="1"/>
    <col min="8202" max="8204" width="5.7109375" style="146" bestFit="1" customWidth="1"/>
    <col min="8205" max="8205" width="1.42578125" style="146" customWidth="1"/>
    <col min="8206" max="8208" width="5.7109375" style="146" bestFit="1" customWidth="1"/>
    <col min="8209" max="8209" width="1.42578125" style="146" customWidth="1"/>
    <col min="8210" max="8212" width="5.7109375" style="146" bestFit="1" customWidth="1"/>
    <col min="8213" max="8213" width="1.42578125" style="146" customWidth="1"/>
    <col min="8214" max="8216" width="5.7109375" style="146" bestFit="1" customWidth="1"/>
    <col min="8217" max="8217" width="1.42578125" style="146" customWidth="1"/>
    <col min="8218" max="8220" width="4.85546875" style="146" bestFit="1" customWidth="1"/>
    <col min="8221" max="8221" width="11.42578125" style="146"/>
    <col min="8222" max="8222" width="13.28515625" style="146" customWidth="1"/>
    <col min="8223" max="8225" width="6.140625" style="146" customWidth="1"/>
    <col min="8226" max="8226" width="1.42578125" style="146" customWidth="1"/>
    <col min="8227" max="8229" width="5.140625" style="146" customWidth="1"/>
    <col min="8230" max="8230" width="1.42578125" style="146" customWidth="1"/>
    <col min="8231" max="8233" width="5.140625" style="146" customWidth="1"/>
    <col min="8234" max="8234" width="1.42578125" style="146" customWidth="1"/>
    <col min="8235" max="8237" width="5.140625" style="146" customWidth="1"/>
    <col min="8238" max="8238" width="1.42578125" style="146" customWidth="1"/>
    <col min="8239" max="8241" width="5.140625" style="146" customWidth="1"/>
    <col min="8242" max="8242" width="1.42578125" style="146" customWidth="1"/>
    <col min="8243" max="8245" width="5.140625" style="146" customWidth="1"/>
    <col min="8246" max="8246" width="1.42578125" style="146" customWidth="1"/>
    <col min="8247" max="8249" width="5.140625" style="146" customWidth="1"/>
    <col min="8250" max="8448" width="11.42578125" style="146"/>
    <col min="8449" max="8449" width="15.42578125" style="146" customWidth="1"/>
    <col min="8450" max="8450" width="7.5703125" style="146" customWidth="1"/>
    <col min="8451" max="8451" width="7.7109375" style="146" customWidth="1"/>
    <col min="8452" max="8452" width="7.140625" style="146" customWidth="1"/>
    <col min="8453" max="8453" width="1.42578125" style="146" customWidth="1"/>
    <col min="8454" max="8456" width="5.7109375" style="146" bestFit="1" customWidth="1"/>
    <col min="8457" max="8457" width="1.42578125" style="146" customWidth="1"/>
    <col min="8458" max="8460" width="5.7109375" style="146" bestFit="1" customWidth="1"/>
    <col min="8461" max="8461" width="1.42578125" style="146" customWidth="1"/>
    <col min="8462" max="8464" width="5.7109375" style="146" bestFit="1" customWidth="1"/>
    <col min="8465" max="8465" width="1.42578125" style="146" customWidth="1"/>
    <col min="8466" max="8468" width="5.7109375" style="146" bestFit="1" customWidth="1"/>
    <col min="8469" max="8469" width="1.42578125" style="146" customWidth="1"/>
    <col min="8470" max="8472" width="5.7109375" style="146" bestFit="1" customWidth="1"/>
    <col min="8473" max="8473" width="1.42578125" style="146" customWidth="1"/>
    <col min="8474" max="8476" width="4.85546875" style="146" bestFit="1" customWidth="1"/>
    <col min="8477" max="8477" width="11.42578125" style="146"/>
    <col min="8478" max="8478" width="13.28515625" style="146" customWidth="1"/>
    <col min="8479" max="8481" width="6.140625" style="146" customWidth="1"/>
    <col min="8482" max="8482" width="1.42578125" style="146" customWidth="1"/>
    <col min="8483" max="8485" width="5.140625" style="146" customWidth="1"/>
    <col min="8486" max="8486" width="1.42578125" style="146" customWidth="1"/>
    <col min="8487" max="8489" width="5.140625" style="146" customWidth="1"/>
    <col min="8490" max="8490" width="1.42578125" style="146" customWidth="1"/>
    <col min="8491" max="8493" width="5.140625" style="146" customWidth="1"/>
    <col min="8494" max="8494" width="1.42578125" style="146" customWidth="1"/>
    <col min="8495" max="8497" width="5.140625" style="146" customWidth="1"/>
    <col min="8498" max="8498" width="1.42578125" style="146" customWidth="1"/>
    <col min="8499" max="8501" width="5.140625" style="146" customWidth="1"/>
    <col min="8502" max="8502" width="1.42578125" style="146" customWidth="1"/>
    <col min="8503" max="8505" width="5.140625" style="146" customWidth="1"/>
    <col min="8506" max="8704" width="11.42578125" style="146"/>
    <col min="8705" max="8705" width="15.42578125" style="146" customWidth="1"/>
    <col min="8706" max="8706" width="7.5703125" style="146" customWidth="1"/>
    <col min="8707" max="8707" width="7.7109375" style="146" customWidth="1"/>
    <col min="8708" max="8708" width="7.140625" style="146" customWidth="1"/>
    <col min="8709" max="8709" width="1.42578125" style="146" customWidth="1"/>
    <col min="8710" max="8712" width="5.7109375" style="146" bestFit="1" customWidth="1"/>
    <col min="8713" max="8713" width="1.42578125" style="146" customWidth="1"/>
    <col min="8714" max="8716" width="5.7109375" style="146" bestFit="1" customWidth="1"/>
    <col min="8717" max="8717" width="1.42578125" style="146" customWidth="1"/>
    <col min="8718" max="8720" width="5.7109375" style="146" bestFit="1" customWidth="1"/>
    <col min="8721" max="8721" width="1.42578125" style="146" customWidth="1"/>
    <col min="8722" max="8724" width="5.7109375" style="146" bestFit="1" customWidth="1"/>
    <col min="8725" max="8725" width="1.42578125" style="146" customWidth="1"/>
    <col min="8726" max="8728" width="5.7109375" style="146" bestFit="1" customWidth="1"/>
    <col min="8729" max="8729" width="1.42578125" style="146" customWidth="1"/>
    <col min="8730" max="8732" width="4.85546875" style="146" bestFit="1" customWidth="1"/>
    <col min="8733" max="8733" width="11.42578125" style="146"/>
    <col min="8734" max="8734" width="13.28515625" style="146" customWidth="1"/>
    <col min="8735" max="8737" width="6.140625" style="146" customWidth="1"/>
    <col min="8738" max="8738" width="1.42578125" style="146" customWidth="1"/>
    <col min="8739" max="8741" width="5.140625" style="146" customWidth="1"/>
    <col min="8742" max="8742" width="1.42578125" style="146" customWidth="1"/>
    <col min="8743" max="8745" width="5.140625" style="146" customWidth="1"/>
    <col min="8746" max="8746" width="1.42578125" style="146" customWidth="1"/>
    <col min="8747" max="8749" width="5.140625" style="146" customWidth="1"/>
    <col min="8750" max="8750" width="1.42578125" style="146" customWidth="1"/>
    <col min="8751" max="8753" width="5.140625" style="146" customWidth="1"/>
    <col min="8754" max="8754" width="1.42578125" style="146" customWidth="1"/>
    <col min="8755" max="8757" width="5.140625" style="146" customWidth="1"/>
    <col min="8758" max="8758" width="1.42578125" style="146" customWidth="1"/>
    <col min="8759" max="8761" width="5.140625" style="146" customWidth="1"/>
    <col min="8762" max="8960" width="11.42578125" style="146"/>
    <col min="8961" max="8961" width="15.42578125" style="146" customWidth="1"/>
    <col min="8962" max="8962" width="7.5703125" style="146" customWidth="1"/>
    <col min="8963" max="8963" width="7.7109375" style="146" customWidth="1"/>
    <col min="8964" max="8964" width="7.140625" style="146" customWidth="1"/>
    <col min="8965" max="8965" width="1.42578125" style="146" customWidth="1"/>
    <col min="8966" max="8968" width="5.7109375" style="146" bestFit="1" customWidth="1"/>
    <col min="8969" max="8969" width="1.42578125" style="146" customWidth="1"/>
    <col min="8970" max="8972" width="5.7109375" style="146" bestFit="1" customWidth="1"/>
    <col min="8973" max="8973" width="1.42578125" style="146" customWidth="1"/>
    <col min="8974" max="8976" width="5.7109375" style="146" bestFit="1" customWidth="1"/>
    <col min="8977" max="8977" width="1.42578125" style="146" customWidth="1"/>
    <col min="8978" max="8980" width="5.7109375" style="146" bestFit="1" customWidth="1"/>
    <col min="8981" max="8981" width="1.42578125" style="146" customWidth="1"/>
    <col min="8982" max="8984" width="5.7109375" style="146" bestFit="1" customWidth="1"/>
    <col min="8985" max="8985" width="1.42578125" style="146" customWidth="1"/>
    <col min="8986" max="8988" width="4.85546875" style="146" bestFit="1" customWidth="1"/>
    <col min="8989" max="8989" width="11.42578125" style="146"/>
    <col min="8990" max="8990" width="13.28515625" style="146" customWidth="1"/>
    <col min="8991" max="8993" width="6.140625" style="146" customWidth="1"/>
    <col min="8994" max="8994" width="1.42578125" style="146" customWidth="1"/>
    <col min="8995" max="8997" width="5.140625" style="146" customWidth="1"/>
    <col min="8998" max="8998" width="1.42578125" style="146" customWidth="1"/>
    <col min="8999" max="9001" width="5.140625" style="146" customWidth="1"/>
    <col min="9002" max="9002" width="1.42578125" style="146" customWidth="1"/>
    <col min="9003" max="9005" width="5.140625" style="146" customWidth="1"/>
    <col min="9006" max="9006" width="1.42578125" style="146" customWidth="1"/>
    <col min="9007" max="9009" width="5.140625" style="146" customWidth="1"/>
    <col min="9010" max="9010" width="1.42578125" style="146" customWidth="1"/>
    <col min="9011" max="9013" width="5.140625" style="146" customWidth="1"/>
    <col min="9014" max="9014" width="1.42578125" style="146" customWidth="1"/>
    <col min="9015" max="9017" width="5.140625" style="146" customWidth="1"/>
    <col min="9018" max="9216" width="11.42578125" style="146"/>
    <col min="9217" max="9217" width="15.42578125" style="146" customWidth="1"/>
    <col min="9218" max="9218" width="7.5703125" style="146" customWidth="1"/>
    <col min="9219" max="9219" width="7.7109375" style="146" customWidth="1"/>
    <col min="9220" max="9220" width="7.140625" style="146" customWidth="1"/>
    <col min="9221" max="9221" width="1.42578125" style="146" customWidth="1"/>
    <col min="9222" max="9224" width="5.7109375" style="146" bestFit="1" customWidth="1"/>
    <col min="9225" max="9225" width="1.42578125" style="146" customWidth="1"/>
    <col min="9226" max="9228" width="5.7109375" style="146" bestFit="1" customWidth="1"/>
    <col min="9229" max="9229" width="1.42578125" style="146" customWidth="1"/>
    <col min="9230" max="9232" width="5.7109375" style="146" bestFit="1" customWidth="1"/>
    <col min="9233" max="9233" width="1.42578125" style="146" customWidth="1"/>
    <col min="9234" max="9236" width="5.7109375" style="146" bestFit="1" customWidth="1"/>
    <col min="9237" max="9237" width="1.42578125" style="146" customWidth="1"/>
    <col min="9238" max="9240" width="5.7109375" style="146" bestFit="1" customWidth="1"/>
    <col min="9241" max="9241" width="1.42578125" style="146" customWidth="1"/>
    <col min="9242" max="9244" width="4.85546875" style="146" bestFit="1" customWidth="1"/>
    <col min="9245" max="9245" width="11.42578125" style="146"/>
    <col min="9246" max="9246" width="13.28515625" style="146" customWidth="1"/>
    <col min="9247" max="9249" width="6.140625" style="146" customWidth="1"/>
    <col min="9250" max="9250" width="1.42578125" style="146" customWidth="1"/>
    <col min="9251" max="9253" width="5.140625" style="146" customWidth="1"/>
    <col min="9254" max="9254" width="1.42578125" style="146" customWidth="1"/>
    <col min="9255" max="9257" width="5.140625" style="146" customWidth="1"/>
    <col min="9258" max="9258" width="1.42578125" style="146" customWidth="1"/>
    <col min="9259" max="9261" width="5.140625" style="146" customWidth="1"/>
    <col min="9262" max="9262" width="1.42578125" style="146" customWidth="1"/>
    <col min="9263" max="9265" width="5.140625" style="146" customWidth="1"/>
    <col min="9266" max="9266" width="1.42578125" style="146" customWidth="1"/>
    <col min="9267" max="9269" width="5.140625" style="146" customWidth="1"/>
    <col min="9270" max="9270" width="1.42578125" style="146" customWidth="1"/>
    <col min="9271" max="9273" width="5.140625" style="146" customWidth="1"/>
    <col min="9274" max="9472" width="11.42578125" style="146"/>
    <col min="9473" max="9473" width="15.42578125" style="146" customWidth="1"/>
    <col min="9474" max="9474" width="7.5703125" style="146" customWidth="1"/>
    <col min="9475" max="9475" width="7.7109375" style="146" customWidth="1"/>
    <col min="9476" max="9476" width="7.140625" style="146" customWidth="1"/>
    <col min="9477" max="9477" width="1.42578125" style="146" customWidth="1"/>
    <col min="9478" max="9480" width="5.7109375" style="146" bestFit="1" customWidth="1"/>
    <col min="9481" max="9481" width="1.42578125" style="146" customWidth="1"/>
    <col min="9482" max="9484" width="5.7109375" style="146" bestFit="1" customWidth="1"/>
    <col min="9485" max="9485" width="1.42578125" style="146" customWidth="1"/>
    <col min="9486" max="9488" width="5.7109375" style="146" bestFit="1" customWidth="1"/>
    <col min="9489" max="9489" width="1.42578125" style="146" customWidth="1"/>
    <col min="9490" max="9492" width="5.7109375" style="146" bestFit="1" customWidth="1"/>
    <col min="9493" max="9493" width="1.42578125" style="146" customWidth="1"/>
    <col min="9494" max="9496" width="5.7109375" style="146" bestFit="1" customWidth="1"/>
    <col min="9497" max="9497" width="1.42578125" style="146" customWidth="1"/>
    <col min="9498" max="9500" width="4.85546875" style="146" bestFit="1" customWidth="1"/>
    <col min="9501" max="9501" width="11.42578125" style="146"/>
    <col min="9502" max="9502" width="13.28515625" style="146" customWidth="1"/>
    <col min="9503" max="9505" width="6.140625" style="146" customWidth="1"/>
    <col min="9506" max="9506" width="1.42578125" style="146" customWidth="1"/>
    <col min="9507" max="9509" width="5.140625" style="146" customWidth="1"/>
    <col min="9510" max="9510" width="1.42578125" style="146" customWidth="1"/>
    <col min="9511" max="9513" width="5.140625" style="146" customWidth="1"/>
    <col min="9514" max="9514" width="1.42578125" style="146" customWidth="1"/>
    <col min="9515" max="9517" width="5.140625" style="146" customWidth="1"/>
    <col min="9518" max="9518" width="1.42578125" style="146" customWidth="1"/>
    <col min="9519" max="9521" width="5.140625" style="146" customWidth="1"/>
    <col min="9522" max="9522" width="1.42578125" style="146" customWidth="1"/>
    <col min="9523" max="9525" width="5.140625" style="146" customWidth="1"/>
    <col min="9526" max="9526" width="1.42578125" style="146" customWidth="1"/>
    <col min="9527" max="9529" width="5.140625" style="146" customWidth="1"/>
    <col min="9530" max="9728" width="11.42578125" style="146"/>
    <col min="9729" max="9729" width="15.42578125" style="146" customWidth="1"/>
    <col min="9730" max="9730" width="7.5703125" style="146" customWidth="1"/>
    <col min="9731" max="9731" width="7.7109375" style="146" customWidth="1"/>
    <col min="9732" max="9732" width="7.140625" style="146" customWidth="1"/>
    <col min="9733" max="9733" width="1.42578125" style="146" customWidth="1"/>
    <col min="9734" max="9736" width="5.7109375" style="146" bestFit="1" customWidth="1"/>
    <col min="9737" max="9737" width="1.42578125" style="146" customWidth="1"/>
    <col min="9738" max="9740" width="5.7109375" style="146" bestFit="1" customWidth="1"/>
    <col min="9741" max="9741" width="1.42578125" style="146" customWidth="1"/>
    <col min="9742" max="9744" width="5.7109375" style="146" bestFit="1" customWidth="1"/>
    <col min="9745" max="9745" width="1.42578125" style="146" customWidth="1"/>
    <col min="9746" max="9748" width="5.7109375" style="146" bestFit="1" customWidth="1"/>
    <col min="9749" max="9749" width="1.42578125" style="146" customWidth="1"/>
    <col min="9750" max="9752" width="5.7109375" style="146" bestFit="1" customWidth="1"/>
    <col min="9753" max="9753" width="1.42578125" style="146" customWidth="1"/>
    <col min="9754" max="9756" width="4.85546875" style="146" bestFit="1" customWidth="1"/>
    <col min="9757" max="9757" width="11.42578125" style="146"/>
    <col min="9758" max="9758" width="13.28515625" style="146" customWidth="1"/>
    <col min="9759" max="9761" width="6.140625" style="146" customWidth="1"/>
    <col min="9762" max="9762" width="1.42578125" style="146" customWidth="1"/>
    <col min="9763" max="9765" width="5.140625" style="146" customWidth="1"/>
    <col min="9766" max="9766" width="1.42578125" style="146" customWidth="1"/>
    <col min="9767" max="9769" width="5.140625" style="146" customWidth="1"/>
    <col min="9770" max="9770" width="1.42578125" style="146" customWidth="1"/>
    <col min="9771" max="9773" width="5.140625" style="146" customWidth="1"/>
    <col min="9774" max="9774" width="1.42578125" style="146" customWidth="1"/>
    <col min="9775" max="9777" width="5.140625" style="146" customWidth="1"/>
    <col min="9778" max="9778" width="1.42578125" style="146" customWidth="1"/>
    <col min="9779" max="9781" width="5.140625" style="146" customWidth="1"/>
    <col min="9782" max="9782" width="1.42578125" style="146" customWidth="1"/>
    <col min="9783" max="9785" width="5.140625" style="146" customWidth="1"/>
    <col min="9786" max="9984" width="11.42578125" style="146"/>
    <col min="9985" max="9985" width="15.42578125" style="146" customWidth="1"/>
    <col min="9986" max="9986" width="7.5703125" style="146" customWidth="1"/>
    <col min="9987" max="9987" width="7.7109375" style="146" customWidth="1"/>
    <col min="9988" max="9988" width="7.140625" style="146" customWidth="1"/>
    <col min="9989" max="9989" width="1.42578125" style="146" customWidth="1"/>
    <col min="9990" max="9992" width="5.7109375" style="146" bestFit="1" customWidth="1"/>
    <col min="9993" max="9993" width="1.42578125" style="146" customWidth="1"/>
    <col min="9994" max="9996" width="5.7109375" style="146" bestFit="1" customWidth="1"/>
    <col min="9997" max="9997" width="1.42578125" style="146" customWidth="1"/>
    <col min="9998" max="10000" width="5.7109375" style="146" bestFit="1" customWidth="1"/>
    <col min="10001" max="10001" width="1.42578125" style="146" customWidth="1"/>
    <col min="10002" max="10004" width="5.7109375" style="146" bestFit="1" customWidth="1"/>
    <col min="10005" max="10005" width="1.42578125" style="146" customWidth="1"/>
    <col min="10006" max="10008" width="5.7109375" style="146" bestFit="1" customWidth="1"/>
    <col min="10009" max="10009" width="1.42578125" style="146" customWidth="1"/>
    <col min="10010" max="10012" width="4.85546875" style="146" bestFit="1" customWidth="1"/>
    <col min="10013" max="10013" width="11.42578125" style="146"/>
    <col min="10014" max="10014" width="13.28515625" style="146" customWidth="1"/>
    <col min="10015" max="10017" width="6.140625" style="146" customWidth="1"/>
    <col min="10018" max="10018" width="1.42578125" style="146" customWidth="1"/>
    <col min="10019" max="10021" width="5.140625" style="146" customWidth="1"/>
    <col min="10022" max="10022" width="1.42578125" style="146" customWidth="1"/>
    <col min="10023" max="10025" width="5.140625" style="146" customWidth="1"/>
    <col min="10026" max="10026" width="1.42578125" style="146" customWidth="1"/>
    <col min="10027" max="10029" width="5.140625" style="146" customWidth="1"/>
    <col min="10030" max="10030" width="1.42578125" style="146" customWidth="1"/>
    <col min="10031" max="10033" width="5.140625" style="146" customWidth="1"/>
    <col min="10034" max="10034" width="1.42578125" style="146" customWidth="1"/>
    <col min="10035" max="10037" width="5.140625" style="146" customWidth="1"/>
    <col min="10038" max="10038" width="1.42578125" style="146" customWidth="1"/>
    <col min="10039" max="10041" width="5.140625" style="146" customWidth="1"/>
    <col min="10042" max="10240" width="11.42578125" style="146"/>
    <col min="10241" max="10241" width="15.42578125" style="146" customWidth="1"/>
    <col min="10242" max="10242" width="7.5703125" style="146" customWidth="1"/>
    <col min="10243" max="10243" width="7.7109375" style="146" customWidth="1"/>
    <col min="10244" max="10244" width="7.140625" style="146" customWidth="1"/>
    <col min="10245" max="10245" width="1.42578125" style="146" customWidth="1"/>
    <col min="10246" max="10248" width="5.7109375" style="146" bestFit="1" customWidth="1"/>
    <col min="10249" max="10249" width="1.42578125" style="146" customWidth="1"/>
    <col min="10250" max="10252" width="5.7109375" style="146" bestFit="1" customWidth="1"/>
    <col min="10253" max="10253" width="1.42578125" style="146" customWidth="1"/>
    <col min="10254" max="10256" width="5.7109375" style="146" bestFit="1" customWidth="1"/>
    <col min="10257" max="10257" width="1.42578125" style="146" customWidth="1"/>
    <col min="10258" max="10260" width="5.7109375" style="146" bestFit="1" customWidth="1"/>
    <col min="10261" max="10261" width="1.42578125" style="146" customWidth="1"/>
    <col min="10262" max="10264" width="5.7109375" style="146" bestFit="1" customWidth="1"/>
    <col min="10265" max="10265" width="1.42578125" style="146" customWidth="1"/>
    <col min="10266" max="10268" width="4.85546875" style="146" bestFit="1" customWidth="1"/>
    <col min="10269" max="10269" width="11.42578125" style="146"/>
    <col min="10270" max="10270" width="13.28515625" style="146" customWidth="1"/>
    <col min="10271" max="10273" width="6.140625" style="146" customWidth="1"/>
    <col min="10274" max="10274" width="1.42578125" style="146" customWidth="1"/>
    <col min="10275" max="10277" width="5.140625" style="146" customWidth="1"/>
    <col min="10278" max="10278" width="1.42578125" style="146" customWidth="1"/>
    <col min="10279" max="10281" width="5.140625" style="146" customWidth="1"/>
    <col min="10282" max="10282" width="1.42578125" style="146" customWidth="1"/>
    <col min="10283" max="10285" width="5.140625" style="146" customWidth="1"/>
    <col min="10286" max="10286" width="1.42578125" style="146" customWidth="1"/>
    <col min="10287" max="10289" width="5.140625" style="146" customWidth="1"/>
    <col min="10290" max="10290" width="1.42578125" style="146" customWidth="1"/>
    <col min="10291" max="10293" width="5.140625" style="146" customWidth="1"/>
    <col min="10294" max="10294" width="1.42578125" style="146" customWidth="1"/>
    <col min="10295" max="10297" width="5.140625" style="146" customWidth="1"/>
    <col min="10298" max="10496" width="11.42578125" style="146"/>
    <col min="10497" max="10497" width="15.42578125" style="146" customWidth="1"/>
    <col min="10498" max="10498" width="7.5703125" style="146" customWidth="1"/>
    <col min="10499" max="10499" width="7.7109375" style="146" customWidth="1"/>
    <col min="10500" max="10500" width="7.140625" style="146" customWidth="1"/>
    <col min="10501" max="10501" width="1.42578125" style="146" customWidth="1"/>
    <col min="10502" max="10504" width="5.7109375" style="146" bestFit="1" customWidth="1"/>
    <col min="10505" max="10505" width="1.42578125" style="146" customWidth="1"/>
    <col min="10506" max="10508" width="5.7109375" style="146" bestFit="1" customWidth="1"/>
    <col min="10509" max="10509" width="1.42578125" style="146" customWidth="1"/>
    <col min="10510" max="10512" width="5.7109375" style="146" bestFit="1" customWidth="1"/>
    <col min="10513" max="10513" width="1.42578125" style="146" customWidth="1"/>
    <col min="10514" max="10516" width="5.7109375" style="146" bestFit="1" customWidth="1"/>
    <col min="10517" max="10517" width="1.42578125" style="146" customWidth="1"/>
    <col min="10518" max="10520" width="5.7109375" style="146" bestFit="1" customWidth="1"/>
    <col min="10521" max="10521" width="1.42578125" style="146" customWidth="1"/>
    <col min="10522" max="10524" width="4.85546875" style="146" bestFit="1" customWidth="1"/>
    <col min="10525" max="10525" width="11.42578125" style="146"/>
    <col min="10526" max="10526" width="13.28515625" style="146" customWidth="1"/>
    <col min="10527" max="10529" width="6.140625" style="146" customWidth="1"/>
    <col min="10530" max="10530" width="1.42578125" style="146" customWidth="1"/>
    <col min="10531" max="10533" width="5.140625" style="146" customWidth="1"/>
    <col min="10534" max="10534" width="1.42578125" style="146" customWidth="1"/>
    <col min="10535" max="10537" width="5.140625" style="146" customWidth="1"/>
    <col min="10538" max="10538" width="1.42578125" style="146" customWidth="1"/>
    <col min="10539" max="10541" width="5.140625" style="146" customWidth="1"/>
    <col min="10542" max="10542" width="1.42578125" style="146" customWidth="1"/>
    <col min="10543" max="10545" width="5.140625" style="146" customWidth="1"/>
    <col min="10546" max="10546" width="1.42578125" style="146" customWidth="1"/>
    <col min="10547" max="10549" width="5.140625" style="146" customWidth="1"/>
    <col min="10550" max="10550" width="1.42578125" style="146" customWidth="1"/>
    <col min="10551" max="10553" width="5.140625" style="146" customWidth="1"/>
    <col min="10554" max="10752" width="11.42578125" style="146"/>
    <col min="10753" max="10753" width="15.42578125" style="146" customWidth="1"/>
    <col min="10754" max="10754" width="7.5703125" style="146" customWidth="1"/>
    <col min="10755" max="10755" width="7.7109375" style="146" customWidth="1"/>
    <col min="10756" max="10756" width="7.140625" style="146" customWidth="1"/>
    <col min="10757" max="10757" width="1.42578125" style="146" customWidth="1"/>
    <col min="10758" max="10760" width="5.7109375" style="146" bestFit="1" customWidth="1"/>
    <col min="10761" max="10761" width="1.42578125" style="146" customWidth="1"/>
    <col min="10762" max="10764" width="5.7109375" style="146" bestFit="1" customWidth="1"/>
    <col min="10765" max="10765" width="1.42578125" style="146" customWidth="1"/>
    <col min="10766" max="10768" width="5.7109375" style="146" bestFit="1" customWidth="1"/>
    <col min="10769" max="10769" width="1.42578125" style="146" customWidth="1"/>
    <col min="10770" max="10772" width="5.7109375" style="146" bestFit="1" customWidth="1"/>
    <col min="10773" max="10773" width="1.42578125" style="146" customWidth="1"/>
    <col min="10774" max="10776" width="5.7109375" style="146" bestFit="1" customWidth="1"/>
    <col min="10777" max="10777" width="1.42578125" style="146" customWidth="1"/>
    <col min="10778" max="10780" width="4.85546875" style="146" bestFit="1" customWidth="1"/>
    <col min="10781" max="10781" width="11.42578125" style="146"/>
    <col min="10782" max="10782" width="13.28515625" style="146" customWidth="1"/>
    <col min="10783" max="10785" width="6.140625" style="146" customWidth="1"/>
    <col min="10786" max="10786" width="1.42578125" style="146" customWidth="1"/>
    <col min="10787" max="10789" width="5.140625" style="146" customWidth="1"/>
    <col min="10790" max="10790" width="1.42578125" style="146" customWidth="1"/>
    <col min="10791" max="10793" width="5.140625" style="146" customWidth="1"/>
    <col min="10794" max="10794" width="1.42578125" style="146" customWidth="1"/>
    <col min="10795" max="10797" width="5.140625" style="146" customWidth="1"/>
    <col min="10798" max="10798" width="1.42578125" style="146" customWidth="1"/>
    <col min="10799" max="10801" width="5.140625" style="146" customWidth="1"/>
    <col min="10802" max="10802" width="1.42578125" style="146" customWidth="1"/>
    <col min="10803" max="10805" width="5.140625" style="146" customWidth="1"/>
    <col min="10806" max="10806" width="1.42578125" style="146" customWidth="1"/>
    <col min="10807" max="10809" width="5.140625" style="146" customWidth="1"/>
    <col min="10810" max="11008" width="11.42578125" style="146"/>
    <col min="11009" max="11009" width="15.42578125" style="146" customWidth="1"/>
    <col min="11010" max="11010" width="7.5703125" style="146" customWidth="1"/>
    <col min="11011" max="11011" width="7.7109375" style="146" customWidth="1"/>
    <col min="11012" max="11012" width="7.140625" style="146" customWidth="1"/>
    <col min="11013" max="11013" width="1.42578125" style="146" customWidth="1"/>
    <col min="11014" max="11016" width="5.7109375" style="146" bestFit="1" customWidth="1"/>
    <col min="11017" max="11017" width="1.42578125" style="146" customWidth="1"/>
    <col min="11018" max="11020" width="5.7109375" style="146" bestFit="1" customWidth="1"/>
    <col min="11021" max="11021" width="1.42578125" style="146" customWidth="1"/>
    <col min="11022" max="11024" width="5.7109375" style="146" bestFit="1" customWidth="1"/>
    <col min="11025" max="11025" width="1.42578125" style="146" customWidth="1"/>
    <col min="11026" max="11028" width="5.7109375" style="146" bestFit="1" customWidth="1"/>
    <col min="11029" max="11029" width="1.42578125" style="146" customWidth="1"/>
    <col min="11030" max="11032" width="5.7109375" style="146" bestFit="1" customWidth="1"/>
    <col min="11033" max="11033" width="1.42578125" style="146" customWidth="1"/>
    <col min="11034" max="11036" width="4.85546875" style="146" bestFit="1" customWidth="1"/>
    <col min="11037" max="11037" width="11.42578125" style="146"/>
    <col min="11038" max="11038" width="13.28515625" style="146" customWidth="1"/>
    <col min="11039" max="11041" width="6.140625" style="146" customWidth="1"/>
    <col min="11042" max="11042" width="1.42578125" style="146" customWidth="1"/>
    <col min="11043" max="11045" width="5.140625" style="146" customWidth="1"/>
    <col min="11046" max="11046" width="1.42578125" style="146" customWidth="1"/>
    <col min="11047" max="11049" width="5.140625" style="146" customWidth="1"/>
    <col min="11050" max="11050" width="1.42578125" style="146" customWidth="1"/>
    <col min="11051" max="11053" width="5.140625" style="146" customWidth="1"/>
    <col min="11054" max="11054" width="1.42578125" style="146" customWidth="1"/>
    <col min="11055" max="11057" width="5.140625" style="146" customWidth="1"/>
    <col min="11058" max="11058" width="1.42578125" style="146" customWidth="1"/>
    <col min="11059" max="11061" width="5.140625" style="146" customWidth="1"/>
    <col min="11062" max="11062" width="1.42578125" style="146" customWidth="1"/>
    <col min="11063" max="11065" width="5.140625" style="146" customWidth="1"/>
    <col min="11066" max="11264" width="11.42578125" style="146"/>
    <col min="11265" max="11265" width="15.42578125" style="146" customWidth="1"/>
    <col min="11266" max="11266" width="7.5703125" style="146" customWidth="1"/>
    <col min="11267" max="11267" width="7.7109375" style="146" customWidth="1"/>
    <col min="11268" max="11268" width="7.140625" style="146" customWidth="1"/>
    <col min="11269" max="11269" width="1.42578125" style="146" customWidth="1"/>
    <col min="11270" max="11272" width="5.7109375" style="146" bestFit="1" customWidth="1"/>
    <col min="11273" max="11273" width="1.42578125" style="146" customWidth="1"/>
    <col min="11274" max="11276" width="5.7109375" style="146" bestFit="1" customWidth="1"/>
    <col min="11277" max="11277" width="1.42578125" style="146" customWidth="1"/>
    <col min="11278" max="11280" width="5.7109375" style="146" bestFit="1" customWidth="1"/>
    <col min="11281" max="11281" width="1.42578125" style="146" customWidth="1"/>
    <col min="11282" max="11284" width="5.7109375" style="146" bestFit="1" customWidth="1"/>
    <col min="11285" max="11285" width="1.42578125" style="146" customWidth="1"/>
    <col min="11286" max="11288" width="5.7109375" style="146" bestFit="1" customWidth="1"/>
    <col min="11289" max="11289" width="1.42578125" style="146" customWidth="1"/>
    <col min="11290" max="11292" width="4.85546875" style="146" bestFit="1" customWidth="1"/>
    <col min="11293" max="11293" width="11.42578125" style="146"/>
    <col min="11294" max="11294" width="13.28515625" style="146" customWidth="1"/>
    <col min="11295" max="11297" width="6.140625" style="146" customWidth="1"/>
    <col min="11298" max="11298" width="1.42578125" style="146" customWidth="1"/>
    <col min="11299" max="11301" width="5.140625" style="146" customWidth="1"/>
    <col min="11302" max="11302" width="1.42578125" style="146" customWidth="1"/>
    <col min="11303" max="11305" width="5.140625" style="146" customWidth="1"/>
    <col min="11306" max="11306" width="1.42578125" style="146" customWidth="1"/>
    <col min="11307" max="11309" width="5.140625" style="146" customWidth="1"/>
    <col min="11310" max="11310" width="1.42578125" style="146" customWidth="1"/>
    <col min="11311" max="11313" width="5.140625" style="146" customWidth="1"/>
    <col min="11314" max="11314" width="1.42578125" style="146" customWidth="1"/>
    <col min="11315" max="11317" width="5.140625" style="146" customWidth="1"/>
    <col min="11318" max="11318" width="1.42578125" style="146" customWidth="1"/>
    <col min="11319" max="11321" width="5.140625" style="146" customWidth="1"/>
    <col min="11322" max="11520" width="11.42578125" style="146"/>
    <col min="11521" max="11521" width="15.42578125" style="146" customWidth="1"/>
    <col min="11522" max="11522" width="7.5703125" style="146" customWidth="1"/>
    <col min="11523" max="11523" width="7.7109375" style="146" customWidth="1"/>
    <col min="11524" max="11524" width="7.140625" style="146" customWidth="1"/>
    <col min="11525" max="11525" width="1.42578125" style="146" customWidth="1"/>
    <col min="11526" max="11528" width="5.7109375" style="146" bestFit="1" customWidth="1"/>
    <col min="11529" max="11529" width="1.42578125" style="146" customWidth="1"/>
    <col min="11530" max="11532" width="5.7109375" style="146" bestFit="1" customWidth="1"/>
    <col min="11533" max="11533" width="1.42578125" style="146" customWidth="1"/>
    <col min="11534" max="11536" width="5.7109375" style="146" bestFit="1" customWidth="1"/>
    <col min="11537" max="11537" width="1.42578125" style="146" customWidth="1"/>
    <col min="11538" max="11540" width="5.7109375" style="146" bestFit="1" customWidth="1"/>
    <col min="11541" max="11541" width="1.42578125" style="146" customWidth="1"/>
    <col min="11542" max="11544" width="5.7109375" style="146" bestFit="1" customWidth="1"/>
    <col min="11545" max="11545" width="1.42578125" style="146" customWidth="1"/>
    <col min="11546" max="11548" width="4.85546875" style="146" bestFit="1" customWidth="1"/>
    <col min="11549" max="11549" width="11.42578125" style="146"/>
    <col min="11550" max="11550" width="13.28515625" style="146" customWidth="1"/>
    <col min="11551" max="11553" width="6.140625" style="146" customWidth="1"/>
    <col min="11554" max="11554" width="1.42578125" style="146" customWidth="1"/>
    <col min="11555" max="11557" width="5.140625" style="146" customWidth="1"/>
    <col min="11558" max="11558" width="1.42578125" style="146" customWidth="1"/>
    <col min="11559" max="11561" width="5.140625" style="146" customWidth="1"/>
    <col min="11562" max="11562" width="1.42578125" style="146" customWidth="1"/>
    <col min="11563" max="11565" width="5.140625" style="146" customWidth="1"/>
    <col min="11566" max="11566" width="1.42578125" style="146" customWidth="1"/>
    <col min="11567" max="11569" width="5.140625" style="146" customWidth="1"/>
    <col min="11570" max="11570" width="1.42578125" style="146" customWidth="1"/>
    <col min="11571" max="11573" width="5.140625" style="146" customWidth="1"/>
    <col min="11574" max="11574" width="1.42578125" style="146" customWidth="1"/>
    <col min="11575" max="11577" width="5.140625" style="146" customWidth="1"/>
    <col min="11578" max="11776" width="11.42578125" style="146"/>
    <col min="11777" max="11777" width="15.42578125" style="146" customWidth="1"/>
    <col min="11778" max="11778" width="7.5703125" style="146" customWidth="1"/>
    <col min="11779" max="11779" width="7.7109375" style="146" customWidth="1"/>
    <col min="11780" max="11780" width="7.140625" style="146" customWidth="1"/>
    <col min="11781" max="11781" width="1.42578125" style="146" customWidth="1"/>
    <col min="11782" max="11784" width="5.7109375" style="146" bestFit="1" customWidth="1"/>
    <col min="11785" max="11785" width="1.42578125" style="146" customWidth="1"/>
    <col min="11786" max="11788" width="5.7109375" style="146" bestFit="1" customWidth="1"/>
    <col min="11789" max="11789" width="1.42578125" style="146" customWidth="1"/>
    <col min="11790" max="11792" width="5.7109375" style="146" bestFit="1" customWidth="1"/>
    <col min="11793" max="11793" width="1.42578125" style="146" customWidth="1"/>
    <col min="11794" max="11796" width="5.7109375" style="146" bestFit="1" customWidth="1"/>
    <col min="11797" max="11797" width="1.42578125" style="146" customWidth="1"/>
    <col min="11798" max="11800" width="5.7109375" style="146" bestFit="1" customWidth="1"/>
    <col min="11801" max="11801" width="1.42578125" style="146" customWidth="1"/>
    <col min="11802" max="11804" width="4.85546875" style="146" bestFit="1" customWidth="1"/>
    <col min="11805" max="11805" width="11.42578125" style="146"/>
    <col min="11806" max="11806" width="13.28515625" style="146" customWidth="1"/>
    <col min="11807" max="11809" width="6.140625" style="146" customWidth="1"/>
    <col min="11810" max="11810" width="1.42578125" style="146" customWidth="1"/>
    <col min="11811" max="11813" width="5.140625" style="146" customWidth="1"/>
    <col min="11814" max="11814" width="1.42578125" style="146" customWidth="1"/>
    <col min="11815" max="11817" width="5.140625" style="146" customWidth="1"/>
    <col min="11818" max="11818" width="1.42578125" style="146" customWidth="1"/>
    <col min="11819" max="11821" width="5.140625" style="146" customWidth="1"/>
    <col min="11822" max="11822" width="1.42578125" style="146" customWidth="1"/>
    <col min="11823" max="11825" width="5.140625" style="146" customWidth="1"/>
    <col min="11826" max="11826" width="1.42578125" style="146" customWidth="1"/>
    <col min="11827" max="11829" width="5.140625" style="146" customWidth="1"/>
    <col min="11830" max="11830" width="1.42578125" style="146" customWidth="1"/>
    <col min="11831" max="11833" width="5.140625" style="146" customWidth="1"/>
    <col min="11834" max="12032" width="11.42578125" style="146"/>
    <col min="12033" max="12033" width="15.42578125" style="146" customWidth="1"/>
    <col min="12034" max="12034" width="7.5703125" style="146" customWidth="1"/>
    <col min="12035" max="12035" width="7.7109375" style="146" customWidth="1"/>
    <col min="12036" max="12036" width="7.140625" style="146" customWidth="1"/>
    <col min="12037" max="12037" width="1.42578125" style="146" customWidth="1"/>
    <col min="12038" max="12040" width="5.7109375" style="146" bestFit="1" customWidth="1"/>
    <col min="12041" max="12041" width="1.42578125" style="146" customWidth="1"/>
    <col min="12042" max="12044" width="5.7109375" style="146" bestFit="1" customWidth="1"/>
    <col min="12045" max="12045" width="1.42578125" style="146" customWidth="1"/>
    <col min="12046" max="12048" width="5.7109375" style="146" bestFit="1" customWidth="1"/>
    <col min="12049" max="12049" width="1.42578125" style="146" customWidth="1"/>
    <col min="12050" max="12052" width="5.7109375" style="146" bestFit="1" customWidth="1"/>
    <col min="12053" max="12053" width="1.42578125" style="146" customWidth="1"/>
    <col min="12054" max="12056" width="5.7109375" style="146" bestFit="1" customWidth="1"/>
    <col min="12057" max="12057" width="1.42578125" style="146" customWidth="1"/>
    <col min="12058" max="12060" width="4.85546875" style="146" bestFit="1" customWidth="1"/>
    <col min="12061" max="12061" width="11.42578125" style="146"/>
    <col min="12062" max="12062" width="13.28515625" style="146" customWidth="1"/>
    <col min="12063" max="12065" width="6.140625" style="146" customWidth="1"/>
    <col min="12066" max="12066" width="1.42578125" style="146" customWidth="1"/>
    <col min="12067" max="12069" width="5.140625" style="146" customWidth="1"/>
    <col min="12070" max="12070" width="1.42578125" style="146" customWidth="1"/>
    <col min="12071" max="12073" width="5.140625" style="146" customWidth="1"/>
    <col min="12074" max="12074" width="1.42578125" style="146" customWidth="1"/>
    <col min="12075" max="12077" width="5.140625" style="146" customWidth="1"/>
    <col min="12078" max="12078" width="1.42578125" style="146" customWidth="1"/>
    <col min="12079" max="12081" width="5.140625" style="146" customWidth="1"/>
    <col min="12082" max="12082" width="1.42578125" style="146" customWidth="1"/>
    <col min="12083" max="12085" width="5.140625" style="146" customWidth="1"/>
    <col min="12086" max="12086" width="1.42578125" style="146" customWidth="1"/>
    <col min="12087" max="12089" width="5.140625" style="146" customWidth="1"/>
    <col min="12090" max="12288" width="11.42578125" style="146"/>
    <col min="12289" max="12289" width="15.42578125" style="146" customWidth="1"/>
    <col min="12290" max="12290" width="7.5703125" style="146" customWidth="1"/>
    <col min="12291" max="12291" width="7.7109375" style="146" customWidth="1"/>
    <col min="12292" max="12292" width="7.140625" style="146" customWidth="1"/>
    <col min="12293" max="12293" width="1.42578125" style="146" customWidth="1"/>
    <col min="12294" max="12296" width="5.7109375" style="146" bestFit="1" customWidth="1"/>
    <col min="12297" max="12297" width="1.42578125" style="146" customWidth="1"/>
    <col min="12298" max="12300" width="5.7109375" style="146" bestFit="1" customWidth="1"/>
    <col min="12301" max="12301" width="1.42578125" style="146" customWidth="1"/>
    <col min="12302" max="12304" width="5.7109375" style="146" bestFit="1" customWidth="1"/>
    <col min="12305" max="12305" width="1.42578125" style="146" customWidth="1"/>
    <col min="12306" max="12308" width="5.7109375" style="146" bestFit="1" customWidth="1"/>
    <col min="12309" max="12309" width="1.42578125" style="146" customWidth="1"/>
    <col min="12310" max="12312" width="5.7109375" style="146" bestFit="1" customWidth="1"/>
    <col min="12313" max="12313" width="1.42578125" style="146" customWidth="1"/>
    <col min="12314" max="12316" width="4.85546875" style="146" bestFit="1" customWidth="1"/>
    <col min="12317" max="12317" width="11.42578125" style="146"/>
    <col min="12318" max="12318" width="13.28515625" style="146" customWidth="1"/>
    <col min="12319" max="12321" width="6.140625" style="146" customWidth="1"/>
    <col min="12322" max="12322" width="1.42578125" style="146" customWidth="1"/>
    <col min="12323" max="12325" width="5.140625" style="146" customWidth="1"/>
    <col min="12326" max="12326" width="1.42578125" style="146" customWidth="1"/>
    <col min="12327" max="12329" width="5.140625" style="146" customWidth="1"/>
    <col min="12330" max="12330" width="1.42578125" style="146" customWidth="1"/>
    <col min="12331" max="12333" width="5.140625" style="146" customWidth="1"/>
    <col min="12334" max="12334" width="1.42578125" style="146" customWidth="1"/>
    <col min="12335" max="12337" width="5.140625" style="146" customWidth="1"/>
    <col min="12338" max="12338" width="1.42578125" style="146" customWidth="1"/>
    <col min="12339" max="12341" width="5.140625" style="146" customWidth="1"/>
    <col min="12342" max="12342" width="1.42578125" style="146" customWidth="1"/>
    <col min="12343" max="12345" width="5.140625" style="146" customWidth="1"/>
    <col min="12346" max="12544" width="11.42578125" style="146"/>
    <col min="12545" max="12545" width="15.42578125" style="146" customWidth="1"/>
    <col min="12546" max="12546" width="7.5703125" style="146" customWidth="1"/>
    <col min="12547" max="12547" width="7.7109375" style="146" customWidth="1"/>
    <col min="12548" max="12548" width="7.140625" style="146" customWidth="1"/>
    <col min="12549" max="12549" width="1.42578125" style="146" customWidth="1"/>
    <col min="12550" max="12552" width="5.7109375" style="146" bestFit="1" customWidth="1"/>
    <col min="12553" max="12553" width="1.42578125" style="146" customWidth="1"/>
    <col min="12554" max="12556" width="5.7109375" style="146" bestFit="1" customWidth="1"/>
    <col min="12557" max="12557" width="1.42578125" style="146" customWidth="1"/>
    <col min="12558" max="12560" width="5.7109375" style="146" bestFit="1" customWidth="1"/>
    <col min="12561" max="12561" width="1.42578125" style="146" customWidth="1"/>
    <col min="12562" max="12564" width="5.7109375" style="146" bestFit="1" customWidth="1"/>
    <col min="12565" max="12565" width="1.42578125" style="146" customWidth="1"/>
    <col min="12566" max="12568" width="5.7109375" style="146" bestFit="1" customWidth="1"/>
    <col min="12569" max="12569" width="1.42578125" style="146" customWidth="1"/>
    <col min="12570" max="12572" width="4.85546875" style="146" bestFit="1" customWidth="1"/>
    <col min="12573" max="12573" width="11.42578125" style="146"/>
    <col min="12574" max="12574" width="13.28515625" style="146" customWidth="1"/>
    <col min="12575" max="12577" width="6.140625" style="146" customWidth="1"/>
    <col min="12578" max="12578" width="1.42578125" style="146" customWidth="1"/>
    <col min="12579" max="12581" width="5.140625" style="146" customWidth="1"/>
    <col min="12582" max="12582" width="1.42578125" style="146" customWidth="1"/>
    <col min="12583" max="12585" width="5.140625" style="146" customWidth="1"/>
    <col min="12586" max="12586" width="1.42578125" style="146" customWidth="1"/>
    <col min="12587" max="12589" width="5.140625" style="146" customWidth="1"/>
    <col min="12590" max="12590" width="1.42578125" style="146" customWidth="1"/>
    <col min="12591" max="12593" width="5.140625" style="146" customWidth="1"/>
    <col min="12594" max="12594" width="1.42578125" style="146" customWidth="1"/>
    <col min="12595" max="12597" width="5.140625" style="146" customWidth="1"/>
    <col min="12598" max="12598" width="1.42578125" style="146" customWidth="1"/>
    <col min="12599" max="12601" width="5.140625" style="146" customWidth="1"/>
    <col min="12602" max="12800" width="11.42578125" style="146"/>
    <col min="12801" max="12801" width="15.42578125" style="146" customWidth="1"/>
    <col min="12802" max="12802" width="7.5703125" style="146" customWidth="1"/>
    <col min="12803" max="12803" width="7.7109375" style="146" customWidth="1"/>
    <col min="12804" max="12804" width="7.140625" style="146" customWidth="1"/>
    <col min="12805" max="12805" width="1.42578125" style="146" customWidth="1"/>
    <col min="12806" max="12808" width="5.7109375" style="146" bestFit="1" customWidth="1"/>
    <col min="12809" max="12809" width="1.42578125" style="146" customWidth="1"/>
    <col min="12810" max="12812" width="5.7109375" style="146" bestFit="1" customWidth="1"/>
    <col min="12813" max="12813" width="1.42578125" style="146" customWidth="1"/>
    <col min="12814" max="12816" width="5.7109375" style="146" bestFit="1" customWidth="1"/>
    <col min="12817" max="12817" width="1.42578125" style="146" customWidth="1"/>
    <col min="12818" max="12820" width="5.7109375" style="146" bestFit="1" customWidth="1"/>
    <col min="12821" max="12821" width="1.42578125" style="146" customWidth="1"/>
    <col min="12822" max="12824" width="5.7109375" style="146" bestFit="1" customWidth="1"/>
    <col min="12825" max="12825" width="1.42578125" style="146" customWidth="1"/>
    <col min="12826" max="12828" width="4.85546875" style="146" bestFit="1" customWidth="1"/>
    <col min="12829" max="12829" width="11.42578125" style="146"/>
    <col min="12830" max="12830" width="13.28515625" style="146" customWidth="1"/>
    <col min="12831" max="12833" width="6.140625" style="146" customWidth="1"/>
    <col min="12834" max="12834" width="1.42578125" style="146" customWidth="1"/>
    <col min="12835" max="12837" width="5.140625" style="146" customWidth="1"/>
    <col min="12838" max="12838" width="1.42578125" style="146" customWidth="1"/>
    <col min="12839" max="12841" width="5.140625" style="146" customWidth="1"/>
    <col min="12842" max="12842" width="1.42578125" style="146" customWidth="1"/>
    <col min="12843" max="12845" width="5.140625" style="146" customWidth="1"/>
    <col min="12846" max="12846" width="1.42578125" style="146" customWidth="1"/>
    <col min="12847" max="12849" width="5.140625" style="146" customWidth="1"/>
    <col min="12850" max="12850" width="1.42578125" style="146" customWidth="1"/>
    <col min="12851" max="12853" width="5.140625" style="146" customWidth="1"/>
    <col min="12854" max="12854" width="1.42578125" style="146" customWidth="1"/>
    <col min="12855" max="12857" width="5.140625" style="146" customWidth="1"/>
    <col min="12858" max="13056" width="11.42578125" style="146"/>
    <col min="13057" max="13057" width="15.42578125" style="146" customWidth="1"/>
    <col min="13058" max="13058" width="7.5703125" style="146" customWidth="1"/>
    <col min="13059" max="13059" width="7.7109375" style="146" customWidth="1"/>
    <col min="13060" max="13060" width="7.140625" style="146" customWidth="1"/>
    <col min="13061" max="13061" width="1.42578125" style="146" customWidth="1"/>
    <col min="13062" max="13064" width="5.7109375" style="146" bestFit="1" customWidth="1"/>
    <col min="13065" max="13065" width="1.42578125" style="146" customWidth="1"/>
    <col min="13066" max="13068" width="5.7109375" style="146" bestFit="1" customWidth="1"/>
    <col min="13069" max="13069" width="1.42578125" style="146" customWidth="1"/>
    <col min="13070" max="13072" width="5.7109375" style="146" bestFit="1" customWidth="1"/>
    <col min="13073" max="13073" width="1.42578125" style="146" customWidth="1"/>
    <col min="13074" max="13076" width="5.7109375" style="146" bestFit="1" customWidth="1"/>
    <col min="13077" max="13077" width="1.42578125" style="146" customWidth="1"/>
    <col min="13078" max="13080" width="5.7109375" style="146" bestFit="1" customWidth="1"/>
    <col min="13081" max="13081" width="1.42578125" style="146" customWidth="1"/>
    <col min="13082" max="13084" width="4.85546875" style="146" bestFit="1" customWidth="1"/>
    <col min="13085" max="13085" width="11.42578125" style="146"/>
    <col min="13086" max="13086" width="13.28515625" style="146" customWidth="1"/>
    <col min="13087" max="13089" width="6.140625" style="146" customWidth="1"/>
    <col min="13090" max="13090" width="1.42578125" style="146" customWidth="1"/>
    <col min="13091" max="13093" width="5.140625" style="146" customWidth="1"/>
    <col min="13094" max="13094" width="1.42578125" style="146" customWidth="1"/>
    <col min="13095" max="13097" width="5.140625" style="146" customWidth="1"/>
    <col min="13098" max="13098" width="1.42578125" style="146" customWidth="1"/>
    <col min="13099" max="13101" width="5.140625" style="146" customWidth="1"/>
    <col min="13102" max="13102" width="1.42578125" style="146" customWidth="1"/>
    <col min="13103" max="13105" width="5.140625" style="146" customWidth="1"/>
    <col min="13106" max="13106" width="1.42578125" style="146" customWidth="1"/>
    <col min="13107" max="13109" width="5.140625" style="146" customWidth="1"/>
    <col min="13110" max="13110" width="1.42578125" style="146" customWidth="1"/>
    <col min="13111" max="13113" width="5.140625" style="146" customWidth="1"/>
    <col min="13114" max="13312" width="11.42578125" style="146"/>
    <col min="13313" max="13313" width="15.42578125" style="146" customWidth="1"/>
    <col min="13314" max="13314" width="7.5703125" style="146" customWidth="1"/>
    <col min="13315" max="13315" width="7.7109375" style="146" customWidth="1"/>
    <col min="13316" max="13316" width="7.140625" style="146" customWidth="1"/>
    <col min="13317" max="13317" width="1.42578125" style="146" customWidth="1"/>
    <col min="13318" max="13320" width="5.7109375" style="146" bestFit="1" customWidth="1"/>
    <col min="13321" max="13321" width="1.42578125" style="146" customWidth="1"/>
    <col min="13322" max="13324" width="5.7109375" style="146" bestFit="1" customWidth="1"/>
    <col min="13325" max="13325" width="1.42578125" style="146" customWidth="1"/>
    <col min="13326" max="13328" width="5.7109375" style="146" bestFit="1" customWidth="1"/>
    <col min="13329" max="13329" width="1.42578125" style="146" customWidth="1"/>
    <col min="13330" max="13332" width="5.7109375" style="146" bestFit="1" customWidth="1"/>
    <col min="13333" max="13333" width="1.42578125" style="146" customWidth="1"/>
    <col min="13334" max="13336" width="5.7109375" style="146" bestFit="1" customWidth="1"/>
    <col min="13337" max="13337" width="1.42578125" style="146" customWidth="1"/>
    <col min="13338" max="13340" width="4.85546875" style="146" bestFit="1" customWidth="1"/>
    <col min="13341" max="13341" width="11.42578125" style="146"/>
    <col min="13342" max="13342" width="13.28515625" style="146" customWidth="1"/>
    <col min="13343" max="13345" width="6.140625" style="146" customWidth="1"/>
    <col min="13346" max="13346" width="1.42578125" style="146" customWidth="1"/>
    <col min="13347" max="13349" width="5.140625" style="146" customWidth="1"/>
    <col min="13350" max="13350" width="1.42578125" style="146" customWidth="1"/>
    <col min="13351" max="13353" width="5.140625" style="146" customWidth="1"/>
    <col min="13354" max="13354" width="1.42578125" style="146" customWidth="1"/>
    <col min="13355" max="13357" width="5.140625" style="146" customWidth="1"/>
    <col min="13358" max="13358" width="1.42578125" style="146" customWidth="1"/>
    <col min="13359" max="13361" width="5.140625" style="146" customWidth="1"/>
    <col min="13362" max="13362" width="1.42578125" style="146" customWidth="1"/>
    <col min="13363" max="13365" width="5.140625" style="146" customWidth="1"/>
    <col min="13366" max="13366" width="1.42578125" style="146" customWidth="1"/>
    <col min="13367" max="13369" width="5.140625" style="146" customWidth="1"/>
    <col min="13370" max="13568" width="11.42578125" style="146"/>
    <col min="13569" max="13569" width="15.42578125" style="146" customWidth="1"/>
    <col min="13570" max="13570" width="7.5703125" style="146" customWidth="1"/>
    <col min="13571" max="13571" width="7.7109375" style="146" customWidth="1"/>
    <col min="13572" max="13572" width="7.140625" style="146" customWidth="1"/>
    <col min="13573" max="13573" width="1.42578125" style="146" customWidth="1"/>
    <col min="13574" max="13576" width="5.7109375" style="146" bestFit="1" customWidth="1"/>
    <col min="13577" max="13577" width="1.42578125" style="146" customWidth="1"/>
    <col min="13578" max="13580" width="5.7109375" style="146" bestFit="1" customWidth="1"/>
    <col min="13581" max="13581" width="1.42578125" style="146" customWidth="1"/>
    <col min="13582" max="13584" width="5.7109375" style="146" bestFit="1" customWidth="1"/>
    <col min="13585" max="13585" width="1.42578125" style="146" customWidth="1"/>
    <col min="13586" max="13588" width="5.7109375" style="146" bestFit="1" customWidth="1"/>
    <col min="13589" max="13589" width="1.42578125" style="146" customWidth="1"/>
    <col min="13590" max="13592" width="5.7109375" style="146" bestFit="1" customWidth="1"/>
    <col min="13593" max="13593" width="1.42578125" style="146" customWidth="1"/>
    <col min="13594" max="13596" width="4.85546875" style="146" bestFit="1" customWidth="1"/>
    <col min="13597" max="13597" width="11.42578125" style="146"/>
    <col min="13598" max="13598" width="13.28515625" style="146" customWidth="1"/>
    <col min="13599" max="13601" width="6.140625" style="146" customWidth="1"/>
    <col min="13602" max="13602" width="1.42578125" style="146" customWidth="1"/>
    <col min="13603" max="13605" width="5.140625" style="146" customWidth="1"/>
    <col min="13606" max="13606" width="1.42578125" style="146" customWidth="1"/>
    <col min="13607" max="13609" width="5.140625" style="146" customWidth="1"/>
    <col min="13610" max="13610" width="1.42578125" style="146" customWidth="1"/>
    <col min="13611" max="13613" width="5.140625" style="146" customWidth="1"/>
    <col min="13614" max="13614" width="1.42578125" style="146" customWidth="1"/>
    <col min="13615" max="13617" width="5.140625" style="146" customWidth="1"/>
    <col min="13618" max="13618" width="1.42578125" style="146" customWidth="1"/>
    <col min="13619" max="13621" width="5.140625" style="146" customWidth="1"/>
    <col min="13622" max="13622" width="1.42578125" style="146" customWidth="1"/>
    <col min="13623" max="13625" width="5.140625" style="146" customWidth="1"/>
    <col min="13626" max="13824" width="11.42578125" style="146"/>
    <col min="13825" max="13825" width="15.42578125" style="146" customWidth="1"/>
    <col min="13826" max="13826" width="7.5703125" style="146" customWidth="1"/>
    <col min="13827" max="13827" width="7.7109375" style="146" customWidth="1"/>
    <col min="13828" max="13828" width="7.140625" style="146" customWidth="1"/>
    <col min="13829" max="13829" width="1.42578125" style="146" customWidth="1"/>
    <col min="13830" max="13832" width="5.7109375" style="146" bestFit="1" customWidth="1"/>
    <col min="13833" max="13833" width="1.42578125" style="146" customWidth="1"/>
    <col min="13834" max="13836" width="5.7109375" style="146" bestFit="1" customWidth="1"/>
    <col min="13837" max="13837" width="1.42578125" style="146" customWidth="1"/>
    <col min="13838" max="13840" width="5.7109375" style="146" bestFit="1" customWidth="1"/>
    <col min="13841" max="13841" width="1.42578125" style="146" customWidth="1"/>
    <col min="13842" max="13844" width="5.7109375" style="146" bestFit="1" customWidth="1"/>
    <col min="13845" max="13845" width="1.42578125" style="146" customWidth="1"/>
    <col min="13846" max="13848" width="5.7109375" style="146" bestFit="1" customWidth="1"/>
    <col min="13849" max="13849" width="1.42578125" style="146" customWidth="1"/>
    <col min="13850" max="13852" width="4.85546875" style="146" bestFit="1" customWidth="1"/>
    <col min="13853" max="13853" width="11.42578125" style="146"/>
    <col min="13854" max="13854" width="13.28515625" style="146" customWidth="1"/>
    <col min="13855" max="13857" width="6.140625" style="146" customWidth="1"/>
    <col min="13858" max="13858" width="1.42578125" style="146" customWidth="1"/>
    <col min="13859" max="13861" width="5.140625" style="146" customWidth="1"/>
    <col min="13862" max="13862" width="1.42578125" style="146" customWidth="1"/>
    <col min="13863" max="13865" width="5.140625" style="146" customWidth="1"/>
    <col min="13866" max="13866" width="1.42578125" style="146" customWidth="1"/>
    <col min="13867" max="13869" width="5.140625" style="146" customWidth="1"/>
    <col min="13870" max="13870" width="1.42578125" style="146" customWidth="1"/>
    <col min="13871" max="13873" width="5.140625" style="146" customWidth="1"/>
    <col min="13874" max="13874" width="1.42578125" style="146" customWidth="1"/>
    <col min="13875" max="13877" width="5.140625" style="146" customWidth="1"/>
    <col min="13878" max="13878" width="1.42578125" style="146" customWidth="1"/>
    <col min="13879" max="13881" width="5.140625" style="146" customWidth="1"/>
    <col min="13882" max="14080" width="11.42578125" style="146"/>
    <col min="14081" max="14081" width="15.42578125" style="146" customWidth="1"/>
    <col min="14082" max="14082" width="7.5703125" style="146" customWidth="1"/>
    <col min="14083" max="14083" width="7.7109375" style="146" customWidth="1"/>
    <col min="14084" max="14084" width="7.140625" style="146" customWidth="1"/>
    <col min="14085" max="14085" width="1.42578125" style="146" customWidth="1"/>
    <col min="14086" max="14088" width="5.7109375" style="146" bestFit="1" customWidth="1"/>
    <col min="14089" max="14089" width="1.42578125" style="146" customWidth="1"/>
    <col min="14090" max="14092" width="5.7109375" style="146" bestFit="1" customWidth="1"/>
    <col min="14093" max="14093" width="1.42578125" style="146" customWidth="1"/>
    <col min="14094" max="14096" width="5.7109375" style="146" bestFit="1" customWidth="1"/>
    <col min="14097" max="14097" width="1.42578125" style="146" customWidth="1"/>
    <col min="14098" max="14100" width="5.7109375" style="146" bestFit="1" customWidth="1"/>
    <col min="14101" max="14101" width="1.42578125" style="146" customWidth="1"/>
    <col min="14102" max="14104" width="5.7109375" style="146" bestFit="1" customWidth="1"/>
    <col min="14105" max="14105" width="1.42578125" style="146" customWidth="1"/>
    <col min="14106" max="14108" width="4.85546875" style="146" bestFit="1" customWidth="1"/>
    <col min="14109" max="14109" width="11.42578125" style="146"/>
    <col min="14110" max="14110" width="13.28515625" style="146" customWidth="1"/>
    <col min="14111" max="14113" width="6.140625" style="146" customWidth="1"/>
    <col min="14114" max="14114" width="1.42578125" style="146" customWidth="1"/>
    <col min="14115" max="14117" width="5.140625" style="146" customWidth="1"/>
    <col min="14118" max="14118" width="1.42578125" style="146" customWidth="1"/>
    <col min="14119" max="14121" width="5.140625" style="146" customWidth="1"/>
    <col min="14122" max="14122" width="1.42578125" style="146" customWidth="1"/>
    <col min="14123" max="14125" width="5.140625" style="146" customWidth="1"/>
    <col min="14126" max="14126" width="1.42578125" style="146" customWidth="1"/>
    <col min="14127" max="14129" width="5.140625" style="146" customWidth="1"/>
    <col min="14130" max="14130" width="1.42578125" style="146" customWidth="1"/>
    <col min="14131" max="14133" width="5.140625" style="146" customWidth="1"/>
    <col min="14134" max="14134" width="1.42578125" style="146" customWidth="1"/>
    <col min="14135" max="14137" width="5.140625" style="146" customWidth="1"/>
    <col min="14138" max="14336" width="11.42578125" style="146"/>
    <col min="14337" max="14337" width="15.42578125" style="146" customWidth="1"/>
    <col min="14338" max="14338" width="7.5703125" style="146" customWidth="1"/>
    <col min="14339" max="14339" width="7.7109375" style="146" customWidth="1"/>
    <col min="14340" max="14340" width="7.140625" style="146" customWidth="1"/>
    <col min="14341" max="14341" width="1.42578125" style="146" customWidth="1"/>
    <col min="14342" max="14344" width="5.7109375" style="146" bestFit="1" customWidth="1"/>
    <col min="14345" max="14345" width="1.42578125" style="146" customWidth="1"/>
    <col min="14346" max="14348" width="5.7109375" style="146" bestFit="1" customWidth="1"/>
    <col min="14349" max="14349" width="1.42578125" style="146" customWidth="1"/>
    <col min="14350" max="14352" width="5.7109375" style="146" bestFit="1" customWidth="1"/>
    <col min="14353" max="14353" width="1.42578125" style="146" customWidth="1"/>
    <col min="14354" max="14356" width="5.7109375" style="146" bestFit="1" customWidth="1"/>
    <col min="14357" max="14357" width="1.42578125" style="146" customWidth="1"/>
    <col min="14358" max="14360" width="5.7109375" style="146" bestFit="1" customWidth="1"/>
    <col min="14361" max="14361" width="1.42578125" style="146" customWidth="1"/>
    <col min="14362" max="14364" width="4.85546875" style="146" bestFit="1" customWidth="1"/>
    <col min="14365" max="14365" width="11.42578125" style="146"/>
    <col min="14366" max="14366" width="13.28515625" style="146" customWidth="1"/>
    <col min="14367" max="14369" width="6.140625" style="146" customWidth="1"/>
    <col min="14370" max="14370" width="1.42578125" style="146" customWidth="1"/>
    <col min="14371" max="14373" width="5.140625" style="146" customWidth="1"/>
    <col min="14374" max="14374" width="1.42578125" style="146" customWidth="1"/>
    <col min="14375" max="14377" width="5.140625" style="146" customWidth="1"/>
    <col min="14378" max="14378" width="1.42578125" style="146" customWidth="1"/>
    <col min="14379" max="14381" width="5.140625" style="146" customWidth="1"/>
    <col min="14382" max="14382" width="1.42578125" style="146" customWidth="1"/>
    <col min="14383" max="14385" width="5.140625" style="146" customWidth="1"/>
    <col min="14386" max="14386" width="1.42578125" style="146" customWidth="1"/>
    <col min="14387" max="14389" width="5.140625" style="146" customWidth="1"/>
    <col min="14390" max="14390" width="1.42578125" style="146" customWidth="1"/>
    <col min="14391" max="14393" width="5.140625" style="146" customWidth="1"/>
    <col min="14394" max="14592" width="11.42578125" style="146"/>
    <col min="14593" max="14593" width="15.42578125" style="146" customWidth="1"/>
    <col min="14594" max="14594" width="7.5703125" style="146" customWidth="1"/>
    <col min="14595" max="14595" width="7.7109375" style="146" customWidth="1"/>
    <col min="14596" max="14596" width="7.140625" style="146" customWidth="1"/>
    <col min="14597" max="14597" width="1.42578125" style="146" customWidth="1"/>
    <col min="14598" max="14600" width="5.7109375" style="146" bestFit="1" customWidth="1"/>
    <col min="14601" max="14601" width="1.42578125" style="146" customWidth="1"/>
    <col min="14602" max="14604" width="5.7109375" style="146" bestFit="1" customWidth="1"/>
    <col min="14605" max="14605" width="1.42578125" style="146" customWidth="1"/>
    <col min="14606" max="14608" width="5.7109375" style="146" bestFit="1" customWidth="1"/>
    <col min="14609" max="14609" width="1.42578125" style="146" customWidth="1"/>
    <col min="14610" max="14612" width="5.7109375" style="146" bestFit="1" customWidth="1"/>
    <col min="14613" max="14613" width="1.42578125" style="146" customWidth="1"/>
    <col min="14614" max="14616" width="5.7109375" style="146" bestFit="1" customWidth="1"/>
    <col min="14617" max="14617" width="1.42578125" style="146" customWidth="1"/>
    <col min="14618" max="14620" width="4.85546875" style="146" bestFit="1" customWidth="1"/>
    <col min="14621" max="14621" width="11.42578125" style="146"/>
    <col min="14622" max="14622" width="13.28515625" style="146" customWidth="1"/>
    <col min="14623" max="14625" width="6.140625" style="146" customWidth="1"/>
    <col min="14626" max="14626" width="1.42578125" style="146" customWidth="1"/>
    <col min="14627" max="14629" width="5.140625" style="146" customWidth="1"/>
    <col min="14630" max="14630" width="1.42578125" style="146" customWidth="1"/>
    <col min="14631" max="14633" width="5.140625" style="146" customWidth="1"/>
    <col min="14634" max="14634" width="1.42578125" style="146" customWidth="1"/>
    <col min="14635" max="14637" width="5.140625" style="146" customWidth="1"/>
    <col min="14638" max="14638" width="1.42578125" style="146" customWidth="1"/>
    <col min="14639" max="14641" width="5.140625" style="146" customWidth="1"/>
    <col min="14642" max="14642" width="1.42578125" style="146" customWidth="1"/>
    <col min="14643" max="14645" width="5.140625" style="146" customWidth="1"/>
    <col min="14646" max="14646" width="1.42578125" style="146" customWidth="1"/>
    <col min="14647" max="14649" width="5.140625" style="146" customWidth="1"/>
    <col min="14650" max="14848" width="11.42578125" style="146"/>
    <col min="14849" max="14849" width="15.42578125" style="146" customWidth="1"/>
    <col min="14850" max="14850" width="7.5703125" style="146" customWidth="1"/>
    <col min="14851" max="14851" width="7.7109375" style="146" customWidth="1"/>
    <col min="14852" max="14852" width="7.140625" style="146" customWidth="1"/>
    <col min="14853" max="14853" width="1.42578125" style="146" customWidth="1"/>
    <col min="14854" max="14856" width="5.7109375" style="146" bestFit="1" customWidth="1"/>
    <col min="14857" max="14857" width="1.42578125" style="146" customWidth="1"/>
    <col min="14858" max="14860" width="5.7109375" style="146" bestFit="1" customWidth="1"/>
    <col min="14861" max="14861" width="1.42578125" style="146" customWidth="1"/>
    <col min="14862" max="14864" width="5.7109375" style="146" bestFit="1" customWidth="1"/>
    <col min="14865" max="14865" width="1.42578125" style="146" customWidth="1"/>
    <col min="14866" max="14868" width="5.7109375" style="146" bestFit="1" customWidth="1"/>
    <col min="14869" max="14869" width="1.42578125" style="146" customWidth="1"/>
    <col min="14870" max="14872" width="5.7109375" style="146" bestFit="1" customWidth="1"/>
    <col min="14873" max="14873" width="1.42578125" style="146" customWidth="1"/>
    <col min="14874" max="14876" width="4.85546875" style="146" bestFit="1" customWidth="1"/>
    <col min="14877" max="14877" width="11.42578125" style="146"/>
    <col min="14878" max="14878" width="13.28515625" style="146" customWidth="1"/>
    <col min="14879" max="14881" width="6.140625" style="146" customWidth="1"/>
    <col min="14882" max="14882" width="1.42578125" style="146" customWidth="1"/>
    <col min="14883" max="14885" width="5.140625" style="146" customWidth="1"/>
    <col min="14886" max="14886" width="1.42578125" style="146" customWidth="1"/>
    <col min="14887" max="14889" width="5.140625" style="146" customWidth="1"/>
    <col min="14890" max="14890" width="1.42578125" style="146" customWidth="1"/>
    <col min="14891" max="14893" width="5.140625" style="146" customWidth="1"/>
    <col min="14894" max="14894" width="1.42578125" style="146" customWidth="1"/>
    <col min="14895" max="14897" width="5.140625" style="146" customWidth="1"/>
    <col min="14898" max="14898" width="1.42578125" style="146" customWidth="1"/>
    <col min="14899" max="14901" width="5.140625" style="146" customWidth="1"/>
    <col min="14902" max="14902" width="1.42578125" style="146" customWidth="1"/>
    <col min="14903" max="14905" width="5.140625" style="146" customWidth="1"/>
    <col min="14906" max="15104" width="11.42578125" style="146"/>
    <col min="15105" max="15105" width="15.42578125" style="146" customWidth="1"/>
    <col min="15106" max="15106" width="7.5703125" style="146" customWidth="1"/>
    <col min="15107" max="15107" width="7.7109375" style="146" customWidth="1"/>
    <col min="15108" max="15108" width="7.140625" style="146" customWidth="1"/>
    <col min="15109" max="15109" width="1.42578125" style="146" customWidth="1"/>
    <col min="15110" max="15112" width="5.7109375" style="146" bestFit="1" customWidth="1"/>
    <col min="15113" max="15113" width="1.42578125" style="146" customWidth="1"/>
    <col min="15114" max="15116" width="5.7109375" style="146" bestFit="1" customWidth="1"/>
    <col min="15117" max="15117" width="1.42578125" style="146" customWidth="1"/>
    <col min="15118" max="15120" width="5.7109375" style="146" bestFit="1" customWidth="1"/>
    <col min="15121" max="15121" width="1.42578125" style="146" customWidth="1"/>
    <col min="15122" max="15124" width="5.7109375" style="146" bestFit="1" customWidth="1"/>
    <col min="15125" max="15125" width="1.42578125" style="146" customWidth="1"/>
    <col min="15126" max="15128" width="5.7109375" style="146" bestFit="1" customWidth="1"/>
    <col min="15129" max="15129" width="1.42578125" style="146" customWidth="1"/>
    <col min="15130" max="15132" width="4.85546875" style="146" bestFit="1" customWidth="1"/>
    <col min="15133" max="15133" width="11.42578125" style="146"/>
    <col min="15134" max="15134" width="13.28515625" style="146" customWidth="1"/>
    <col min="15135" max="15137" width="6.140625" style="146" customWidth="1"/>
    <col min="15138" max="15138" width="1.42578125" style="146" customWidth="1"/>
    <col min="15139" max="15141" width="5.140625" style="146" customWidth="1"/>
    <col min="15142" max="15142" width="1.42578125" style="146" customWidth="1"/>
    <col min="15143" max="15145" width="5.140625" style="146" customWidth="1"/>
    <col min="15146" max="15146" width="1.42578125" style="146" customWidth="1"/>
    <col min="15147" max="15149" width="5.140625" style="146" customWidth="1"/>
    <col min="15150" max="15150" width="1.42578125" style="146" customWidth="1"/>
    <col min="15151" max="15153" width="5.140625" style="146" customWidth="1"/>
    <col min="15154" max="15154" width="1.42578125" style="146" customWidth="1"/>
    <col min="15155" max="15157" width="5.140625" style="146" customWidth="1"/>
    <col min="15158" max="15158" width="1.42578125" style="146" customWidth="1"/>
    <col min="15159" max="15161" width="5.140625" style="146" customWidth="1"/>
    <col min="15162" max="15360" width="11.42578125" style="146"/>
    <col min="15361" max="15361" width="15.42578125" style="146" customWidth="1"/>
    <col min="15362" max="15362" width="7.5703125" style="146" customWidth="1"/>
    <col min="15363" max="15363" width="7.7109375" style="146" customWidth="1"/>
    <col min="15364" max="15364" width="7.140625" style="146" customWidth="1"/>
    <col min="15365" max="15365" width="1.42578125" style="146" customWidth="1"/>
    <col min="15366" max="15368" width="5.7109375" style="146" bestFit="1" customWidth="1"/>
    <col min="15369" max="15369" width="1.42578125" style="146" customWidth="1"/>
    <col min="15370" max="15372" width="5.7109375" style="146" bestFit="1" customWidth="1"/>
    <col min="15373" max="15373" width="1.42578125" style="146" customWidth="1"/>
    <col min="15374" max="15376" width="5.7109375" style="146" bestFit="1" customWidth="1"/>
    <col min="15377" max="15377" width="1.42578125" style="146" customWidth="1"/>
    <col min="15378" max="15380" width="5.7109375" style="146" bestFit="1" customWidth="1"/>
    <col min="15381" max="15381" width="1.42578125" style="146" customWidth="1"/>
    <col min="15382" max="15384" width="5.7109375" style="146" bestFit="1" customWidth="1"/>
    <col min="15385" max="15385" width="1.42578125" style="146" customWidth="1"/>
    <col min="15386" max="15388" width="4.85546875" style="146" bestFit="1" customWidth="1"/>
    <col min="15389" max="15389" width="11.42578125" style="146"/>
    <col min="15390" max="15390" width="13.28515625" style="146" customWidth="1"/>
    <col min="15391" max="15393" width="6.140625" style="146" customWidth="1"/>
    <col min="15394" max="15394" width="1.42578125" style="146" customWidth="1"/>
    <col min="15395" max="15397" width="5.140625" style="146" customWidth="1"/>
    <col min="15398" max="15398" width="1.42578125" style="146" customWidth="1"/>
    <col min="15399" max="15401" width="5.140625" style="146" customWidth="1"/>
    <col min="15402" max="15402" width="1.42578125" style="146" customWidth="1"/>
    <col min="15403" max="15405" width="5.140625" style="146" customWidth="1"/>
    <col min="15406" max="15406" width="1.42578125" style="146" customWidth="1"/>
    <col min="15407" max="15409" width="5.140625" style="146" customWidth="1"/>
    <col min="15410" max="15410" width="1.42578125" style="146" customWidth="1"/>
    <col min="15411" max="15413" width="5.140625" style="146" customWidth="1"/>
    <col min="15414" max="15414" width="1.42578125" style="146" customWidth="1"/>
    <col min="15415" max="15417" width="5.140625" style="146" customWidth="1"/>
    <col min="15418" max="15616" width="11.42578125" style="146"/>
    <col min="15617" max="15617" width="15.42578125" style="146" customWidth="1"/>
    <col min="15618" max="15618" width="7.5703125" style="146" customWidth="1"/>
    <col min="15619" max="15619" width="7.7109375" style="146" customWidth="1"/>
    <col min="15620" max="15620" width="7.140625" style="146" customWidth="1"/>
    <col min="15621" max="15621" width="1.42578125" style="146" customWidth="1"/>
    <col min="15622" max="15624" width="5.7109375" style="146" bestFit="1" customWidth="1"/>
    <col min="15625" max="15625" width="1.42578125" style="146" customWidth="1"/>
    <col min="15626" max="15628" width="5.7109375" style="146" bestFit="1" customWidth="1"/>
    <col min="15629" max="15629" width="1.42578125" style="146" customWidth="1"/>
    <col min="15630" max="15632" width="5.7109375" style="146" bestFit="1" customWidth="1"/>
    <col min="15633" max="15633" width="1.42578125" style="146" customWidth="1"/>
    <col min="15634" max="15636" width="5.7109375" style="146" bestFit="1" customWidth="1"/>
    <col min="15637" max="15637" width="1.42578125" style="146" customWidth="1"/>
    <col min="15638" max="15640" width="5.7109375" style="146" bestFit="1" customWidth="1"/>
    <col min="15641" max="15641" width="1.42578125" style="146" customWidth="1"/>
    <col min="15642" max="15644" width="4.85546875" style="146" bestFit="1" customWidth="1"/>
    <col min="15645" max="15645" width="11.42578125" style="146"/>
    <col min="15646" max="15646" width="13.28515625" style="146" customWidth="1"/>
    <col min="15647" max="15649" width="6.140625" style="146" customWidth="1"/>
    <col min="15650" max="15650" width="1.42578125" style="146" customWidth="1"/>
    <col min="15651" max="15653" width="5.140625" style="146" customWidth="1"/>
    <col min="15654" max="15654" width="1.42578125" style="146" customWidth="1"/>
    <col min="15655" max="15657" width="5.140625" style="146" customWidth="1"/>
    <col min="15658" max="15658" width="1.42578125" style="146" customWidth="1"/>
    <col min="15659" max="15661" width="5.140625" style="146" customWidth="1"/>
    <col min="15662" max="15662" width="1.42578125" style="146" customWidth="1"/>
    <col min="15663" max="15665" width="5.140625" style="146" customWidth="1"/>
    <col min="15666" max="15666" width="1.42578125" style="146" customWidth="1"/>
    <col min="15667" max="15669" width="5.140625" style="146" customWidth="1"/>
    <col min="15670" max="15670" width="1.42578125" style="146" customWidth="1"/>
    <col min="15671" max="15673" width="5.140625" style="146" customWidth="1"/>
    <col min="15674" max="15872" width="11.42578125" style="146"/>
    <col min="15873" max="15873" width="15.42578125" style="146" customWidth="1"/>
    <col min="15874" max="15874" width="7.5703125" style="146" customWidth="1"/>
    <col min="15875" max="15875" width="7.7109375" style="146" customWidth="1"/>
    <col min="15876" max="15876" width="7.140625" style="146" customWidth="1"/>
    <col min="15877" max="15877" width="1.42578125" style="146" customWidth="1"/>
    <col min="15878" max="15880" width="5.7109375" style="146" bestFit="1" customWidth="1"/>
    <col min="15881" max="15881" width="1.42578125" style="146" customWidth="1"/>
    <col min="15882" max="15884" width="5.7109375" style="146" bestFit="1" customWidth="1"/>
    <col min="15885" max="15885" width="1.42578125" style="146" customWidth="1"/>
    <col min="15886" max="15888" width="5.7109375" style="146" bestFit="1" customWidth="1"/>
    <col min="15889" max="15889" width="1.42578125" style="146" customWidth="1"/>
    <col min="15890" max="15892" width="5.7109375" style="146" bestFit="1" customWidth="1"/>
    <col min="15893" max="15893" width="1.42578125" style="146" customWidth="1"/>
    <col min="15894" max="15896" width="5.7109375" style="146" bestFit="1" customWidth="1"/>
    <col min="15897" max="15897" width="1.42578125" style="146" customWidth="1"/>
    <col min="15898" max="15900" width="4.85546875" style="146" bestFit="1" customWidth="1"/>
    <col min="15901" max="15901" width="11.42578125" style="146"/>
    <col min="15902" max="15902" width="13.28515625" style="146" customWidth="1"/>
    <col min="15903" max="15905" width="6.140625" style="146" customWidth="1"/>
    <col min="15906" max="15906" width="1.42578125" style="146" customWidth="1"/>
    <col min="15907" max="15909" width="5.140625" style="146" customWidth="1"/>
    <col min="15910" max="15910" width="1.42578125" style="146" customWidth="1"/>
    <col min="15911" max="15913" width="5.140625" style="146" customWidth="1"/>
    <col min="15914" max="15914" width="1.42578125" style="146" customWidth="1"/>
    <col min="15915" max="15917" width="5.140625" style="146" customWidth="1"/>
    <col min="15918" max="15918" width="1.42578125" style="146" customWidth="1"/>
    <col min="15919" max="15921" width="5.140625" style="146" customWidth="1"/>
    <col min="15922" max="15922" width="1.42578125" style="146" customWidth="1"/>
    <col min="15923" max="15925" width="5.140625" style="146" customWidth="1"/>
    <col min="15926" max="15926" width="1.42578125" style="146" customWidth="1"/>
    <col min="15927" max="15929" width="5.140625" style="146" customWidth="1"/>
    <col min="15930" max="16128" width="11.42578125" style="146"/>
    <col min="16129" max="16129" width="15.42578125" style="146" customWidth="1"/>
    <col min="16130" max="16130" width="7.5703125" style="146" customWidth="1"/>
    <col min="16131" max="16131" width="7.7109375" style="146" customWidth="1"/>
    <col min="16132" max="16132" width="7.140625" style="146" customWidth="1"/>
    <col min="16133" max="16133" width="1.42578125" style="146" customWidth="1"/>
    <col min="16134" max="16136" width="5.7109375" style="146" bestFit="1" customWidth="1"/>
    <col min="16137" max="16137" width="1.42578125" style="146" customWidth="1"/>
    <col min="16138" max="16140" width="5.7109375" style="146" bestFit="1" customWidth="1"/>
    <col min="16141" max="16141" width="1.42578125" style="146" customWidth="1"/>
    <col min="16142" max="16144" width="5.7109375" style="146" bestFit="1" customWidth="1"/>
    <col min="16145" max="16145" width="1.42578125" style="146" customWidth="1"/>
    <col min="16146" max="16148" width="5.7109375" style="146" bestFit="1" customWidth="1"/>
    <col min="16149" max="16149" width="1.42578125" style="146" customWidth="1"/>
    <col min="16150" max="16152" width="5.7109375" style="146" bestFit="1" customWidth="1"/>
    <col min="16153" max="16153" width="1.42578125" style="146" customWidth="1"/>
    <col min="16154" max="16156" width="4.85546875" style="146" bestFit="1" customWidth="1"/>
    <col min="16157" max="16157" width="11.42578125" style="146"/>
    <col min="16158" max="16158" width="13.28515625" style="146" customWidth="1"/>
    <col min="16159" max="16161" width="6.140625" style="146" customWidth="1"/>
    <col min="16162" max="16162" width="1.42578125" style="146" customWidth="1"/>
    <col min="16163" max="16165" width="5.140625" style="146" customWidth="1"/>
    <col min="16166" max="16166" width="1.42578125" style="146" customWidth="1"/>
    <col min="16167" max="16169" width="5.140625" style="146" customWidth="1"/>
    <col min="16170" max="16170" width="1.42578125" style="146" customWidth="1"/>
    <col min="16171" max="16173" width="5.140625" style="146" customWidth="1"/>
    <col min="16174" max="16174" width="1.42578125" style="146" customWidth="1"/>
    <col min="16175" max="16177" width="5.140625" style="146" customWidth="1"/>
    <col min="16178" max="16178" width="1.42578125" style="146" customWidth="1"/>
    <col min="16179" max="16181" width="5.140625" style="146" customWidth="1"/>
    <col min="16182" max="16182" width="1.42578125" style="146" customWidth="1"/>
    <col min="16183" max="16185" width="5.140625" style="146" customWidth="1"/>
    <col min="16186" max="16384" width="11.42578125" style="146"/>
  </cols>
  <sheetData>
    <row r="1" spans="1:62" s="135" customFormat="1" ht="15" x14ac:dyDescent="0.25">
      <c r="A1" s="245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9"/>
      <c r="AD1" s="215" t="s">
        <v>222</v>
      </c>
      <c r="AE1" s="215"/>
      <c r="AF1" s="9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</row>
    <row r="2" spans="1:62" s="135" customFormat="1" ht="15" x14ac:dyDescent="0.25">
      <c r="A2" s="246" t="s">
        <v>141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9"/>
      <c r="AD2" s="215"/>
      <c r="AE2" s="215"/>
      <c r="AF2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</row>
    <row r="3" spans="1:62" s="135" customFormat="1" ht="15" x14ac:dyDescent="0.25">
      <c r="A3" s="245" t="s">
        <v>64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</row>
    <row r="4" spans="1:62" s="135" customFormat="1" ht="15" x14ac:dyDescent="0.25">
      <c r="A4" s="246" t="s">
        <v>80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</row>
    <row r="5" spans="1:62" s="135" customFormat="1" ht="15" x14ac:dyDescent="0.25">
      <c r="A5" s="245" t="s">
        <v>81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</row>
    <row r="6" spans="1:62" s="135" customFormat="1" ht="15" x14ac:dyDescent="0.25">
      <c r="A6" s="246" t="s">
        <v>389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</row>
    <row r="7" spans="1:62" s="135" customFormat="1" ht="15.75" thickBot="1" x14ac:dyDescent="0.3">
      <c r="A7" s="137"/>
      <c r="B7" s="138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</row>
    <row r="8" spans="1:62" s="135" customFormat="1" ht="15" customHeight="1" x14ac:dyDescent="0.25">
      <c r="A8" s="248" t="s">
        <v>82</v>
      </c>
      <c r="B8" s="54" t="s">
        <v>21</v>
      </c>
      <c r="C8" s="54"/>
      <c r="D8" s="54"/>
      <c r="E8" s="139"/>
      <c r="F8" s="140" t="s">
        <v>48</v>
      </c>
      <c r="G8" s="140"/>
      <c r="H8" s="140"/>
      <c r="I8" s="139"/>
      <c r="J8" s="140" t="s">
        <v>49</v>
      </c>
      <c r="K8" s="140"/>
      <c r="L8" s="140"/>
      <c r="M8" s="139"/>
      <c r="N8" s="140" t="s">
        <v>50</v>
      </c>
      <c r="O8" s="140"/>
      <c r="P8" s="140"/>
      <c r="Q8" s="139"/>
      <c r="R8" s="140" t="s">
        <v>51</v>
      </c>
      <c r="S8" s="140"/>
      <c r="T8" s="140"/>
      <c r="U8" s="139"/>
      <c r="V8" s="140" t="s">
        <v>52</v>
      </c>
      <c r="W8" s="140"/>
      <c r="X8" s="140"/>
      <c r="Y8" s="139"/>
      <c r="Z8" s="140" t="s">
        <v>53</v>
      </c>
      <c r="AA8" s="140"/>
      <c r="AB8" s="140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</row>
    <row r="9" spans="1:62" s="135" customFormat="1" ht="15.75" thickBot="1" x14ac:dyDescent="0.3">
      <c r="A9" s="249"/>
      <c r="B9" s="56" t="s">
        <v>68</v>
      </c>
      <c r="C9" s="56" t="s">
        <v>69</v>
      </c>
      <c r="D9" s="56" t="s">
        <v>70</v>
      </c>
      <c r="E9" s="141"/>
      <c r="F9" s="142" t="s">
        <v>68</v>
      </c>
      <c r="G9" s="142" t="s">
        <v>69</v>
      </c>
      <c r="H9" s="142" t="s">
        <v>70</v>
      </c>
      <c r="I9" s="141"/>
      <c r="J9" s="142" t="s">
        <v>68</v>
      </c>
      <c r="K9" s="142" t="s">
        <v>69</v>
      </c>
      <c r="L9" s="142" t="s">
        <v>70</v>
      </c>
      <c r="M9" s="141"/>
      <c r="N9" s="142" t="s">
        <v>68</v>
      </c>
      <c r="O9" s="142" t="s">
        <v>69</v>
      </c>
      <c r="P9" s="142" t="s">
        <v>70</v>
      </c>
      <c r="Q9" s="141"/>
      <c r="R9" s="142" t="s">
        <v>68</v>
      </c>
      <c r="S9" s="142" t="s">
        <v>69</v>
      </c>
      <c r="T9" s="142" t="s">
        <v>70</v>
      </c>
      <c r="U9" s="141"/>
      <c r="V9" s="142" t="s">
        <v>68</v>
      </c>
      <c r="W9" s="142" t="s">
        <v>69</v>
      </c>
      <c r="X9" s="142" t="s">
        <v>70</v>
      </c>
      <c r="Y9" s="141"/>
      <c r="Z9" s="142" t="s">
        <v>68</v>
      </c>
      <c r="AA9" s="142" t="s">
        <v>69</v>
      </c>
      <c r="AB9" s="142" t="s">
        <v>70</v>
      </c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</row>
    <row r="10" spans="1:62" x14ac:dyDescent="0.2">
      <c r="A10" s="143"/>
      <c r="B10" s="144"/>
      <c r="C10" s="144"/>
      <c r="D10" s="144"/>
      <c r="E10" s="145"/>
      <c r="F10" s="144"/>
      <c r="G10" s="144"/>
      <c r="H10" s="144"/>
      <c r="I10" s="145"/>
      <c r="J10" s="144"/>
      <c r="K10" s="144"/>
      <c r="L10" s="144"/>
      <c r="M10" s="145"/>
      <c r="N10" s="144"/>
      <c r="O10" s="144"/>
      <c r="P10" s="144"/>
      <c r="Q10" s="145"/>
      <c r="R10" s="144"/>
      <c r="S10" s="144"/>
      <c r="T10" s="144"/>
      <c r="U10" s="145"/>
      <c r="V10" s="144"/>
      <c r="W10" s="144"/>
      <c r="X10" s="144"/>
      <c r="Y10" s="145"/>
      <c r="Z10" s="144"/>
      <c r="AA10" s="144"/>
      <c r="AB10" s="144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</row>
    <row r="11" spans="1:62" s="151" customFormat="1" ht="13.5" x14ac:dyDescent="0.25">
      <c r="A11" s="149" t="s">
        <v>83</v>
      </c>
      <c r="B11" s="150">
        <f>SUM(B13:B39)</f>
        <v>281834</v>
      </c>
      <c r="C11" s="150">
        <f>SUM(C13:C39)</f>
        <v>134802</v>
      </c>
      <c r="D11" s="150">
        <f>SUM(D13:D39)</f>
        <v>147032</v>
      </c>
      <c r="E11" s="150"/>
      <c r="F11" s="150">
        <f>SUM(F13:F39)</f>
        <v>62192</v>
      </c>
      <c r="G11" s="150">
        <f>SUM(G13:G39)</f>
        <v>31265</v>
      </c>
      <c r="H11" s="150">
        <f>SUM(H13:H39)</f>
        <v>30927</v>
      </c>
      <c r="I11" s="150"/>
      <c r="J11" s="150">
        <f>SUM(J13:J39)</f>
        <v>55788</v>
      </c>
      <c r="K11" s="150">
        <f>SUM(K13:K39)</f>
        <v>27389</v>
      </c>
      <c r="L11" s="150">
        <f>SUM(L13:L39)</f>
        <v>28399</v>
      </c>
      <c r="M11" s="150"/>
      <c r="N11" s="150">
        <f>SUM(N13:N39)</f>
        <v>51628</v>
      </c>
      <c r="O11" s="150">
        <f>SUM(O13:O39)</f>
        <v>24942</v>
      </c>
      <c r="P11" s="150">
        <f>SUM(P13:P39)</f>
        <v>26686</v>
      </c>
      <c r="Q11" s="150"/>
      <c r="R11" s="150">
        <f>SUM(R13:R39)</f>
        <v>50409</v>
      </c>
      <c r="S11" s="150">
        <f>SUM(S13:S39)</f>
        <v>23404</v>
      </c>
      <c r="T11" s="150">
        <f>SUM(T13:T39)</f>
        <v>27005</v>
      </c>
      <c r="U11" s="150"/>
      <c r="V11" s="150">
        <f>SUM(V13:V39)</f>
        <v>47429</v>
      </c>
      <c r="W11" s="150">
        <f>SUM(W13:W39)</f>
        <v>21419</v>
      </c>
      <c r="X11" s="150">
        <f>SUM(X13:X39)</f>
        <v>26010</v>
      </c>
      <c r="Y11" s="150"/>
      <c r="Z11" s="150">
        <f>SUM(Z13:Z39)</f>
        <v>14388</v>
      </c>
      <c r="AA11" s="150">
        <f>SUM(AA13:AA39)</f>
        <v>6383</v>
      </c>
      <c r="AB11" s="150">
        <f>SUM(AB13:AB39)</f>
        <v>8005</v>
      </c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3"/>
      <c r="BG11" s="153"/>
      <c r="BH11" s="153"/>
      <c r="BI11" s="153"/>
      <c r="BJ11" s="153"/>
    </row>
    <row r="12" spans="1:62" x14ac:dyDescent="0.2"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</row>
    <row r="13" spans="1:62" x14ac:dyDescent="0.2">
      <c r="A13" s="148" t="s">
        <v>84</v>
      </c>
      <c r="B13" s="74">
        <v>16536</v>
      </c>
      <c r="C13" s="74">
        <v>8431</v>
      </c>
      <c r="D13" s="74">
        <v>8105</v>
      </c>
      <c r="E13" s="74"/>
      <c r="F13" s="74">
        <v>3703</v>
      </c>
      <c r="G13" s="74">
        <v>1994</v>
      </c>
      <c r="H13" s="74">
        <v>1709</v>
      </c>
      <c r="I13" s="74"/>
      <c r="J13" s="74">
        <v>3294</v>
      </c>
      <c r="K13" s="74">
        <v>1734</v>
      </c>
      <c r="L13" s="74">
        <v>1560</v>
      </c>
      <c r="M13" s="74"/>
      <c r="N13" s="74">
        <v>3140</v>
      </c>
      <c r="O13" s="74">
        <v>1600</v>
      </c>
      <c r="P13" s="74">
        <v>1540</v>
      </c>
      <c r="Q13" s="74"/>
      <c r="R13" s="74">
        <v>2780</v>
      </c>
      <c r="S13" s="74">
        <v>1379</v>
      </c>
      <c r="T13" s="74">
        <v>1401</v>
      </c>
      <c r="U13" s="74"/>
      <c r="V13" s="74">
        <v>2822</v>
      </c>
      <c r="W13" s="74">
        <v>1361</v>
      </c>
      <c r="X13" s="74">
        <v>1461</v>
      </c>
      <c r="Y13" s="74"/>
      <c r="Z13" s="74">
        <v>797</v>
      </c>
      <c r="AA13" s="74">
        <v>363</v>
      </c>
      <c r="AB13" s="74">
        <v>434</v>
      </c>
      <c r="AC13" s="155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</row>
    <row r="14" spans="1:62" x14ac:dyDescent="0.2">
      <c r="A14" s="148" t="s">
        <v>85</v>
      </c>
      <c r="B14" s="74">
        <v>19320</v>
      </c>
      <c r="C14" s="74">
        <v>9248</v>
      </c>
      <c r="D14" s="74">
        <v>10072</v>
      </c>
      <c r="E14" s="74"/>
      <c r="F14" s="74">
        <v>4114</v>
      </c>
      <c r="G14" s="74">
        <v>2048</v>
      </c>
      <c r="H14" s="74">
        <v>2066</v>
      </c>
      <c r="I14" s="74"/>
      <c r="J14" s="74">
        <v>3815</v>
      </c>
      <c r="K14" s="74">
        <v>1895</v>
      </c>
      <c r="L14" s="74">
        <v>1920</v>
      </c>
      <c r="M14" s="74"/>
      <c r="N14" s="74">
        <v>3821</v>
      </c>
      <c r="O14" s="74">
        <v>1807</v>
      </c>
      <c r="P14" s="74">
        <v>2014</v>
      </c>
      <c r="Q14" s="74"/>
      <c r="R14" s="74">
        <v>3499</v>
      </c>
      <c r="S14" s="74">
        <v>1644</v>
      </c>
      <c r="T14" s="74">
        <v>1855</v>
      </c>
      <c r="U14" s="74"/>
      <c r="V14" s="74">
        <v>3403</v>
      </c>
      <c r="W14" s="74">
        <v>1537</v>
      </c>
      <c r="X14" s="74">
        <v>1866</v>
      </c>
      <c r="Y14" s="74"/>
      <c r="Z14" s="74">
        <v>668</v>
      </c>
      <c r="AA14" s="74">
        <v>317</v>
      </c>
      <c r="AB14" s="74">
        <v>351</v>
      </c>
      <c r="AC14" s="155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</row>
    <row r="15" spans="1:62" x14ac:dyDescent="0.2">
      <c r="A15" s="148" t="s">
        <v>86</v>
      </c>
      <c r="B15" s="74">
        <v>13086</v>
      </c>
      <c r="C15" s="74">
        <v>6173</v>
      </c>
      <c r="D15" s="74">
        <v>6913</v>
      </c>
      <c r="E15" s="74"/>
      <c r="F15" s="74">
        <v>3013</v>
      </c>
      <c r="G15" s="74">
        <v>1495</v>
      </c>
      <c r="H15" s="74">
        <v>1518</v>
      </c>
      <c r="I15" s="74"/>
      <c r="J15" s="74">
        <v>2616</v>
      </c>
      <c r="K15" s="74">
        <v>1236</v>
      </c>
      <c r="L15" s="74">
        <v>1380</v>
      </c>
      <c r="M15" s="74"/>
      <c r="N15" s="74">
        <v>2415</v>
      </c>
      <c r="O15" s="74">
        <v>1147</v>
      </c>
      <c r="P15" s="74">
        <v>1268</v>
      </c>
      <c r="Q15" s="74"/>
      <c r="R15" s="74">
        <v>2148</v>
      </c>
      <c r="S15" s="74">
        <v>988</v>
      </c>
      <c r="T15" s="74">
        <v>1160</v>
      </c>
      <c r="U15" s="74"/>
      <c r="V15" s="74">
        <v>2237</v>
      </c>
      <c r="W15" s="74">
        <v>1010</v>
      </c>
      <c r="X15" s="74">
        <v>1227</v>
      </c>
      <c r="Y15" s="74"/>
      <c r="Z15" s="74">
        <v>657</v>
      </c>
      <c r="AA15" s="74">
        <v>297</v>
      </c>
      <c r="AB15" s="74">
        <v>360</v>
      </c>
      <c r="AC15" s="155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</row>
    <row r="16" spans="1:62" x14ac:dyDescent="0.2">
      <c r="A16" s="148" t="s">
        <v>87</v>
      </c>
      <c r="B16" s="74">
        <v>18251</v>
      </c>
      <c r="C16" s="74">
        <v>8570</v>
      </c>
      <c r="D16" s="74">
        <v>9681</v>
      </c>
      <c r="E16" s="74"/>
      <c r="F16" s="74">
        <v>3955</v>
      </c>
      <c r="G16" s="74">
        <v>1995</v>
      </c>
      <c r="H16" s="74">
        <v>1960</v>
      </c>
      <c r="I16" s="74"/>
      <c r="J16" s="74">
        <v>3506</v>
      </c>
      <c r="K16" s="74">
        <v>1683</v>
      </c>
      <c r="L16" s="74">
        <v>1823</v>
      </c>
      <c r="M16" s="74"/>
      <c r="N16" s="74">
        <v>3098</v>
      </c>
      <c r="O16" s="74">
        <v>1510</v>
      </c>
      <c r="P16" s="74">
        <v>1588</v>
      </c>
      <c r="Q16" s="74"/>
      <c r="R16" s="74">
        <v>3359</v>
      </c>
      <c r="S16" s="74">
        <v>1539</v>
      </c>
      <c r="T16" s="74">
        <v>1820</v>
      </c>
      <c r="U16" s="74"/>
      <c r="V16" s="74">
        <v>2941</v>
      </c>
      <c r="W16" s="74">
        <v>1248</v>
      </c>
      <c r="X16" s="74">
        <v>1693</v>
      </c>
      <c r="Y16" s="74"/>
      <c r="Z16" s="74">
        <v>1392</v>
      </c>
      <c r="AA16" s="74">
        <v>595</v>
      </c>
      <c r="AB16" s="74">
        <v>797</v>
      </c>
      <c r="AC16" s="155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</row>
    <row r="17" spans="1:57" x14ac:dyDescent="0.2">
      <c r="A17" s="148" t="s">
        <v>88</v>
      </c>
      <c r="B17" s="74">
        <v>4708</v>
      </c>
      <c r="C17" s="74">
        <v>2321</v>
      </c>
      <c r="D17" s="74">
        <v>2387</v>
      </c>
      <c r="E17" s="74"/>
      <c r="F17" s="74">
        <v>865</v>
      </c>
      <c r="G17" s="74">
        <v>461</v>
      </c>
      <c r="H17" s="74">
        <v>404</v>
      </c>
      <c r="I17" s="74"/>
      <c r="J17" s="74">
        <v>951</v>
      </c>
      <c r="K17" s="74">
        <v>492</v>
      </c>
      <c r="L17" s="74">
        <v>459</v>
      </c>
      <c r="M17" s="74"/>
      <c r="N17" s="74">
        <v>884</v>
      </c>
      <c r="O17" s="74">
        <v>441</v>
      </c>
      <c r="P17" s="74">
        <v>443</v>
      </c>
      <c r="Q17" s="74"/>
      <c r="R17" s="74">
        <v>861</v>
      </c>
      <c r="S17" s="74">
        <v>416</v>
      </c>
      <c r="T17" s="74">
        <v>445</v>
      </c>
      <c r="U17" s="74"/>
      <c r="V17" s="74">
        <v>835</v>
      </c>
      <c r="W17" s="74">
        <v>373</v>
      </c>
      <c r="X17" s="74">
        <v>462</v>
      </c>
      <c r="Y17" s="74"/>
      <c r="Z17" s="74">
        <v>312</v>
      </c>
      <c r="AA17" s="74">
        <v>138</v>
      </c>
      <c r="AB17" s="74">
        <v>174</v>
      </c>
      <c r="AC17" s="155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</row>
    <row r="18" spans="1:57" x14ac:dyDescent="0.2">
      <c r="A18" s="148" t="s">
        <v>89</v>
      </c>
      <c r="B18" s="74">
        <v>11384</v>
      </c>
      <c r="C18" s="74">
        <v>5628</v>
      </c>
      <c r="D18" s="74">
        <v>5756</v>
      </c>
      <c r="E18" s="74"/>
      <c r="F18" s="74">
        <v>2450</v>
      </c>
      <c r="G18" s="74">
        <v>1268</v>
      </c>
      <c r="H18" s="74">
        <v>1182</v>
      </c>
      <c r="I18" s="74"/>
      <c r="J18" s="74">
        <v>2189</v>
      </c>
      <c r="K18" s="74">
        <v>1104</v>
      </c>
      <c r="L18" s="74">
        <v>1085</v>
      </c>
      <c r="M18" s="74"/>
      <c r="N18" s="74">
        <v>2199</v>
      </c>
      <c r="O18" s="74">
        <v>1083</v>
      </c>
      <c r="P18" s="74">
        <v>1116</v>
      </c>
      <c r="Q18" s="74"/>
      <c r="R18" s="74">
        <v>2100</v>
      </c>
      <c r="S18" s="74">
        <v>992</v>
      </c>
      <c r="T18" s="74">
        <v>1108</v>
      </c>
      <c r="U18" s="74"/>
      <c r="V18" s="74">
        <v>1921</v>
      </c>
      <c r="W18" s="74">
        <v>903</v>
      </c>
      <c r="X18" s="74">
        <v>1018</v>
      </c>
      <c r="Y18" s="74"/>
      <c r="Z18" s="74">
        <v>525</v>
      </c>
      <c r="AA18" s="74">
        <v>278</v>
      </c>
      <c r="AB18" s="74">
        <v>247</v>
      </c>
      <c r="AC18" s="155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</row>
    <row r="19" spans="1:57" x14ac:dyDescent="0.2">
      <c r="A19" s="148" t="s">
        <v>90</v>
      </c>
      <c r="B19" s="74">
        <v>2460</v>
      </c>
      <c r="C19" s="74">
        <v>1154</v>
      </c>
      <c r="D19" s="74">
        <v>1306</v>
      </c>
      <c r="E19" s="74"/>
      <c r="F19" s="74">
        <v>508</v>
      </c>
      <c r="G19" s="74">
        <v>248</v>
      </c>
      <c r="H19" s="74">
        <v>260</v>
      </c>
      <c r="I19" s="74"/>
      <c r="J19" s="74">
        <v>429</v>
      </c>
      <c r="K19" s="74">
        <v>209</v>
      </c>
      <c r="L19" s="74">
        <v>220</v>
      </c>
      <c r="M19" s="74"/>
      <c r="N19" s="74">
        <v>426</v>
      </c>
      <c r="O19" s="74">
        <v>219</v>
      </c>
      <c r="P19" s="74">
        <v>207</v>
      </c>
      <c r="Q19" s="74"/>
      <c r="R19" s="74">
        <v>400</v>
      </c>
      <c r="S19" s="74">
        <v>180</v>
      </c>
      <c r="T19" s="74">
        <v>220</v>
      </c>
      <c r="U19" s="74"/>
      <c r="V19" s="74">
        <v>477</v>
      </c>
      <c r="W19" s="74">
        <v>208</v>
      </c>
      <c r="X19" s="74">
        <v>269</v>
      </c>
      <c r="Y19" s="74"/>
      <c r="Z19" s="74">
        <v>220</v>
      </c>
      <c r="AA19" s="74">
        <v>90</v>
      </c>
      <c r="AB19" s="74">
        <v>130</v>
      </c>
      <c r="AC19" s="155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</row>
    <row r="20" spans="1:57" x14ac:dyDescent="0.2">
      <c r="A20" s="148" t="s">
        <v>91</v>
      </c>
      <c r="B20" s="74">
        <v>25237</v>
      </c>
      <c r="C20" s="74">
        <v>12143</v>
      </c>
      <c r="D20" s="74">
        <v>13094</v>
      </c>
      <c r="E20" s="74"/>
      <c r="F20" s="74">
        <v>5474</v>
      </c>
      <c r="G20" s="74">
        <v>2771</v>
      </c>
      <c r="H20" s="74">
        <v>2703</v>
      </c>
      <c r="I20" s="74"/>
      <c r="J20" s="74">
        <v>4966</v>
      </c>
      <c r="K20" s="74">
        <v>2433</v>
      </c>
      <c r="L20" s="74">
        <v>2533</v>
      </c>
      <c r="M20" s="74"/>
      <c r="N20" s="74">
        <v>4656</v>
      </c>
      <c r="O20" s="74">
        <v>2228</v>
      </c>
      <c r="P20" s="74">
        <v>2428</v>
      </c>
      <c r="Q20" s="74"/>
      <c r="R20" s="74">
        <v>4370</v>
      </c>
      <c r="S20" s="74">
        <v>2019</v>
      </c>
      <c r="T20" s="74">
        <v>2351</v>
      </c>
      <c r="U20" s="74"/>
      <c r="V20" s="74">
        <v>4355</v>
      </c>
      <c r="W20" s="74">
        <v>2049</v>
      </c>
      <c r="X20" s="74">
        <v>2306</v>
      </c>
      <c r="Y20" s="74"/>
      <c r="Z20" s="74">
        <v>1416</v>
      </c>
      <c r="AA20" s="74">
        <v>643</v>
      </c>
      <c r="AB20" s="74">
        <v>773</v>
      </c>
      <c r="AC20" s="155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</row>
    <row r="21" spans="1:57" x14ac:dyDescent="0.2">
      <c r="A21" s="148" t="s">
        <v>92</v>
      </c>
      <c r="B21" s="74">
        <v>13371</v>
      </c>
      <c r="C21" s="74">
        <v>6408</v>
      </c>
      <c r="D21" s="74">
        <v>6963</v>
      </c>
      <c r="E21" s="74"/>
      <c r="F21" s="74">
        <v>2731</v>
      </c>
      <c r="G21" s="74">
        <v>1306</v>
      </c>
      <c r="H21" s="74">
        <v>1425</v>
      </c>
      <c r="I21" s="74"/>
      <c r="J21" s="74">
        <v>2707</v>
      </c>
      <c r="K21" s="74">
        <v>1336</v>
      </c>
      <c r="L21" s="74">
        <v>1371</v>
      </c>
      <c r="M21" s="74"/>
      <c r="N21" s="74">
        <v>2591</v>
      </c>
      <c r="O21" s="74">
        <v>1254</v>
      </c>
      <c r="P21" s="74">
        <v>1337</v>
      </c>
      <c r="Q21" s="74"/>
      <c r="R21" s="74">
        <v>2445</v>
      </c>
      <c r="S21" s="74">
        <v>1167</v>
      </c>
      <c r="T21" s="74">
        <v>1278</v>
      </c>
      <c r="U21" s="74"/>
      <c r="V21" s="74">
        <v>2453</v>
      </c>
      <c r="W21" s="74">
        <v>1138</v>
      </c>
      <c r="X21" s="74">
        <v>1315</v>
      </c>
      <c r="Y21" s="74"/>
      <c r="Z21" s="74">
        <v>444</v>
      </c>
      <c r="AA21" s="74">
        <v>207</v>
      </c>
      <c r="AB21" s="74">
        <v>237</v>
      </c>
      <c r="AC21" s="155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</row>
    <row r="22" spans="1:57" x14ac:dyDescent="0.2">
      <c r="A22" s="148" t="s">
        <v>93</v>
      </c>
      <c r="B22" s="74">
        <v>14527</v>
      </c>
      <c r="C22" s="74">
        <v>6863</v>
      </c>
      <c r="D22" s="74">
        <v>7664</v>
      </c>
      <c r="E22" s="74"/>
      <c r="F22" s="74">
        <v>3173</v>
      </c>
      <c r="G22" s="74">
        <v>1612</v>
      </c>
      <c r="H22" s="74">
        <v>1561</v>
      </c>
      <c r="I22" s="74"/>
      <c r="J22" s="74">
        <v>2764</v>
      </c>
      <c r="K22" s="74">
        <v>1336</v>
      </c>
      <c r="L22" s="74">
        <v>1428</v>
      </c>
      <c r="M22" s="74"/>
      <c r="N22" s="74">
        <v>2745</v>
      </c>
      <c r="O22" s="74">
        <v>1304</v>
      </c>
      <c r="P22" s="74">
        <v>1441</v>
      </c>
      <c r="Q22" s="74"/>
      <c r="R22" s="74">
        <v>2605</v>
      </c>
      <c r="S22" s="74">
        <v>1158</v>
      </c>
      <c r="T22" s="74">
        <v>1447</v>
      </c>
      <c r="U22" s="74"/>
      <c r="V22" s="74">
        <v>2301</v>
      </c>
      <c r="W22" s="74">
        <v>1051</v>
      </c>
      <c r="X22" s="74">
        <v>1250</v>
      </c>
      <c r="Y22" s="74"/>
      <c r="Z22" s="74">
        <v>939</v>
      </c>
      <c r="AA22" s="74">
        <v>402</v>
      </c>
      <c r="AB22" s="74">
        <v>537</v>
      </c>
      <c r="AC22" s="155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</row>
    <row r="23" spans="1:57" x14ac:dyDescent="0.2">
      <c r="A23" s="148" t="s">
        <v>94</v>
      </c>
      <c r="B23" s="74">
        <v>4002</v>
      </c>
      <c r="C23" s="74">
        <v>1820</v>
      </c>
      <c r="D23" s="74">
        <v>2182</v>
      </c>
      <c r="E23" s="74"/>
      <c r="F23" s="74">
        <v>956</v>
      </c>
      <c r="G23" s="74">
        <v>454</v>
      </c>
      <c r="H23" s="74">
        <v>502</v>
      </c>
      <c r="I23" s="74"/>
      <c r="J23" s="74">
        <v>828</v>
      </c>
      <c r="K23" s="74">
        <v>399</v>
      </c>
      <c r="L23" s="74">
        <v>429</v>
      </c>
      <c r="M23" s="74"/>
      <c r="N23" s="74">
        <v>755</v>
      </c>
      <c r="O23" s="74">
        <v>357</v>
      </c>
      <c r="P23" s="74">
        <v>398</v>
      </c>
      <c r="Q23" s="74"/>
      <c r="R23" s="74">
        <v>639</v>
      </c>
      <c r="S23" s="74">
        <v>276</v>
      </c>
      <c r="T23" s="74">
        <v>363</v>
      </c>
      <c r="U23" s="74"/>
      <c r="V23" s="74">
        <v>586</v>
      </c>
      <c r="W23" s="74">
        <v>251</v>
      </c>
      <c r="X23" s="74">
        <v>335</v>
      </c>
      <c r="Y23" s="74"/>
      <c r="Z23" s="74">
        <v>238</v>
      </c>
      <c r="AA23" s="74">
        <v>83</v>
      </c>
      <c r="AB23" s="74">
        <v>155</v>
      </c>
      <c r="AC23" s="155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</row>
    <row r="24" spans="1:57" x14ac:dyDescent="0.2">
      <c r="A24" s="156" t="s">
        <v>95</v>
      </c>
      <c r="B24" s="74">
        <v>23588</v>
      </c>
      <c r="C24" s="74">
        <v>11486</v>
      </c>
      <c r="D24" s="74">
        <v>12102</v>
      </c>
      <c r="E24" s="74"/>
      <c r="F24" s="74">
        <v>5251</v>
      </c>
      <c r="G24" s="74">
        <v>2637</v>
      </c>
      <c r="H24" s="74">
        <v>2614</v>
      </c>
      <c r="I24" s="74"/>
      <c r="J24" s="74">
        <v>4790</v>
      </c>
      <c r="K24" s="74">
        <v>2433</v>
      </c>
      <c r="L24" s="74">
        <v>2357</v>
      </c>
      <c r="M24" s="74"/>
      <c r="N24" s="74">
        <v>4346</v>
      </c>
      <c r="O24" s="74">
        <v>2095</v>
      </c>
      <c r="P24" s="74">
        <v>2251</v>
      </c>
      <c r="Q24" s="74"/>
      <c r="R24" s="74">
        <v>4027</v>
      </c>
      <c r="S24" s="74">
        <v>1887</v>
      </c>
      <c r="T24" s="74">
        <v>2140</v>
      </c>
      <c r="U24" s="74"/>
      <c r="V24" s="74">
        <v>3940</v>
      </c>
      <c r="W24" s="74">
        <v>1842</v>
      </c>
      <c r="X24" s="74">
        <v>2098</v>
      </c>
      <c r="Y24" s="74"/>
      <c r="Z24" s="74">
        <v>1234</v>
      </c>
      <c r="AA24" s="74">
        <v>592</v>
      </c>
      <c r="AB24" s="74">
        <v>642</v>
      </c>
      <c r="AC24" s="155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</row>
    <row r="25" spans="1:57" x14ac:dyDescent="0.2">
      <c r="A25" s="148" t="s">
        <v>96</v>
      </c>
      <c r="B25" s="74">
        <v>5609</v>
      </c>
      <c r="C25" s="74">
        <v>2753</v>
      </c>
      <c r="D25" s="74">
        <v>2856</v>
      </c>
      <c r="E25" s="74"/>
      <c r="F25" s="74">
        <v>1362</v>
      </c>
      <c r="G25" s="74">
        <v>703</v>
      </c>
      <c r="H25" s="74">
        <v>659</v>
      </c>
      <c r="I25" s="74"/>
      <c r="J25" s="74">
        <v>1179</v>
      </c>
      <c r="K25" s="74">
        <v>575</v>
      </c>
      <c r="L25" s="74">
        <v>604</v>
      </c>
      <c r="M25" s="74"/>
      <c r="N25" s="74">
        <v>970</v>
      </c>
      <c r="O25" s="74">
        <v>469</v>
      </c>
      <c r="P25" s="74">
        <v>501</v>
      </c>
      <c r="Q25" s="74"/>
      <c r="R25" s="74">
        <v>987</v>
      </c>
      <c r="S25" s="74">
        <v>494</v>
      </c>
      <c r="T25" s="74">
        <v>493</v>
      </c>
      <c r="U25" s="74"/>
      <c r="V25" s="74">
        <v>986</v>
      </c>
      <c r="W25" s="74">
        <v>454</v>
      </c>
      <c r="X25" s="74">
        <v>532</v>
      </c>
      <c r="Y25" s="74"/>
      <c r="Z25" s="74">
        <v>125</v>
      </c>
      <c r="AA25" s="74">
        <v>58</v>
      </c>
      <c r="AB25" s="74">
        <v>67</v>
      </c>
      <c r="AC25" s="155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</row>
    <row r="26" spans="1:57" x14ac:dyDescent="0.2">
      <c r="A26" s="148" t="s">
        <v>97</v>
      </c>
      <c r="B26" s="74">
        <v>23745</v>
      </c>
      <c r="C26" s="74">
        <v>11335</v>
      </c>
      <c r="D26" s="74">
        <v>12410</v>
      </c>
      <c r="E26" s="74"/>
      <c r="F26" s="74">
        <v>5007</v>
      </c>
      <c r="G26" s="74">
        <v>2499</v>
      </c>
      <c r="H26" s="74">
        <v>2508</v>
      </c>
      <c r="I26" s="74"/>
      <c r="J26" s="74">
        <v>4822</v>
      </c>
      <c r="K26" s="74">
        <v>2294</v>
      </c>
      <c r="L26" s="74">
        <v>2528</v>
      </c>
      <c r="M26" s="74"/>
      <c r="N26" s="74">
        <v>4318</v>
      </c>
      <c r="O26" s="74">
        <v>2103</v>
      </c>
      <c r="P26" s="74">
        <v>2215</v>
      </c>
      <c r="Q26" s="74"/>
      <c r="R26" s="74">
        <v>4295</v>
      </c>
      <c r="S26" s="74">
        <v>2086</v>
      </c>
      <c r="T26" s="74">
        <v>2209</v>
      </c>
      <c r="U26" s="74"/>
      <c r="V26" s="74">
        <v>4164</v>
      </c>
      <c r="W26" s="74">
        <v>1870</v>
      </c>
      <c r="X26" s="74">
        <v>2294</v>
      </c>
      <c r="Y26" s="74"/>
      <c r="Z26" s="74">
        <v>1139</v>
      </c>
      <c r="AA26" s="74">
        <v>483</v>
      </c>
      <c r="AB26" s="74">
        <v>656</v>
      </c>
      <c r="AC26" s="155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</row>
    <row r="27" spans="1:57" x14ac:dyDescent="0.2">
      <c r="A27" s="148" t="s">
        <v>98</v>
      </c>
      <c r="B27" s="74">
        <v>4532</v>
      </c>
      <c r="C27" s="74">
        <v>2183</v>
      </c>
      <c r="D27" s="74">
        <v>2349</v>
      </c>
      <c r="E27" s="74"/>
      <c r="F27" s="74">
        <v>1089</v>
      </c>
      <c r="G27" s="74">
        <v>579</v>
      </c>
      <c r="H27" s="74">
        <v>510</v>
      </c>
      <c r="I27" s="74"/>
      <c r="J27" s="74">
        <v>949</v>
      </c>
      <c r="K27" s="74">
        <v>454</v>
      </c>
      <c r="L27" s="74">
        <v>495</v>
      </c>
      <c r="M27" s="74"/>
      <c r="N27" s="74">
        <v>862</v>
      </c>
      <c r="O27" s="74">
        <v>432</v>
      </c>
      <c r="P27" s="74">
        <v>430</v>
      </c>
      <c r="Q27" s="74"/>
      <c r="R27" s="74">
        <v>794</v>
      </c>
      <c r="S27" s="74">
        <v>343</v>
      </c>
      <c r="T27" s="74">
        <v>451</v>
      </c>
      <c r="U27" s="74"/>
      <c r="V27" s="74">
        <v>732</v>
      </c>
      <c r="W27" s="74">
        <v>324</v>
      </c>
      <c r="X27" s="74">
        <v>408</v>
      </c>
      <c r="Y27" s="74"/>
      <c r="Z27" s="74">
        <v>106</v>
      </c>
      <c r="AA27" s="74">
        <v>51</v>
      </c>
      <c r="AB27" s="74">
        <v>55</v>
      </c>
      <c r="AC27" s="155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</row>
    <row r="28" spans="1:57" x14ac:dyDescent="0.2">
      <c r="A28" s="148" t="s">
        <v>99</v>
      </c>
      <c r="B28" s="74">
        <v>7439</v>
      </c>
      <c r="C28" s="74">
        <v>3424</v>
      </c>
      <c r="D28" s="74">
        <v>4015</v>
      </c>
      <c r="E28" s="74"/>
      <c r="F28" s="74">
        <v>1742</v>
      </c>
      <c r="G28" s="74">
        <v>853</v>
      </c>
      <c r="H28" s="74">
        <v>889</v>
      </c>
      <c r="I28" s="74"/>
      <c r="J28" s="74">
        <v>1618</v>
      </c>
      <c r="K28" s="74">
        <v>746</v>
      </c>
      <c r="L28" s="74">
        <v>872</v>
      </c>
      <c r="M28" s="74"/>
      <c r="N28" s="74">
        <v>1316</v>
      </c>
      <c r="O28" s="74">
        <v>637</v>
      </c>
      <c r="P28" s="74">
        <v>679</v>
      </c>
      <c r="Q28" s="74"/>
      <c r="R28" s="74">
        <v>1330</v>
      </c>
      <c r="S28" s="74">
        <v>583</v>
      </c>
      <c r="T28" s="74">
        <v>747</v>
      </c>
      <c r="U28" s="74"/>
      <c r="V28" s="74">
        <v>1135</v>
      </c>
      <c r="W28" s="74">
        <v>480</v>
      </c>
      <c r="X28" s="74">
        <v>655</v>
      </c>
      <c r="Y28" s="74"/>
      <c r="Z28" s="74">
        <v>298</v>
      </c>
      <c r="AA28" s="74">
        <v>125</v>
      </c>
      <c r="AB28" s="74">
        <v>173</v>
      </c>
      <c r="AC28" s="155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</row>
    <row r="29" spans="1:57" x14ac:dyDescent="0.2">
      <c r="A29" s="148" t="s">
        <v>100</v>
      </c>
      <c r="B29" s="74">
        <v>5292</v>
      </c>
      <c r="C29" s="74">
        <v>2474</v>
      </c>
      <c r="D29" s="74">
        <v>2818</v>
      </c>
      <c r="E29" s="74"/>
      <c r="F29" s="74">
        <v>998</v>
      </c>
      <c r="G29" s="74">
        <v>511</v>
      </c>
      <c r="H29" s="74">
        <v>487</v>
      </c>
      <c r="I29" s="74"/>
      <c r="J29" s="74">
        <v>908</v>
      </c>
      <c r="K29" s="74">
        <v>438</v>
      </c>
      <c r="L29" s="74">
        <v>470</v>
      </c>
      <c r="M29" s="74"/>
      <c r="N29" s="74">
        <v>803</v>
      </c>
      <c r="O29" s="74">
        <v>380</v>
      </c>
      <c r="P29" s="74">
        <v>423</v>
      </c>
      <c r="Q29" s="74"/>
      <c r="R29" s="74">
        <v>1130</v>
      </c>
      <c r="S29" s="74">
        <v>488</v>
      </c>
      <c r="T29" s="74">
        <v>642</v>
      </c>
      <c r="U29" s="74"/>
      <c r="V29" s="74">
        <v>995</v>
      </c>
      <c r="W29" s="74">
        <v>455</v>
      </c>
      <c r="X29" s="74">
        <v>540</v>
      </c>
      <c r="Y29" s="74"/>
      <c r="Z29" s="74">
        <v>458</v>
      </c>
      <c r="AA29" s="74">
        <v>202</v>
      </c>
      <c r="AB29" s="74">
        <v>256</v>
      </c>
      <c r="AC29" s="155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</row>
    <row r="30" spans="1:57" x14ac:dyDescent="0.2">
      <c r="A30" s="148" t="s">
        <v>101</v>
      </c>
      <c r="B30" s="74">
        <v>6210</v>
      </c>
      <c r="C30" s="74">
        <v>2885</v>
      </c>
      <c r="D30" s="74">
        <v>3325</v>
      </c>
      <c r="E30" s="74"/>
      <c r="F30" s="74">
        <v>1262</v>
      </c>
      <c r="G30" s="74">
        <v>624</v>
      </c>
      <c r="H30" s="74">
        <v>638</v>
      </c>
      <c r="I30" s="74"/>
      <c r="J30" s="74">
        <v>1151</v>
      </c>
      <c r="K30" s="74">
        <v>572</v>
      </c>
      <c r="L30" s="74">
        <v>579</v>
      </c>
      <c r="M30" s="74"/>
      <c r="N30" s="74">
        <v>1031</v>
      </c>
      <c r="O30" s="74">
        <v>478</v>
      </c>
      <c r="P30" s="74">
        <v>553</v>
      </c>
      <c r="Q30" s="74"/>
      <c r="R30" s="74">
        <v>1250</v>
      </c>
      <c r="S30" s="74">
        <v>542</v>
      </c>
      <c r="T30" s="74">
        <v>708</v>
      </c>
      <c r="U30" s="74"/>
      <c r="V30" s="74">
        <v>1041</v>
      </c>
      <c r="W30" s="74">
        <v>467</v>
      </c>
      <c r="X30" s="74">
        <v>574</v>
      </c>
      <c r="Y30" s="74"/>
      <c r="Z30" s="74">
        <v>475</v>
      </c>
      <c r="AA30" s="74">
        <v>202</v>
      </c>
      <c r="AB30" s="74">
        <v>273</v>
      </c>
      <c r="AC30" s="155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</row>
    <row r="31" spans="1:57" x14ac:dyDescent="0.2">
      <c r="A31" s="148" t="s">
        <v>102</v>
      </c>
      <c r="B31" s="74">
        <v>4688</v>
      </c>
      <c r="C31" s="74">
        <v>2244</v>
      </c>
      <c r="D31" s="74">
        <v>2444</v>
      </c>
      <c r="E31" s="74"/>
      <c r="F31" s="74">
        <v>950</v>
      </c>
      <c r="G31" s="74">
        <v>475</v>
      </c>
      <c r="H31" s="74">
        <v>475</v>
      </c>
      <c r="I31" s="74"/>
      <c r="J31" s="74">
        <v>810</v>
      </c>
      <c r="K31" s="74">
        <v>383</v>
      </c>
      <c r="L31" s="74">
        <v>427</v>
      </c>
      <c r="M31" s="74"/>
      <c r="N31" s="74">
        <v>872</v>
      </c>
      <c r="O31" s="74">
        <v>433</v>
      </c>
      <c r="P31" s="74">
        <v>439</v>
      </c>
      <c r="Q31" s="74"/>
      <c r="R31" s="74">
        <v>983</v>
      </c>
      <c r="S31" s="74">
        <v>446</v>
      </c>
      <c r="T31" s="74">
        <v>537</v>
      </c>
      <c r="U31" s="74"/>
      <c r="V31" s="74">
        <v>815</v>
      </c>
      <c r="W31" s="74">
        <v>383</v>
      </c>
      <c r="X31" s="74">
        <v>432</v>
      </c>
      <c r="Y31" s="74"/>
      <c r="Z31" s="74">
        <v>258</v>
      </c>
      <c r="AA31" s="74">
        <v>124</v>
      </c>
      <c r="AB31" s="74">
        <v>134</v>
      </c>
      <c r="AC31" s="155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</row>
    <row r="32" spans="1:57" x14ac:dyDescent="0.2">
      <c r="A32" s="148" t="s">
        <v>103</v>
      </c>
      <c r="B32" s="74">
        <v>8269</v>
      </c>
      <c r="C32" s="74">
        <v>3962</v>
      </c>
      <c r="D32" s="74">
        <v>4307</v>
      </c>
      <c r="E32" s="74"/>
      <c r="F32" s="74">
        <v>2107</v>
      </c>
      <c r="G32" s="74">
        <v>1073</v>
      </c>
      <c r="H32" s="74">
        <v>1034</v>
      </c>
      <c r="I32" s="74"/>
      <c r="J32" s="74">
        <v>1635</v>
      </c>
      <c r="K32" s="74">
        <v>791</v>
      </c>
      <c r="L32" s="74">
        <v>844</v>
      </c>
      <c r="M32" s="74"/>
      <c r="N32" s="74">
        <v>1510</v>
      </c>
      <c r="O32" s="74">
        <v>713</v>
      </c>
      <c r="P32" s="74">
        <v>797</v>
      </c>
      <c r="Q32" s="74"/>
      <c r="R32" s="74">
        <v>1410</v>
      </c>
      <c r="S32" s="74">
        <v>660</v>
      </c>
      <c r="T32" s="74">
        <v>750</v>
      </c>
      <c r="U32" s="74"/>
      <c r="V32" s="74">
        <v>1384</v>
      </c>
      <c r="W32" s="74">
        <v>627</v>
      </c>
      <c r="X32" s="74">
        <v>757</v>
      </c>
      <c r="Y32" s="74"/>
      <c r="Z32" s="74">
        <v>223</v>
      </c>
      <c r="AA32" s="74">
        <v>98</v>
      </c>
      <c r="AB32" s="74">
        <v>125</v>
      </c>
      <c r="AC32" s="155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</row>
    <row r="33" spans="1:57" x14ac:dyDescent="0.2">
      <c r="A33" s="148" t="s">
        <v>104</v>
      </c>
      <c r="B33" s="74">
        <v>9421</v>
      </c>
      <c r="C33" s="74">
        <v>4481</v>
      </c>
      <c r="D33" s="74">
        <v>4940</v>
      </c>
      <c r="E33" s="74"/>
      <c r="F33" s="74">
        <v>2098</v>
      </c>
      <c r="G33" s="74">
        <v>1017</v>
      </c>
      <c r="H33" s="74">
        <v>1081</v>
      </c>
      <c r="I33" s="74"/>
      <c r="J33" s="74">
        <v>1835</v>
      </c>
      <c r="K33" s="74">
        <v>906</v>
      </c>
      <c r="L33" s="74">
        <v>929</v>
      </c>
      <c r="M33" s="74"/>
      <c r="N33" s="74">
        <v>1680</v>
      </c>
      <c r="O33" s="74">
        <v>830</v>
      </c>
      <c r="P33" s="74">
        <v>850</v>
      </c>
      <c r="Q33" s="74"/>
      <c r="R33" s="74">
        <v>1716</v>
      </c>
      <c r="S33" s="74">
        <v>805</v>
      </c>
      <c r="T33" s="74">
        <v>911</v>
      </c>
      <c r="U33" s="74"/>
      <c r="V33" s="74">
        <v>1529</v>
      </c>
      <c r="W33" s="74">
        <v>681</v>
      </c>
      <c r="X33" s="74">
        <v>848</v>
      </c>
      <c r="Y33" s="74"/>
      <c r="Z33" s="74">
        <v>563</v>
      </c>
      <c r="AA33" s="74">
        <v>242</v>
      </c>
      <c r="AB33" s="74">
        <v>321</v>
      </c>
      <c r="AC33" s="155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</row>
    <row r="34" spans="1:57" x14ac:dyDescent="0.2">
      <c r="A34" s="148" t="s">
        <v>105</v>
      </c>
      <c r="B34" s="74">
        <v>5354</v>
      </c>
      <c r="C34" s="74">
        <v>2516</v>
      </c>
      <c r="D34" s="74">
        <v>2838</v>
      </c>
      <c r="E34" s="74"/>
      <c r="F34" s="74">
        <v>1147</v>
      </c>
      <c r="G34" s="74">
        <v>585</v>
      </c>
      <c r="H34" s="74">
        <v>562</v>
      </c>
      <c r="I34" s="74"/>
      <c r="J34" s="74">
        <v>1046</v>
      </c>
      <c r="K34" s="74">
        <v>489</v>
      </c>
      <c r="L34" s="74">
        <v>557</v>
      </c>
      <c r="M34" s="74"/>
      <c r="N34" s="74">
        <v>931</v>
      </c>
      <c r="O34" s="74">
        <v>446</v>
      </c>
      <c r="P34" s="74">
        <v>485</v>
      </c>
      <c r="Q34" s="74"/>
      <c r="R34" s="74">
        <v>1024</v>
      </c>
      <c r="S34" s="74">
        <v>464</v>
      </c>
      <c r="T34" s="74">
        <v>560</v>
      </c>
      <c r="U34" s="74"/>
      <c r="V34" s="74">
        <v>823</v>
      </c>
      <c r="W34" s="74">
        <v>358</v>
      </c>
      <c r="X34" s="74">
        <v>465</v>
      </c>
      <c r="Y34" s="74"/>
      <c r="Z34" s="74">
        <v>383</v>
      </c>
      <c r="AA34" s="74">
        <v>174</v>
      </c>
      <c r="AB34" s="74">
        <v>209</v>
      </c>
      <c r="AC34" s="155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</row>
    <row r="35" spans="1:57" x14ac:dyDescent="0.2">
      <c r="A35" s="148" t="s">
        <v>106</v>
      </c>
      <c r="B35" s="74">
        <v>6133</v>
      </c>
      <c r="C35" s="74">
        <v>2875</v>
      </c>
      <c r="D35" s="74">
        <v>3258</v>
      </c>
      <c r="E35" s="74"/>
      <c r="F35" s="74">
        <v>1310</v>
      </c>
      <c r="G35" s="74">
        <v>624</v>
      </c>
      <c r="H35" s="74">
        <v>686</v>
      </c>
      <c r="I35" s="74"/>
      <c r="J35" s="74">
        <v>1171</v>
      </c>
      <c r="K35" s="74">
        <v>598</v>
      </c>
      <c r="L35" s="74">
        <v>573</v>
      </c>
      <c r="M35" s="74"/>
      <c r="N35" s="74">
        <v>1081</v>
      </c>
      <c r="O35" s="74">
        <v>537</v>
      </c>
      <c r="P35" s="74">
        <v>544</v>
      </c>
      <c r="Q35" s="74"/>
      <c r="R35" s="74">
        <v>1177</v>
      </c>
      <c r="S35" s="74">
        <v>571</v>
      </c>
      <c r="T35" s="74">
        <v>606</v>
      </c>
      <c r="U35" s="74"/>
      <c r="V35" s="74">
        <v>1109</v>
      </c>
      <c r="W35" s="74">
        <v>444</v>
      </c>
      <c r="X35" s="74">
        <v>665</v>
      </c>
      <c r="Y35" s="74"/>
      <c r="Z35" s="74">
        <v>285</v>
      </c>
      <c r="AA35" s="74">
        <v>101</v>
      </c>
      <c r="AB35" s="74">
        <v>184</v>
      </c>
      <c r="AC35" s="155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</row>
    <row r="36" spans="1:57" x14ac:dyDescent="0.2">
      <c r="A36" s="148" t="s">
        <v>107</v>
      </c>
      <c r="B36" s="74">
        <v>1604</v>
      </c>
      <c r="C36" s="74">
        <v>727</v>
      </c>
      <c r="D36" s="74">
        <v>877</v>
      </c>
      <c r="E36" s="74"/>
      <c r="F36" s="74">
        <v>367</v>
      </c>
      <c r="G36" s="74">
        <v>181</v>
      </c>
      <c r="H36" s="74">
        <v>186</v>
      </c>
      <c r="I36" s="74"/>
      <c r="J36" s="74">
        <v>286</v>
      </c>
      <c r="K36" s="74">
        <v>136</v>
      </c>
      <c r="L36" s="74">
        <v>150</v>
      </c>
      <c r="M36" s="74"/>
      <c r="N36" s="74">
        <v>259</v>
      </c>
      <c r="O36" s="74">
        <v>122</v>
      </c>
      <c r="P36" s="74">
        <v>137</v>
      </c>
      <c r="Q36" s="74"/>
      <c r="R36" s="74">
        <v>319</v>
      </c>
      <c r="S36" s="74">
        <v>138</v>
      </c>
      <c r="T36" s="74">
        <v>181</v>
      </c>
      <c r="U36" s="74"/>
      <c r="V36" s="74">
        <v>214</v>
      </c>
      <c r="W36" s="74">
        <v>92</v>
      </c>
      <c r="X36" s="74">
        <v>122</v>
      </c>
      <c r="Y36" s="74"/>
      <c r="Z36" s="74">
        <v>159</v>
      </c>
      <c r="AA36" s="74">
        <v>58</v>
      </c>
      <c r="AB36" s="74">
        <v>101</v>
      </c>
      <c r="AC36" s="155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</row>
    <row r="37" spans="1:57" x14ac:dyDescent="0.2">
      <c r="A37" s="148" t="s">
        <v>108</v>
      </c>
      <c r="B37" s="74">
        <v>13817</v>
      </c>
      <c r="C37" s="74">
        <v>6430</v>
      </c>
      <c r="D37" s="74">
        <v>7387</v>
      </c>
      <c r="E37" s="74"/>
      <c r="F37" s="74">
        <v>3205</v>
      </c>
      <c r="G37" s="74">
        <v>1635</v>
      </c>
      <c r="H37" s="74">
        <v>1570</v>
      </c>
      <c r="I37" s="74"/>
      <c r="J37" s="74">
        <v>2707</v>
      </c>
      <c r="K37" s="74">
        <v>1351</v>
      </c>
      <c r="L37" s="74">
        <v>1356</v>
      </c>
      <c r="M37" s="74"/>
      <c r="N37" s="74">
        <v>2502</v>
      </c>
      <c r="O37" s="74">
        <v>1160</v>
      </c>
      <c r="P37" s="74">
        <v>1342</v>
      </c>
      <c r="Q37" s="74"/>
      <c r="R37" s="74">
        <v>2526</v>
      </c>
      <c r="S37" s="74">
        <v>1091</v>
      </c>
      <c r="T37" s="74">
        <v>1435</v>
      </c>
      <c r="U37" s="74"/>
      <c r="V37" s="74">
        <v>2212</v>
      </c>
      <c r="W37" s="74">
        <v>917</v>
      </c>
      <c r="X37" s="74">
        <v>1295</v>
      </c>
      <c r="Y37" s="74"/>
      <c r="Z37" s="74">
        <v>665</v>
      </c>
      <c r="AA37" s="74">
        <v>276</v>
      </c>
      <c r="AB37" s="74">
        <v>389</v>
      </c>
      <c r="AC37" s="155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</row>
    <row r="38" spans="1:57" x14ac:dyDescent="0.2">
      <c r="A38" s="148" t="s">
        <v>109</v>
      </c>
      <c r="B38" s="74">
        <v>11400</v>
      </c>
      <c r="C38" s="74">
        <v>5334</v>
      </c>
      <c r="D38" s="74">
        <v>6066</v>
      </c>
      <c r="E38" s="74"/>
      <c r="F38" s="74">
        <v>2881</v>
      </c>
      <c r="G38" s="74">
        <v>1367</v>
      </c>
      <c r="H38" s="74">
        <v>1514</v>
      </c>
      <c r="I38" s="74"/>
      <c r="J38" s="74">
        <v>2338</v>
      </c>
      <c r="K38" s="74">
        <v>1133</v>
      </c>
      <c r="L38" s="74">
        <v>1205</v>
      </c>
      <c r="M38" s="74"/>
      <c r="N38" s="74">
        <v>2099</v>
      </c>
      <c r="O38" s="74">
        <v>1000</v>
      </c>
      <c r="P38" s="74">
        <v>1099</v>
      </c>
      <c r="Q38" s="74"/>
      <c r="R38" s="74">
        <v>1928</v>
      </c>
      <c r="S38" s="74">
        <v>895</v>
      </c>
      <c r="T38" s="74">
        <v>1033</v>
      </c>
      <c r="U38" s="74"/>
      <c r="V38" s="74">
        <v>1788</v>
      </c>
      <c r="W38" s="74">
        <v>773</v>
      </c>
      <c r="X38" s="74">
        <v>1015</v>
      </c>
      <c r="Y38" s="74"/>
      <c r="Z38" s="74">
        <v>366</v>
      </c>
      <c r="AA38" s="74">
        <v>166</v>
      </c>
      <c r="AB38" s="74">
        <v>200</v>
      </c>
      <c r="AC38" s="155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</row>
    <row r="39" spans="1:57" ht="13.5" thickBot="1" x14ac:dyDescent="0.25">
      <c r="A39" s="157" t="s">
        <v>110</v>
      </c>
      <c r="B39" s="74">
        <v>1851</v>
      </c>
      <c r="C39" s="74">
        <v>934</v>
      </c>
      <c r="D39" s="74">
        <v>917</v>
      </c>
      <c r="E39" s="74"/>
      <c r="F39" s="74">
        <v>474</v>
      </c>
      <c r="G39" s="74">
        <v>250</v>
      </c>
      <c r="H39" s="74">
        <v>224</v>
      </c>
      <c r="I39" s="74"/>
      <c r="J39" s="74">
        <v>478</v>
      </c>
      <c r="K39" s="74">
        <v>233</v>
      </c>
      <c r="L39" s="74">
        <v>245</v>
      </c>
      <c r="M39" s="74"/>
      <c r="N39" s="74">
        <v>318</v>
      </c>
      <c r="O39" s="74">
        <v>157</v>
      </c>
      <c r="P39" s="74">
        <v>161</v>
      </c>
      <c r="Q39" s="74"/>
      <c r="R39" s="74">
        <v>307</v>
      </c>
      <c r="S39" s="74">
        <v>153</v>
      </c>
      <c r="T39" s="74">
        <v>154</v>
      </c>
      <c r="U39" s="74"/>
      <c r="V39" s="74">
        <v>231</v>
      </c>
      <c r="W39" s="74">
        <v>123</v>
      </c>
      <c r="X39" s="74">
        <v>108</v>
      </c>
      <c r="Y39" s="74"/>
      <c r="Z39" s="74">
        <v>43</v>
      </c>
      <c r="AA39" s="74">
        <v>18</v>
      </c>
      <c r="AB39" s="74">
        <v>25</v>
      </c>
      <c r="AC39" s="155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</row>
    <row r="40" spans="1:57" x14ac:dyDescent="0.2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">
      <c r="A41" s="247" t="s">
        <v>14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4" spans="1:57" s="135" customFormat="1" ht="15" x14ac:dyDescent="0.25">
      <c r="A44" s="245" t="s">
        <v>150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9"/>
      <c r="AD44" s="215" t="s">
        <v>222</v>
      </c>
      <c r="AE44" s="215"/>
      <c r="AF44" s="9"/>
    </row>
    <row r="45" spans="1:57" s="135" customFormat="1" ht="15" x14ac:dyDescent="0.25">
      <c r="A45" s="246" t="s">
        <v>143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9"/>
      <c r="AD45" s="215"/>
      <c r="AE45" s="215"/>
      <c r="AF45"/>
    </row>
    <row r="46" spans="1:57" s="135" customFormat="1" ht="15" x14ac:dyDescent="0.25">
      <c r="A46" s="245" t="s">
        <v>64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</row>
    <row r="47" spans="1:57" s="135" customFormat="1" ht="15" x14ac:dyDescent="0.25">
      <c r="A47" s="246" t="s">
        <v>80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</row>
    <row r="48" spans="1:57" s="135" customFormat="1" ht="15" x14ac:dyDescent="0.25">
      <c r="A48" s="245" t="s">
        <v>81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</row>
    <row r="49" spans="1:28" s="135" customFormat="1" ht="15" x14ac:dyDescent="0.25">
      <c r="A49" s="246" t="s">
        <v>389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</row>
    <row r="50" spans="1:28" s="135" customFormat="1" ht="15.75" thickBot="1" x14ac:dyDescent="0.3">
      <c r="A50" s="137"/>
      <c r="B50" s="138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</row>
    <row r="51" spans="1:28" s="135" customFormat="1" ht="15" customHeight="1" x14ac:dyDescent="0.25">
      <c r="A51" s="248" t="s">
        <v>82</v>
      </c>
      <c r="B51" s="54" t="s">
        <v>21</v>
      </c>
      <c r="C51" s="54"/>
      <c r="D51" s="54"/>
      <c r="E51" s="139"/>
      <c r="F51" s="140" t="s">
        <v>48</v>
      </c>
      <c r="G51" s="140"/>
      <c r="H51" s="140"/>
      <c r="I51" s="139"/>
      <c r="J51" s="140" t="s">
        <v>49</v>
      </c>
      <c r="K51" s="140"/>
      <c r="L51" s="140"/>
      <c r="M51" s="139"/>
      <c r="N51" s="140" t="s">
        <v>50</v>
      </c>
      <c r="O51" s="140"/>
      <c r="P51" s="140"/>
      <c r="Q51" s="139"/>
      <c r="R51" s="140" t="s">
        <v>51</v>
      </c>
      <c r="S51" s="140"/>
      <c r="T51" s="140"/>
      <c r="U51" s="139"/>
      <c r="V51" s="140" t="s">
        <v>52</v>
      </c>
      <c r="W51" s="140"/>
      <c r="X51" s="140"/>
      <c r="Y51" s="139"/>
      <c r="Z51" s="140" t="s">
        <v>53</v>
      </c>
      <c r="AA51" s="140"/>
      <c r="AB51" s="140"/>
    </row>
    <row r="52" spans="1:28" s="135" customFormat="1" ht="15.75" thickBot="1" x14ac:dyDescent="0.3">
      <c r="A52" s="249"/>
      <c r="B52" s="56" t="s">
        <v>68</v>
      </c>
      <c r="C52" s="56" t="s">
        <v>69</v>
      </c>
      <c r="D52" s="56" t="s">
        <v>70</v>
      </c>
      <c r="E52" s="141"/>
      <c r="F52" s="142" t="s">
        <v>68</v>
      </c>
      <c r="G52" s="142" t="s">
        <v>69</v>
      </c>
      <c r="H52" s="142" t="s">
        <v>70</v>
      </c>
      <c r="I52" s="141"/>
      <c r="J52" s="142" t="s">
        <v>68</v>
      </c>
      <c r="K52" s="142" t="s">
        <v>69</v>
      </c>
      <c r="L52" s="142" t="s">
        <v>70</v>
      </c>
      <c r="M52" s="141"/>
      <c r="N52" s="142" t="s">
        <v>68</v>
      </c>
      <c r="O52" s="142" t="s">
        <v>69</v>
      </c>
      <c r="P52" s="142" t="s">
        <v>70</v>
      </c>
      <c r="Q52" s="141"/>
      <c r="R52" s="142" t="s">
        <v>68</v>
      </c>
      <c r="S52" s="142" t="s">
        <v>69</v>
      </c>
      <c r="T52" s="142" t="s">
        <v>70</v>
      </c>
      <c r="U52" s="141"/>
      <c r="V52" s="142" t="s">
        <v>68</v>
      </c>
      <c r="W52" s="142" t="s">
        <v>69</v>
      </c>
      <c r="X52" s="142" t="s">
        <v>70</v>
      </c>
      <c r="Y52" s="141"/>
      <c r="Z52" s="142" t="s">
        <v>68</v>
      </c>
      <c r="AA52" s="142" t="s">
        <v>69</v>
      </c>
      <c r="AB52" s="142" t="s">
        <v>70</v>
      </c>
    </row>
    <row r="53" spans="1:28" x14ac:dyDescent="0.2">
      <c r="A53" s="143"/>
      <c r="B53" s="144"/>
      <c r="C53" s="144"/>
      <c r="D53" s="144"/>
      <c r="E53" s="145"/>
      <c r="F53" s="144"/>
      <c r="G53" s="144"/>
      <c r="H53" s="144"/>
      <c r="I53" s="145"/>
      <c r="J53" s="144"/>
      <c r="K53" s="144"/>
      <c r="L53" s="144"/>
      <c r="M53" s="145"/>
      <c r="N53" s="144"/>
      <c r="O53" s="144"/>
      <c r="P53" s="144"/>
      <c r="Q53" s="145"/>
      <c r="R53" s="144"/>
      <c r="S53" s="144"/>
      <c r="T53" s="144"/>
      <c r="U53" s="145"/>
      <c r="V53" s="144"/>
      <c r="W53" s="144"/>
      <c r="X53" s="144"/>
      <c r="Y53" s="145"/>
      <c r="Z53" s="144"/>
      <c r="AA53" s="144"/>
      <c r="AB53" s="144"/>
    </row>
    <row r="54" spans="1:28" ht="13.5" x14ac:dyDescent="0.25">
      <c r="A54" s="149" t="s">
        <v>83</v>
      </c>
      <c r="B54" s="150">
        <f>SUM(B56:B82)</f>
        <v>57634</v>
      </c>
      <c r="C54" s="150">
        <f>SUM(C56:C82)</f>
        <v>31632</v>
      </c>
      <c r="D54" s="150">
        <f>SUM(D56:D82)</f>
        <v>26002</v>
      </c>
      <c r="E54" s="150"/>
      <c r="F54" s="150">
        <f>SUM(F56:F82)</f>
        <v>17834</v>
      </c>
      <c r="G54" s="150">
        <f>SUM(G56:G82)</f>
        <v>10098</v>
      </c>
      <c r="H54" s="150">
        <f>SUM(H56:H82)</f>
        <v>7736</v>
      </c>
      <c r="I54" s="150"/>
      <c r="J54" s="150">
        <f>SUM(J56:J82)</f>
        <v>14198</v>
      </c>
      <c r="K54" s="150">
        <f>SUM(K56:K82)</f>
        <v>7730</v>
      </c>
      <c r="L54" s="150">
        <f>SUM(L56:L82)</f>
        <v>6468</v>
      </c>
      <c r="M54" s="150"/>
      <c r="N54" s="150">
        <f>SUM(N56:N82)</f>
        <v>7829</v>
      </c>
      <c r="O54" s="150">
        <f>SUM(O56:O82)</f>
        <v>4340</v>
      </c>
      <c r="P54" s="150">
        <f>SUM(P56:P82)</f>
        <v>3489</v>
      </c>
      <c r="Q54" s="150"/>
      <c r="R54" s="150">
        <f>SUM(R56:R82)</f>
        <v>12586</v>
      </c>
      <c r="S54" s="150">
        <f>SUM(S56:S82)</f>
        <v>6779</v>
      </c>
      <c r="T54" s="150">
        <f>SUM(T56:T82)</f>
        <v>5807</v>
      </c>
      <c r="U54" s="150"/>
      <c r="V54" s="150">
        <f>SUM(V56:V82)</f>
        <v>4558</v>
      </c>
      <c r="W54" s="150">
        <f>SUM(W56:W82)</f>
        <v>2364</v>
      </c>
      <c r="X54" s="150">
        <f>SUM(X56:X82)</f>
        <v>2194</v>
      </c>
      <c r="Y54" s="150"/>
      <c r="Z54" s="150">
        <f>SUM(Z56:Z82)</f>
        <v>629</v>
      </c>
      <c r="AA54" s="150">
        <f>SUM(AA56:AA82)</f>
        <v>321</v>
      </c>
      <c r="AB54" s="150">
        <f>SUM(AB56:AB82)</f>
        <v>308</v>
      </c>
    </row>
    <row r="55" spans="1:28" x14ac:dyDescent="0.2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</row>
    <row r="56" spans="1:28" x14ac:dyDescent="0.2">
      <c r="A56" s="148" t="s">
        <v>84</v>
      </c>
      <c r="B56" s="74">
        <v>4445</v>
      </c>
      <c r="C56" s="74">
        <v>2274</v>
      </c>
      <c r="D56" s="74">
        <v>2171</v>
      </c>
      <c r="E56" s="74"/>
      <c r="F56" s="74">
        <v>1625</v>
      </c>
      <c r="G56" s="74">
        <v>863</v>
      </c>
      <c r="H56" s="74">
        <v>762</v>
      </c>
      <c r="I56" s="74"/>
      <c r="J56" s="74">
        <v>1067</v>
      </c>
      <c r="K56" s="74">
        <v>536</v>
      </c>
      <c r="L56" s="74">
        <v>531</v>
      </c>
      <c r="M56" s="74"/>
      <c r="N56" s="74">
        <v>546</v>
      </c>
      <c r="O56" s="74">
        <v>301</v>
      </c>
      <c r="P56" s="74">
        <v>245</v>
      </c>
      <c r="Q56" s="74"/>
      <c r="R56" s="74">
        <v>931</v>
      </c>
      <c r="S56" s="74">
        <v>419</v>
      </c>
      <c r="T56" s="74">
        <v>512</v>
      </c>
      <c r="U56" s="74"/>
      <c r="V56" s="74">
        <v>263</v>
      </c>
      <c r="W56" s="74">
        <v>147</v>
      </c>
      <c r="X56" s="74">
        <v>116</v>
      </c>
      <c r="Y56" s="74"/>
      <c r="Z56" s="74">
        <v>13</v>
      </c>
      <c r="AA56" s="74">
        <v>8</v>
      </c>
      <c r="AB56" s="74">
        <v>5</v>
      </c>
    </row>
    <row r="57" spans="1:28" x14ac:dyDescent="0.2">
      <c r="A57" s="148" t="s">
        <v>85</v>
      </c>
      <c r="B57" s="74">
        <v>4022</v>
      </c>
      <c r="C57" s="74">
        <v>2318</v>
      </c>
      <c r="D57" s="74">
        <v>1704</v>
      </c>
      <c r="E57" s="74"/>
      <c r="F57" s="74">
        <v>1248</v>
      </c>
      <c r="G57" s="74">
        <v>739</v>
      </c>
      <c r="H57" s="74">
        <v>509</v>
      </c>
      <c r="I57" s="74"/>
      <c r="J57" s="74">
        <v>1056</v>
      </c>
      <c r="K57" s="74">
        <v>586</v>
      </c>
      <c r="L57" s="74">
        <v>470</v>
      </c>
      <c r="M57" s="74"/>
      <c r="N57" s="74">
        <v>537</v>
      </c>
      <c r="O57" s="74">
        <v>301</v>
      </c>
      <c r="P57" s="74">
        <v>236</v>
      </c>
      <c r="Q57" s="74"/>
      <c r="R57" s="74">
        <v>882</v>
      </c>
      <c r="S57" s="74">
        <v>528</v>
      </c>
      <c r="T57" s="74">
        <v>354</v>
      </c>
      <c r="U57" s="74"/>
      <c r="V57" s="74">
        <v>286</v>
      </c>
      <c r="W57" s="74">
        <v>156</v>
      </c>
      <c r="X57" s="74">
        <v>130</v>
      </c>
      <c r="Y57" s="74"/>
      <c r="Z57" s="74">
        <v>13</v>
      </c>
      <c r="AA57" s="74">
        <v>8</v>
      </c>
      <c r="AB57" s="74">
        <v>5</v>
      </c>
    </row>
    <row r="58" spans="1:28" x14ac:dyDescent="0.2">
      <c r="A58" s="148" t="s">
        <v>86</v>
      </c>
      <c r="B58" s="74">
        <v>3794</v>
      </c>
      <c r="C58" s="74">
        <v>2007</v>
      </c>
      <c r="D58" s="74">
        <v>1787</v>
      </c>
      <c r="E58" s="74"/>
      <c r="F58" s="74">
        <v>1321</v>
      </c>
      <c r="G58" s="74">
        <v>748</v>
      </c>
      <c r="H58" s="74">
        <v>573</v>
      </c>
      <c r="I58" s="74"/>
      <c r="J58" s="74">
        <v>970</v>
      </c>
      <c r="K58" s="74">
        <v>505</v>
      </c>
      <c r="L58" s="74">
        <v>465</v>
      </c>
      <c r="M58" s="74"/>
      <c r="N58" s="74">
        <v>549</v>
      </c>
      <c r="O58" s="74">
        <v>270</v>
      </c>
      <c r="P58" s="74">
        <v>279</v>
      </c>
      <c r="Q58" s="74"/>
      <c r="R58" s="74">
        <v>757</v>
      </c>
      <c r="S58" s="74">
        <v>396</v>
      </c>
      <c r="T58" s="74">
        <v>361</v>
      </c>
      <c r="U58" s="74"/>
      <c r="V58" s="74">
        <v>190</v>
      </c>
      <c r="W58" s="74">
        <v>86</v>
      </c>
      <c r="X58" s="74">
        <v>104</v>
      </c>
      <c r="Y58" s="74"/>
      <c r="Z58" s="74">
        <v>7</v>
      </c>
      <c r="AA58" s="74">
        <v>2</v>
      </c>
      <c r="AB58" s="74">
        <v>5</v>
      </c>
    </row>
    <row r="59" spans="1:28" x14ac:dyDescent="0.2">
      <c r="A59" s="148" t="s">
        <v>87</v>
      </c>
      <c r="B59" s="74">
        <v>4353</v>
      </c>
      <c r="C59" s="74">
        <v>2252</v>
      </c>
      <c r="D59" s="74">
        <v>2101</v>
      </c>
      <c r="E59" s="74"/>
      <c r="F59" s="74">
        <v>1570</v>
      </c>
      <c r="G59" s="74">
        <v>819</v>
      </c>
      <c r="H59" s="74">
        <v>751</v>
      </c>
      <c r="I59" s="74"/>
      <c r="J59" s="74">
        <v>839</v>
      </c>
      <c r="K59" s="74">
        <v>420</v>
      </c>
      <c r="L59" s="74">
        <v>419</v>
      </c>
      <c r="M59" s="74"/>
      <c r="N59" s="74">
        <v>560</v>
      </c>
      <c r="O59" s="74">
        <v>299</v>
      </c>
      <c r="P59" s="74">
        <v>261</v>
      </c>
      <c r="Q59" s="74"/>
      <c r="R59" s="74">
        <v>867</v>
      </c>
      <c r="S59" s="74">
        <v>456</v>
      </c>
      <c r="T59" s="74">
        <v>411</v>
      </c>
      <c r="U59" s="74"/>
      <c r="V59" s="74">
        <v>456</v>
      </c>
      <c r="W59" s="74">
        <v>232</v>
      </c>
      <c r="X59" s="74">
        <v>224</v>
      </c>
      <c r="Y59" s="74"/>
      <c r="Z59" s="74">
        <v>61</v>
      </c>
      <c r="AA59" s="74">
        <v>26</v>
      </c>
      <c r="AB59" s="74">
        <v>35</v>
      </c>
    </row>
    <row r="60" spans="1:28" x14ac:dyDescent="0.2">
      <c r="A60" s="148" t="s">
        <v>88</v>
      </c>
      <c r="B60" s="74">
        <v>922</v>
      </c>
      <c r="C60" s="74">
        <v>516</v>
      </c>
      <c r="D60" s="74">
        <v>406</v>
      </c>
      <c r="E60" s="74"/>
      <c r="F60" s="74">
        <v>235</v>
      </c>
      <c r="G60" s="74">
        <v>144</v>
      </c>
      <c r="H60" s="74">
        <v>91</v>
      </c>
      <c r="I60" s="74"/>
      <c r="J60" s="74">
        <v>188</v>
      </c>
      <c r="K60" s="74">
        <v>97</v>
      </c>
      <c r="L60" s="74">
        <v>91</v>
      </c>
      <c r="M60" s="74"/>
      <c r="N60" s="74">
        <v>154</v>
      </c>
      <c r="O60" s="74">
        <v>89</v>
      </c>
      <c r="P60" s="74">
        <v>65</v>
      </c>
      <c r="Q60" s="74"/>
      <c r="R60" s="74">
        <v>264</v>
      </c>
      <c r="S60" s="74">
        <v>143</v>
      </c>
      <c r="T60" s="74">
        <v>121</v>
      </c>
      <c r="U60" s="74"/>
      <c r="V60" s="74">
        <v>77</v>
      </c>
      <c r="W60" s="74">
        <v>40</v>
      </c>
      <c r="X60" s="74">
        <v>37</v>
      </c>
      <c r="Y60" s="74"/>
      <c r="Z60" s="74">
        <v>4</v>
      </c>
      <c r="AA60" s="74">
        <v>3</v>
      </c>
      <c r="AB60" s="74">
        <v>1</v>
      </c>
    </row>
    <row r="61" spans="1:28" x14ac:dyDescent="0.2">
      <c r="A61" s="148" t="s">
        <v>89</v>
      </c>
      <c r="B61" s="74">
        <v>2391</v>
      </c>
      <c r="C61" s="74">
        <v>1371</v>
      </c>
      <c r="D61" s="74">
        <v>1020</v>
      </c>
      <c r="E61" s="74"/>
      <c r="F61" s="74">
        <v>570</v>
      </c>
      <c r="G61" s="74">
        <v>340</v>
      </c>
      <c r="H61" s="74">
        <v>230</v>
      </c>
      <c r="I61" s="74"/>
      <c r="J61" s="74">
        <v>556</v>
      </c>
      <c r="K61" s="74">
        <v>348</v>
      </c>
      <c r="L61" s="74">
        <v>208</v>
      </c>
      <c r="M61" s="74"/>
      <c r="N61" s="74">
        <v>317</v>
      </c>
      <c r="O61" s="74">
        <v>194</v>
      </c>
      <c r="P61" s="74">
        <v>123</v>
      </c>
      <c r="Q61" s="74"/>
      <c r="R61" s="74">
        <v>687</v>
      </c>
      <c r="S61" s="74">
        <v>356</v>
      </c>
      <c r="T61" s="74">
        <v>331</v>
      </c>
      <c r="U61" s="74"/>
      <c r="V61" s="74">
        <v>250</v>
      </c>
      <c r="W61" s="74">
        <v>125</v>
      </c>
      <c r="X61" s="74">
        <v>125</v>
      </c>
      <c r="Y61" s="74"/>
      <c r="Z61" s="74">
        <v>11</v>
      </c>
      <c r="AA61" s="74">
        <v>8</v>
      </c>
      <c r="AB61" s="74">
        <v>3</v>
      </c>
    </row>
    <row r="62" spans="1:28" x14ac:dyDescent="0.2">
      <c r="A62" s="148" t="s">
        <v>90</v>
      </c>
      <c r="B62" s="74">
        <v>347</v>
      </c>
      <c r="C62" s="74">
        <v>214</v>
      </c>
      <c r="D62" s="74">
        <v>133</v>
      </c>
      <c r="E62" s="74"/>
      <c r="F62" s="74">
        <v>56</v>
      </c>
      <c r="G62" s="74">
        <v>23</v>
      </c>
      <c r="H62" s="74">
        <v>33</v>
      </c>
      <c r="I62" s="74"/>
      <c r="J62" s="74">
        <v>107</v>
      </c>
      <c r="K62" s="74">
        <v>71</v>
      </c>
      <c r="L62" s="74">
        <v>36</v>
      </c>
      <c r="M62" s="74"/>
      <c r="N62" s="74">
        <v>34</v>
      </c>
      <c r="O62" s="74">
        <v>21</v>
      </c>
      <c r="P62" s="74">
        <v>13</v>
      </c>
      <c r="Q62" s="74"/>
      <c r="R62" s="74">
        <v>107</v>
      </c>
      <c r="S62" s="74">
        <v>71</v>
      </c>
      <c r="T62" s="74">
        <v>36</v>
      </c>
      <c r="U62" s="74"/>
      <c r="V62" s="74">
        <v>42</v>
      </c>
      <c r="W62" s="74">
        <v>28</v>
      </c>
      <c r="X62" s="74">
        <v>14</v>
      </c>
      <c r="Y62" s="74"/>
      <c r="Z62" s="74">
        <v>1</v>
      </c>
      <c r="AA62" s="74">
        <v>0</v>
      </c>
      <c r="AB62" s="74">
        <v>1</v>
      </c>
    </row>
    <row r="63" spans="1:28" x14ac:dyDescent="0.2">
      <c r="A63" s="148" t="s">
        <v>91</v>
      </c>
      <c r="B63" s="74">
        <v>4995</v>
      </c>
      <c r="C63" s="74">
        <v>2690</v>
      </c>
      <c r="D63" s="74">
        <v>2305</v>
      </c>
      <c r="E63" s="74"/>
      <c r="F63" s="74">
        <v>1629</v>
      </c>
      <c r="G63" s="74">
        <v>914</v>
      </c>
      <c r="H63" s="74">
        <v>715</v>
      </c>
      <c r="I63" s="74"/>
      <c r="J63" s="74">
        <v>1247</v>
      </c>
      <c r="K63" s="74">
        <v>654</v>
      </c>
      <c r="L63" s="74">
        <v>593</v>
      </c>
      <c r="M63" s="74"/>
      <c r="N63" s="74">
        <v>638</v>
      </c>
      <c r="O63" s="74">
        <v>352</v>
      </c>
      <c r="P63" s="74">
        <v>286</v>
      </c>
      <c r="Q63" s="74"/>
      <c r="R63" s="74">
        <v>1086</v>
      </c>
      <c r="S63" s="74">
        <v>576</v>
      </c>
      <c r="T63" s="74">
        <v>510</v>
      </c>
      <c r="U63" s="74"/>
      <c r="V63" s="74">
        <v>334</v>
      </c>
      <c r="W63" s="74">
        <v>164</v>
      </c>
      <c r="X63" s="74">
        <v>170</v>
      </c>
      <c r="Y63" s="74"/>
      <c r="Z63" s="74">
        <v>61</v>
      </c>
      <c r="AA63" s="74">
        <v>30</v>
      </c>
      <c r="AB63" s="74">
        <v>31</v>
      </c>
    </row>
    <row r="64" spans="1:28" x14ac:dyDescent="0.2">
      <c r="A64" s="148" t="s">
        <v>92</v>
      </c>
      <c r="B64" s="74">
        <v>1875</v>
      </c>
      <c r="C64" s="74">
        <v>1045</v>
      </c>
      <c r="D64" s="74">
        <v>830</v>
      </c>
      <c r="E64" s="74"/>
      <c r="F64" s="74">
        <v>467</v>
      </c>
      <c r="G64" s="74">
        <v>291</v>
      </c>
      <c r="H64" s="74">
        <v>176</v>
      </c>
      <c r="I64" s="74"/>
      <c r="J64" s="74">
        <v>487</v>
      </c>
      <c r="K64" s="74">
        <v>269</v>
      </c>
      <c r="L64" s="74">
        <v>218</v>
      </c>
      <c r="M64" s="74"/>
      <c r="N64" s="74">
        <v>252</v>
      </c>
      <c r="O64" s="74">
        <v>139</v>
      </c>
      <c r="P64" s="74">
        <v>113</v>
      </c>
      <c r="Q64" s="74"/>
      <c r="R64" s="74">
        <v>435</v>
      </c>
      <c r="S64" s="74">
        <v>221</v>
      </c>
      <c r="T64" s="74">
        <v>214</v>
      </c>
      <c r="U64" s="74"/>
      <c r="V64" s="74">
        <v>212</v>
      </c>
      <c r="W64" s="74">
        <v>112</v>
      </c>
      <c r="X64" s="74">
        <v>100</v>
      </c>
      <c r="Y64" s="74"/>
      <c r="Z64" s="74">
        <v>22</v>
      </c>
      <c r="AA64" s="74">
        <v>13</v>
      </c>
      <c r="AB64" s="74">
        <v>9</v>
      </c>
    </row>
    <row r="65" spans="1:28" x14ac:dyDescent="0.2">
      <c r="A65" s="148" t="s">
        <v>93</v>
      </c>
      <c r="B65" s="74">
        <v>2112</v>
      </c>
      <c r="C65" s="74">
        <v>1253</v>
      </c>
      <c r="D65" s="74">
        <v>859</v>
      </c>
      <c r="E65" s="74"/>
      <c r="F65" s="74">
        <v>621</v>
      </c>
      <c r="G65" s="74">
        <v>389</v>
      </c>
      <c r="H65" s="74">
        <v>232</v>
      </c>
      <c r="I65" s="74"/>
      <c r="J65" s="74">
        <v>569</v>
      </c>
      <c r="K65" s="74">
        <v>319</v>
      </c>
      <c r="L65" s="74">
        <v>250</v>
      </c>
      <c r="M65" s="74"/>
      <c r="N65" s="74">
        <v>294</v>
      </c>
      <c r="O65" s="74">
        <v>181</v>
      </c>
      <c r="P65" s="74">
        <v>113</v>
      </c>
      <c r="Q65" s="74"/>
      <c r="R65" s="74">
        <v>426</v>
      </c>
      <c r="S65" s="74">
        <v>256</v>
      </c>
      <c r="T65" s="74">
        <v>170</v>
      </c>
      <c r="U65" s="74"/>
      <c r="V65" s="74">
        <v>149</v>
      </c>
      <c r="W65" s="74">
        <v>81</v>
      </c>
      <c r="X65" s="74">
        <v>68</v>
      </c>
      <c r="Y65" s="74"/>
      <c r="Z65" s="74">
        <v>53</v>
      </c>
      <c r="AA65" s="74">
        <v>27</v>
      </c>
      <c r="AB65" s="74">
        <v>26</v>
      </c>
    </row>
    <row r="66" spans="1:28" x14ac:dyDescent="0.2">
      <c r="A66" s="148" t="s">
        <v>94</v>
      </c>
      <c r="B66" s="74">
        <v>1038</v>
      </c>
      <c r="C66" s="74">
        <v>562</v>
      </c>
      <c r="D66" s="74">
        <v>476</v>
      </c>
      <c r="E66" s="74"/>
      <c r="F66" s="74">
        <v>331</v>
      </c>
      <c r="G66" s="74">
        <v>198</v>
      </c>
      <c r="H66" s="74">
        <v>133</v>
      </c>
      <c r="I66" s="74"/>
      <c r="J66" s="74">
        <v>313</v>
      </c>
      <c r="K66" s="74">
        <v>174</v>
      </c>
      <c r="L66" s="74">
        <v>139</v>
      </c>
      <c r="M66" s="74"/>
      <c r="N66" s="74">
        <v>109</v>
      </c>
      <c r="O66" s="74">
        <v>48</v>
      </c>
      <c r="P66" s="74">
        <v>61</v>
      </c>
      <c r="Q66" s="74"/>
      <c r="R66" s="74">
        <v>195</v>
      </c>
      <c r="S66" s="74">
        <v>91</v>
      </c>
      <c r="T66" s="74">
        <v>104</v>
      </c>
      <c r="U66" s="74"/>
      <c r="V66" s="74">
        <v>86</v>
      </c>
      <c r="W66" s="74">
        <v>49</v>
      </c>
      <c r="X66" s="74">
        <v>37</v>
      </c>
      <c r="Y66" s="74"/>
      <c r="Z66" s="74">
        <v>4</v>
      </c>
      <c r="AA66" s="74">
        <v>2</v>
      </c>
      <c r="AB66" s="74">
        <v>2</v>
      </c>
    </row>
    <row r="67" spans="1:28" x14ac:dyDescent="0.2">
      <c r="A67" s="156" t="s">
        <v>95</v>
      </c>
      <c r="B67" s="74">
        <v>5704</v>
      </c>
      <c r="C67" s="74">
        <v>3004</v>
      </c>
      <c r="D67" s="74">
        <v>2700</v>
      </c>
      <c r="E67" s="74"/>
      <c r="F67" s="74">
        <v>1795</v>
      </c>
      <c r="G67" s="74">
        <v>955</v>
      </c>
      <c r="H67" s="74">
        <v>840</v>
      </c>
      <c r="I67" s="74"/>
      <c r="J67" s="74">
        <v>1441</v>
      </c>
      <c r="K67" s="74">
        <v>754</v>
      </c>
      <c r="L67" s="74">
        <v>687</v>
      </c>
      <c r="M67" s="74"/>
      <c r="N67" s="74">
        <v>678</v>
      </c>
      <c r="O67" s="74">
        <v>371</v>
      </c>
      <c r="P67" s="74">
        <v>307</v>
      </c>
      <c r="Q67" s="74"/>
      <c r="R67" s="74">
        <v>1450</v>
      </c>
      <c r="S67" s="74">
        <v>736</v>
      </c>
      <c r="T67" s="74">
        <v>714</v>
      </c>
      <c r="U67" s="74"/>
      <c r="V67" s="74">
        <v>280</v>
      </c>
      <c r="W67" s="74">
        <v>155</v>
      </c>
      <c r="X67" s="74">
        <v>125</v>
      </c>
      <c r="Y67" s="74"/>
      <c r="Z67" s="74">
        <v>60</v>
      </c>
      <c r="AA67" s="74">
        <v>33</v>
      </c>
      <c r="AB67" s="74">
        <v>27</v>
      </c>
    </row>
    <row r="68" spans="1:28" x14ac:dyDescent="0.2">
      <c r="A68" s="148" t="s">
        <v>96</v>
      </c>
      <c r="B68" s="74">
        <v>976</v>
      </c>
      <c r="C68" s="74">
        <v>556</v>
      </c>
      <c r="D68" s="74">
        <v>420</v>
      </c>
      <c r="E68" s="74"/>
      <c r="F68" s="74">
        <v>214</v>
      </c>
      <c r="G68" s="74">
        <v>134</v>
      </c>
      <c r="H68" s="74">
        <v>80</v>
      </c>
      <c r="I68" s="74"/>
      <c r="J68" s="74">
        <v>222</v>
      </c>
      <c r="K68" s="74">
        <v>126</v>
      </c>
      <c r="L68" s="74">
        <v>96</v>
      </c>
      <c r="M68" s="74"/>
      <c r="N68" s="74">
        <v>184</v>
      </c>
      <c r="O68" s="74">
        <v>108</v>
      </c>
      <c r="P68" s="74">
        <v>76</v>
      </c>
      <c r="Q68" s="74"/>
      <c r="R68" s="74">
        <v>281</v>
      </c>
      <c r="S68" s="74">
        <v>145</v>
      </c>
      <c r="T68" s="74">
        <v>136</v>
      </c>
      <c r="U68" s="74"/>
      <c r="V68" s="74">
        <v>70</v>
      </c>
      <c r="W68" s="74">
        <v>41</v>
      </c>
      <c r="X68" s="74">
        <v>29</v>
      </c>
      <c r="Y68" s="74"/>
      <c r="Z68" s="74">
        <v>5</v>
      </c>
      <c r="AA68" s="74">
        <v>2</v>
      </c>
      <c r="AB68" s="74">
        <v>3</v>
      </c>
    </row>
    <row r="69" spans="1:28" x14ac:dyDescent="0.2">
      <c r="A69" s="148" t="s">
        <v>97</v>
      </c>
      <c r="B69" s="74">
        <v>4086</v>
      </c>
      <c r="C69" s="74">
        <v>2202</v>
      </c>
      <c r="D69" s="74">
        <v>1884</v>
      </c>
      <c r="E69" s="74"/>
      <c r="F69" s="74">
        <v>1401</v>
      </c>
      <c r="G69" s="74">
        <v>763</v>
      </c>
      <c r="H69" s="74">
        <v>638</v>
      </c>
      <c r="I69" s="74"/>
      <c r="J69" s="74">
        <v>1070</v>
      </c>
      <c r="K69" s="74">
        <v>570</v>
      </c>
      <c r="L69" s="74">
        <v>500</v>
      </c>
      <c r="M69" s="74"/>
      <c r="N69" s="74">
        <v>542</v>
      </c>
      <c r="O69" s="74">
        <v>294</v>
      </c>
      <c r="P69" s="74">
        <v>248</v>
      </c>
      <c r="Q69" s="74"/>
      <c r="R69" s="74">
        <v>763</v>
      </c>
      <c r="S69" s="74">
        <v>415</v>
      </c>
      <c r="T69" s="74">
        <v>348</v>
      </c>
      <c r="U69" s="74"/>
      <c r="V69" s="74">
        <v>254</v>
      </c>
      <c r="W69" s="74">
        <v>138</v>
      </c>
      <c r="X69" s="74">
        <v>116</v>
      </c>
      <c r="Y69" s="74"/>
      <c r="Z69" s="74">
        <v>56</v>
      </c>
      <c r="AA69" s="74">
        <v>22</v>
      </c>
      <c r="AB69" s="74">
        <v>34</v>
      </c>
    </row>
    <row r="70" spans="1:28" x14ac:dyDescent="0.2">
      <c r="A70" s="148" t="s">
        <v>98</v>
      </c>
      <c r="B70" s="74">
        <v>983</v>
      </c>
      <c r="C70" s="74">
        <v>569</v>
      </c>
      <c r="D70" s="74">
        <v>414</v>
      </c>
      <c r="E70" s="74"/>
      <c r="F70" s="74">
        <v>279</v>
      </c>
      <c r="G70" s="74">
        <v>164</v>
      </c>
      <c r="H70" s="74">
        <v>115</v>
      </c>
      <c r="I70" s="74"/>
      <c r="J70" s="74">
        <v>268</v>
      </c>
      <c r="K70" s="74">
        <v>143</v>
      </c>
      <c r="L70" s="74">
        <v>125</v>
      </c>
      <c r="M70" s="74"/>
      <c r="N70" s="74">
        <v>144</v>
      </c>
      <c r="O70" s="74">
        <v>93</v>
      </c>
      <c r="P70" s="74">
        <v>51</v>
      </c>
      <c r="Q70" s="74"/>
      <c r="R70" s="74">
        <v>226</v>
      </c>
      <c r="S70" s="74">
        <v>133</v>
      </c>
      <c r="T70" s="74">
        <v>93</v>
      </c>
      <c r="U70" s="74"/>
      <c r="V70" s="74">
        <v>51</v>
      </c>
      <c r="W70" s="74">
        <v>28</v>
      </c>
      <c r="X70" s="74">
        <v>23</v>
      </c>
      <c r="Y70" s="74"/>
      <c r="Z70" s="74">
        <v>15</v>
      </c>
      <c r="AA70" s="74">
        <v>8</v>
      </c>
      <c r="AB70" s="74">
        <v>7</v>
      </c>
    </row>
    <row r="71" spans="1:28" x14ac:dyDescent="0.2">
      <c r="A71" s="148" t="s">
        <v>99</v>
      </c>
      <c r="B71" s="74">
        <v>1972</v>
      </c>
      <c r="C71" s="74">
        <v>1066</v>
      </c>
      <c r="D71" s="74">
        <v>906</v>
      </c>
      <c r="E71" s="74"/>
      <c r="F71" s="74">
        <v>565</v>
      </c>
      <c r="G71" s="74">
        <v>321</v>
      </c>
      <c r="H71" s="74">
        <v>244</v>
      </c>
      <c r="I71" s="74"/>
      <c r="J71" s="74">
        <v>443</v>
      </c>
      <c r="K71" s="74">
        <v>253</v>
      </c>
      <c r="L71" s="74">
        <v>190</v>
      </c>
      <c r="M71" s="74"/>
      <c r="N71" s="74">
        <v>334</v>
      </c>
      <c r="O71" s="74">
        <v>174</v>
      </c>
      <c r="P71" s="74">
        <v>160</v>
      </c>
      <c r="Q71" s="74"/>
      <c r="R71" s="74">
        <v>439</v>
      </c>
      <c r="S71" s="74">
        <v>225</v>
      </c>
      <c r="T71" s="74">
        <v>214</v>
      </c>
      <c r="U71" s="74"/>
      <c r="V71" s="74">
        <v>181</v>
      </c>
      <c r="W71" s="74">
        <v>85</v>
      </c>
      <c r="X71" s="74">
        <v>96</v>
      </c>
      <c r="Y71" s="74"/>
      <c r="Z71" s="74">
        <v>10</v>
      </c>
      <c r="AA71" s="74">
        <v>8</v>
      </c>
      <c r="AB71" s="74">
        <v>2</v>
      </c>
    </row>
    <row r="72" spans="1:28" x14ac:dyDescent="0.2">
      <c r="A72" s="148" t="s">
        <v>100</v>
      </c>
      <c r="B72" s="74">
        <v>741</v>
      </c>
      <c r="C72" s="74">
        <v>429</v>
      </c>
      <c r="D72" s="74">
        <v>312</v>
      </c>
      <c r="E72" s="74"/>
      <c r="F72" s="74">
        <v>144</v>
      </c>
      <c r="G72" s="74">
        <v>91</v>
      </c>
      <c r="H72" s="74">
        <v>53</v>
      </c>
      <c r="I72" s="74"/>
      <c r="J72" s="74">
        <v>175</v>
      </c>
      <c r="K72" s="74">
        <v>100</v>
      </c>
      <c r="L72" s="74">
        <v>75</v>
      </c>
      <c r="M72" s="74"/>
      <c r="N72" s="74">
        <v>94</v>
      </c>
      <c r="O72" s="74">
        <v>46</v>
      </c>
      <c r="P72" s="74">
        <v>48</v>
      </c>
      <c r="Q72" s="74"/>
      <c r="R72" s="74">
        <v>169</v>
      </c>
      <c r="S72" s="74">
        <v>108</v>
      </c>
      <c r="T72" s="74">
        <v>61</v>
      </c>
      <c r="U72" s="74"/>
      <c r="V72" s="74">
        <v>120</v>
      </c>
      <c r="W72" s="74">
        <v>59</v>
      </c>
      <c r="X72" s="74">
        <v>61</v>
      </c>
      <c r="Y72" s="74"/>
      <c r="Z72" s="74">
        <v>39</v>
      </c>
      <c r="AA72" s="74">
        <v>25</v>
      </c>
      <c r="AB72" s="74">
        <v>14</v>
      </c>
    </row>
    <row r="73" spans="1:28" x14ac:dyDescent="0.2">
      <c r="A73" s="148" t="s">
        <v>101</v>
      </c>
      <c r="B73" s="74">
        <v>1165</v>
      </c>
      <c r="C73" s="74">
        <v>690</v>
      </c>
      <c r="D73" s="74">
        <v>475</v>
      </c>
      <c r="E73" s="74"/>
      <c r="F73" s="74">
        <v>294</v>
      </c>
      <c r="G73" s="74">
        <v>187</v>
      </c>
      <c r="H73" s="74">
        <v>107</v>
      </c>
      <c r="I73" s="74"/>
      <c r="J73" s="74">
        <v>248</v>
      </c>
      <c r="K73" s="74">
        <v>150</v>
      </c>
      <c r="L73" s="74">
        <v>98</v>
      </c>
      <c r="M73" s="74"/>
      <c r="N73" s="74">
        <v>210</v>
      </c>
      <c r="O73" s="74">
        <v>122</v>
      </c>
      <c r="P73" s="74">
        <v>88</v>
      </c>
      <c r="Q73" s="74"/>
      <c r="R73" s="74">
        <v>281</v>
      </c>
      <c r="S73" s="74">
        <v>180</v>
      </c>
      <c r="T73" s="74">
        <v>101</v>
      </c>
      <c r="U73" s="74"/>
      <c r="V73" s="74">
        <v>93</v>
      </c>
      <c r="W73" s="74">
        <v>36</v>
      </c>
      <c r="X73" s="74">
        <v>57</v>
      </c>
      <c r="Y73" s="74"/>
      <c r="Z73" s="74">
        <v>39</v>
      </c>
      <c r="AA73" s="74">
        <v>15</v>
      </c>
      <c r="AB73" s="74">
        <v>24</v>
      </c>
    </row>
    <row r="74" spans="1:28" x14ac:dyDescent="0.2">
      <c r="A74" s="148" t="s">
        <v>102</v>
      </c>
      <c r="B74" s="74">
        <v>646</v>
      </c>
      <c r="C74" s="74">
        <v>349</v>
      </c>
      <c r="D74" s="74">
        <v>297</v>
      </c>
      <c r="E74" s="74"/>
      <c r="F74" s="74">
        <v>149</v>
      </c>
      <c r="G74" s="74">
        <v>86</v>
      </c>
      <c r="H74" s="74">
        <v>63</v>
      </c>
      <c r="I74" s="74"/>
      <c r="J74" s="74">
        <v>184</v>
      </c>
      <c r="K74" s="74">
        <v>103</v>
      </c>
      <c r="L74" s="74">
        <v>81</v>
      </c>
      <c r="M74" s="74"/>
      <c r="N74" s="74">
        <v>84</v>
      </c>
      <c r="O74" s="74">
        <v>42</v>
      </c>
      <c r="P74" s="74">
        <v>42</v>
      </c>
      <c r="Q74" s="74"/>
      <c r="R74" s="74">
        <v>131</v>
      </c>
      <c r="S74" s="74">
        <v>72</v>
      </c>
      <c r="T74" s="74">
        <v>59</v>
      </c>
      <c r="U74" s="74"/>
      <c r="V74" s="74">
        <v>91</v>
      </c>
      <c r="W74" s="74">
        <v>45</v>
      </c>
      <c r="X74" s="74">
        <v>46</v>
      </c>
      <c r="Y74" s="74"/>
      <c r="Z74" s="74">
        <v>7</v>
      </c>
      <c r="AA74" s="74">
        <v>1</v>
      </c>
      <c r="AB74" s="74">
        <v>6</v>
      </c>
    </row>
    <row r="75" spans="1:28" x14ac:dyDescent="0.2">
      <c r="A75" s="148" t="s">
        <v>103</v>
      </c>
      <c r="B75" s="74">
        <v>1797</v>
      </c>
      <c r="C75" s="74">
        <v>1035</v>
      </c>
      <c r="D75" s="74">
        <v>762</v>
      </c>
      <c r="E75" s="74"/>
      <c r="F75" s="74">
        <v>497</v>
      </c>
      <c r="G75" s="74">
        <v>273</v>
      </c>
      <c r="H75" s="74">
        <v>224</v>
      </c>
      <c r="I75" s="74"/>
      <c r="J75" s="74">
        <v>453</v>
      </c>
      <c r="K75" s="74">
        <v>280</v>
      </c>
      <c r="L75" s="74">
        <v>173</v>
      </c>
      <c r="M75" s="74"/>
      <c r="N75" s="74">
        <v>299</v>
      </c>
      <c r="O75" s="74">
        <v>168</v>
      </c>
      <c r="P75" s="74">
        <v>131</v>
      </c>
      <c r="Q75" s="74"/>
      <c r="R75" s="74">
        <v>366</v>
      </c>
      <c r="S75" s="74">
        <v>225</v>
      </c>
      <c r="T75" s="74">
        <v>141</v>
      </c>
      <c r="U75" s="74"/>
      <c r="V75" s="74">
        <v>160</v>
      </c>
      <c r="W75" s="74">
        <v>77</v>
      </c>
      <c r="X75" s="74">
        <v>83</v>
      </c>
      <c r="Y75" s="74"/>
      <c r="Z75" s="74">
        <v>22</v>
      </c>
      <c r="AA75" s="74">
        <v>12</v>
      </c>
      <c r="AB75" s="74">
        <v>10</v>
      </c>
    </row>
    <row r="76" spans="1:28" x14ac:dyDescent="0.2">
      <c r="A76" s="148" t="s">
        <v>104</v>
      </c>
      <c r="B76" s="74">
        <v>1972</v>
      </c>
      <c r="C76" s="74">
        <v>1152</v>
      </c>
      <c r="D76" s="74">
        <v>820</v>
      </c>
      <c r="E76" s="74"/>
      <c r="F76" s="74">
        <v>502</v>
      </c>
      <c r="G76" s="74">
        <v>289</v>
      </c>
      <c r="H76" s="74">
        <v>213</v>
      </c>
      <c r="I76" s="74"/>
      <c r="J76" s="74">
        <v>409</v>
      </c>
      <c r="K76" s="74">
        <v>235</v>
      </c>
      <c r="L76" s="74">
        <v>174</v>
      </c>
      <c r="M76" s="74"/>
      <c r="N76" s="74">
        <v>292</v>
      </c>
      <c r="O76" s="74">
        <v>175</v>
      </c>
      <c r="P76" s="74">
        <v>117</v>
      </c>
      <c r="Q76" s="74"/>
      <c r="R76" s="74">
        <v>478</v>
      </c>
      <c r="S76" s="74">
        <v>283</v>
      </c>
      <c r="T76" s="74">
        <v>195</v>
      </c>
      <c r="U76" s="74"/>
      <c r="V76" s="74">
        <v>262</v>
      </c>
      <c r="W76" s="74">
        <v>153</v>
      </c>
      <c r="X76" s="74">
        <v>109</v>
      </c>
      <c r="Y76" s="74"/>
      <c r="Z76" s="74">
        <v>29</v>
      </c>
      <c r="AA76" s="74">
        <v>17</v>
      </c>
      <c r="AB76" s="74">
        <v>12</v>
      </c>
    </row>
    <row r="77" spans="1:28" x14ac:dyDescent="0.2">
      <c r="A77" s="148" t="s">
        <v>105</v>
      </c>
      <c r="B77" s="74">
        <v>702</v>
      </c>
      <c r="C77" s="74">
        <v>366</v>
      </c>
      <c r="D77" s="74">
        <v>336</v>
      </c>
      <c r="E77" s="74"/>
      <c r="F77" s="74">
        <v>228</v>
      </c>
      <c r="G77" s="74">
        <v>125</v>
      </c>
      <c r="H77" s="74">
        <v>103</v>
      </c>
      <c r="I77" s="74"/>
      <c r="J77" s="74">
        <v>168</v>
      </c>
      <c r="K77" s="74">
        <v>101</v>
      </c>
      <c r="L77" s="74">
        <v>67</v>
      </c>
      <c r="M77" s="74"/>
      <c r="N77" s="74">
        <v>136</v>
      </c>
      <c r="O77" s="74">
        <v>64</v>
      </c>
      <c r="P77" s="74">
        <v>72</v>
      </c>
      <c r="Q77" s="74"/>
      <c r="R77" s="74">
        <v>105</v>
      </c>
      <c r="S77" s="74">
        <v>46</v>
      </c>
      <c r="T77" s="74">
        <v>59</v>
      </c>
      <c r="U77" s="74"/>
      <c r="V77" s="74">
        <v>54</v>
      </c>
      <c r="W77" s="74">
        <v>23</v>
      </c>
      <c r="X77" s="74">
        <v>31</v>
      </c>
      <c r="Y77" s="74"/>
      <c r="Z77" s="74">
        <v>11</v>
      </c>
      <c r="AA77" s="74">
        <v>7</v>
      </c>
      <c r="AB77" s="74">
        <v>4</v>
      </c>
    </row>
    <row r="78" spans="1:28" x14ac:dyDescent="0.2">
      <c r="A78" s="148" t="s">
        <v>106</v>
      </c>
      <c r="B78" s="74">
        <v>962</v>
      </c>
      <c r="C78" s="74">
        <v>553</v>
      </c>
      <c r="D78" s="74">
        <v>409</v>
      </c>
      <c r="E78" s="74"/>
      <c r="F78" s="74">
        <v>345</v>
      </c>
      <c r="G78" s="74">
        <v>212</v>
      </c>
      <c r="H78" s="74">
        <v>133</v>
      </c>
      <c r="I78" s="74"/>
      <c r="J78" s="74">
        <v>236</v>
      </c>
      <c r="K78" s="74">
        <v>132</v>
      </c>
      <c r="L78" s="74">
        <v>104</v>
      </c>
      <c r="M78" s="74"/>
      <c r="N78" s="74">
        <v>101</v>
      </c>
      <c r="O78" s="74">
        <v>61</v>
      </c>
      <c r="P78" s="74">
        <v>40</v>
      </c>
      <c r="Q78" s="74"/>
      <c r="R78" s="74">
        <v>209</v>
      </c>
      <c r="S78" s="74">
        <v>115</v>
      </c>
      <c r="T78" s="74">
        <v>94</v>
      </c>
      <c r="U78" s="74"/>
      <c r="V78" s="74">
        <v>63</v>
      </c>
      <c r="W78" s="74">
        <v>29</v>
      </c>
      <c r="X78" s="74">
        <v>34</v>
      </c>
      <c r="Y78" s="74"/>
      <c r="Z78" s="74">
        <v>8</v>
      </c>
      <c r="AA78" s="74">
        <v>4</v>
      </c>
      <c r="AB78" s="74">
        <v>4</v>
      </c>
    </row>
    <row r="79" spans="1:28" x14ac:dyDescent="0.2">
      <c r="A79" s="148" t="s">
        <v>107</v>
      </c>
      <c r="B79" s="74">
        <v>274</v>
      </c>
      <c r="C79" s="74">
        <v>157</v>
      </c>
      <c r="D79" s="74">
        <v>117</v>
      </c>
      <c r="E79" s="74"/>
      <c r="F79" s="74">
        <v>72</v>
      </c>
      <c r="G79" s="74">
        <v>49</v>
      </c>
      <c r="H79" s="74">
        <v>23</v>
      </c>
      <c r="I79" s="74"/>
      <c r="J79" s="74">
        <v>81</v>
      </c>
      <c r="K79" s="74">
        <v>34</v>
      </c>
      <c r="L79" s="74">
        <v>47</v>
      </c>
      <c r="M79" s="74"/>
      <c r="N79" s="74">
        <v>45</v>
      </c>
      <c r="O79" s="74">
        <v>31</v>
      </c>
      <c r="P79" s="74">
        <v>14</v>
      </c>
      <c r="Q79" s="74"/>
      <c r="R79" s="74">
        <v>39</v>
      </c>
      <c r="S79" s="74">
        <v>23</v>
      </c>
      <c r="T79" s="74">
        <v>16</v>
      </c>
      <c r="U79" s="74"/>
      <c r="V79" s="74">
        <v>26</v>
      </c>
      <c r="W79" s="74">
        <v>15</v>
      </c>
      <c r="X79" s="74">
        <v>11</v>
      </c>
      <c r="Y79" s="74"/>
      <c r="Z79" s="74">
        <v>11</v>
      </c>
      <c r="AA79" s="74">
        <v>5</v>
      </c>
      <c r="AB79" s="74">
        <v>6</v>
      </c>
    </row>
    <row r="80" spans="1:28" x14ac:dyDescent="0.2">
      <c r="A80" s="148" t="s">
        <v>108</v>
      </c>
      <c r="B80" s="74">
        <v>3055</v>
      </c>
      <c r="C80" s="74">
        <v>1663</v>
      </c>
      <c r="D80" s="74">
        <v>1392</v>
      </c>
      <c r="E80" s="74"/>
      <c r="F80" s="74">
        <v>990</v>
      </c>
      <c r="G80" s="74">
        <v>566</v>
      </c>
      <c r="H80" s="74">
        <v>424</v>
      </c>
      <c r="I80" s="74"/>
      <c r="J80" s="74">
        <v>815</v>
      </c>
      <c r="K80" s="74">
        <v>411</v>
      </c>
      <c r="L80" s="74">
        <v>404</v>
      </c>
      <c r="M80" s="74"/>
      <c r="N80" s="74">
        <v>401</v>
      </c>
      <c r="O80" s="74">
        <v>220</v>
      </c>
      <c r="P80" s="74">
        <v>181</v>
      </c>
      <c r="Q80" s="74"/>
      <c r="R80" s="74">
        <v>505</v>
      </c>
      <c r="S80" s="74">
        <v>289</v>
      </c>
      <c r="T80" s="74">
        <v>216</v>
      </c>
      <c r="U80" s="74"/>
      <c r="V80" s="74">
        <v>291</v>
      </c>
      <c r="W80" s="74">
        <v>150</v>
      </c>
      <c r="X80" s="74">
        <v>141</v>
      </c>
      <c r="Y80" s="74"/>
      <c r="Z80" s="74">
        <v>53</v>
      </c>
      <c r="AA80" s="74">
        <v>27</v>
      </c>
      <c r="AB80" s="74">
        <v>26</v>
      </c>
    </row>
    <row r="81" spans="1:32" x14ac:dyDescent="0.2">
      <c r="A81" s="148" t="s">
        <v>109</v>
      </c>
      <c r="B81" s="74">
        <v>1978</v>
      </c>
      <c r="C81" s="74">
        <v>1149</v>
      </c>
      <c r="D81" s="74">
        <v>829</v>
      </c>
      <c r="E81" s="74"/>
      <c r="F81" s="74">
        <v>516</v>
      </c>
      <c r="G81" s="74">
        <v>320</v>
      </c>
      <c r="H81" s="74">
        <v>196</v>
      </c>
      <c r="I81" s="74"/>
      <c r="J81" s="74">
        <v>525</v>
      </c>
      <c r="K81" s="74">
        <v>325</v>
      </c>
      <c r="L81" s="74">
        <v>200</v>
      </c>
      <c r="M81" s="74"/>
      <c r="N81" s="74">
        <v>243</v>
      </c>
      <c r="O81" s="74">
        <v>139</v>
      </c>
      <c r="P81" s="74">
        <v>104</v>
      </c>
      <c r="Q81" s="74"/>
      <c r="R81" s="74">
        <v>476</v>
      </c>
      <c r="S81" s="74">
        <v>254</v>
      </c>
      <c r="T81" s="74">
        <v>222</v>
      </c>
      <c r="U81" s="74"/>
      <c r="V81" s="74">
        <v>207</v>
      </c>
      <c r="W81" s="74">
        <v>105</v>
      </c>
      <c r="X81" s="74">
        <v>102</v>
      </c>
      <c r="Y81" s="74"/>
      <c r="Z81" s="74">
        <v>11</v>
      </c>
      <c r="AA81" s="74">
        <v>6</v>
      </c>
      <c r="AB81" s="74">
        <v>5</v>
      </c>
    </row>
    <row r="82" spans="1:32" ht="13.5" thickBot="1" x14ac:dyDescent="0.25">
      <c r="A82" s="157" t="s">
        <v>110</v>
      </c>
      <c r="B82" s="74">
        <v>327</v>
      </c>
      <c r="C82" s="74">
        <v>190</v>
      </c>
      <c r="D82" s="74">
        <v>137</v>
      </c>
      <c r="E82" s="74"/>
      <c r="F82" s="74">
        <v>170</v>
      </c>
      <c r="G82" s="74">
        <v>95</v>
      </c>
      <c r="H82" s="74">
        <v>75</v>
      </c>
      <c r="I82" s="74"/>
      <c r="J82" s="74">
        <v>61</v>
      </c>
      <c r="K82" s="74">
        <v>34</v>
      </c>
      <c r="L82" s="74">
        <v>27</v>
      </c>
      <c r="M82" s="74"/>
      <c r="N82" s="74">
        <v>52</v>
      </c>
      <c r="O82" s="74">
        <v>37</v>
      </c>
      <c r="P82" s="74">
        <v>15</v>
      </c>
      <c r="Q82" s="74"/>
      <c r="R82" s="74">
        <v>31</v>
      </c>
      <c r="S82" s="74">
        <v>17</v>
      </c>
      <c r="T82" s="74">
        <v>14</v>
      </c>
      <c r="U82" s="74"/>
      <c r="V82" s="74">
        <v>10</v>
      </c>
      <c r="W82" s="74">
        <v>5</v>
      </c>
      <c r="X82" s="74">
        <v>5</v>
      </c>
      <c r="Y82" s="74"/>
      <c r="Z82" s="74">
        <v>3</v>
      </c>
      <c r="AA82" s="74">
        <v>2</v>
      </c>
      <c r="AB82" s="74">
        <v>1</v>
      </c>
    </row>
    <row r="83" spans="1:32" x14ac:dyDescent="0.2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">
      <c r="A84" s="247" t="s">
        <v>14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</row>
    <row r="85" spans="1:32" x14ac:dyDescent="0.2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</row>
    <row r="88" spans="1:32" s="135" customFormat="1" ht="15" x14ac:dyDescent="0.25">
      <c r="A88" s="245" t="s">
        <v>148</v>
      </c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9"/>
      <c r="AD88" s="215" t="s">
        <v>222</v>
      </c>
      <c r="AE88" s="215"/>
      <c r="AF88" s="9"/>
    </row>
    <row r="89" spans="1:32" s="135" customFormat="1" ht="15" x14ac:dyDescent="0.25">
      <c r="A89" s="246" t="s">
        <v>145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9"/>
      <c r="AD89" s="215"/>
      <c r="AE89" s="215"/>
      <c r="AF89"/>
    </row>
    <row r="90" spans="1:32" s="135" customFormat="1" ht="15" x14ac:dyDescent="0.25">
      <c r="A90" s="245" t="s">
        <v>64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</row>
    <row r="91" spans="1:32" s="135" customFormat="1" ht="15" x14ac:dyDescent="0.25">
      <c r="A91" s="246" t="s">
        <v>80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</row>
    <row r="92" spans="1:32" s="135" customFormat="1" ht="15" x14ac:dyDescent="0.25">
      <c r="A92" s="245" t="s">
        <v>81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</row>
    <row r="93" spans="1:32" s="135" customFormat="1" ht="15" x14ac:dyDescent="0.25">
      <c r="A93" s="246" t="s">
        <v>389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</row>
    <row r="94" spans="1:32" s="135" customFormat="1" ht="15.75" thickBot="1" x14ac:dyDescent="0.3">
      <c r="A94" s="137"/>
      <c r="B94" s="138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</row>
    <row r="95" spans="1:32" s="135" customFormat="1" ht="15" x14ac:dyDescent="0.25">
      <c r="A95" s="139" t="s">
        <v>146</v>
      </c>
      <c r="B95" s="54" t="s">
        <v>21</v>
      </c>
      <c r="C95" s="54"/>
      <c r="D95" s="54"/>
      <c r="E95" s="139"/>
      <c r="F95" s="140" t="s">
        <v>48</v>
      </c>
      <c r="G95" s="140"/>
      <c r="H95" s="140"/>
      <c r="I95" s="139"/>
      <c r="J95" s="140" t="s">
        <v>49</v>
      </c>
      <c r="K95" s="140"/>
      <c r="L95" s="140"/>
      <c r="M95" s="139"/>
      <c r="N95" s="140" t="s">
        <v>50</v>
      </c>
      <c r="O95" s="140"/>
      <c r="P95" s="140"/>
      <c r="Q95" s="139"/>
      <c r="R95" s="140" t="s">
        <v>51</v>
      </c>
      <c r="S95" s="140"/>
      <c r="T95" s="140"/>
      <c r="U95" s="139"/>
      <c r="V95" s="140" t="s">
        <v>52</v>
      </c>
      <c r="W95" s="140"/>
      <c r="X95" s="140"/>
      <c r="Y95" s="139"/>
      <c r="Z95" s="140" t="s">
        <v>53</v>
      </c>
      <c r="AA95" s="140"/>
      <c r="AB95" s="140"/>
    </row>
    <row r="96" spans="1:32" s="135" customFormat="1" ht="15.75" thickBot="1" x14ac:dyDescent="0.3">
      <c r="A96" s="159" t="s">
        <v>147</v>
      </c>
      <c r="B96" s="56" t="s">
        <v>68</v>
      </c>
      <c r="C96" s="56" t="s">
        <v>69</v>
      </c>
      <c r="D96" s="56" t="s">
        <v>70</v>
      </c>
      <c r="E96" s="141"/>
      <c r="F96" s="142" t="s">
        <v>68</v>
      </c>
      <c r="G96" s="142" t="s">
        <v>69</v>
      </c>
      <c r="H96" s="142" t="s">
        <v>70</v>
      </c>
      <c r="I96" s="141"/>
      <c r="J96" s="142" t="s">
        <v>68</v>
      </c>
      <c r="K96" s="142" t="s">
        <v>69</v>
      </c>
      <c r="L96" s="142" t="s">
        <v>70</v>
      </c>
      <c r="M96" s="141"/>
      <c r="N96" s="142" t="s">
        <v>68</v>
      </c>
      <c r="O96" s="142" t="s">
        <v>69</v>
      </c>
      <c r="P96" s="142" t="s">
        <v>70</v>
      </c>
      <c r="Q96" s="141"/>
      <c r="R96" s="142" t="s">
        <v>68</v>
      </c>
      <c r="S96" s="142" t="s">
        <v>69</v>
      </c>
      <c r="T96" s="142" t="s">
        <v>70</v>
      </c>
      <c r="U96" s="141"/>
      <c r="V96" s="142" t="s">
        <v>68</v>
      </c>
      <c r="W96" s="142" t="s">
        <v>69</v>
      </c>
      <c r="X96" s="142" t="s">
        <v>70</v>
      </c>
      <c r="Y96" s="141"/>
      <c r="Z96" s="142" t="s">
        <v>68</v>
      </c>
      <c r="AA96" s="142" t="s">
        <v>69</v>
      </c>
      <c r="AB96" s="142" t="s">
        <v>70</v>
      </c>
    </row>
    <row r="97" spans="1:28" x14ac:dyDescent="0.2">
      <c r="A97" s="143"/>
      <c r="B97" s="144"/>
      <c r="C97" s="144"/>
      <c r="D97" s="144"/>
      <c r="E97" s="145"/>
      <c r="F97" s="144"/>
      <c r="G97" s="144"/>
      <c r="H97" s="144"/>
      <c r="I97" s="145"/>
      <c r="J97" s="144"/>
      <c r="K97" s="144"/>
      <c r="L97" s="144"/>
      <c r="M97" s="145"/>
      <c r="N97" s="144"/>
      <c r="O97" s="144"/>
      <c r="P97" s="144"/>
      <c r="Q97" s="145"/>
      <c r="R97" s="144"/>
      <c r="S97" s="144"/>
      <c r="T97" s="144"/>
      <c r="U97" s="145"/>
      <c r="V97" s="144"/>
      <c r="W97" s="144"/>
      <c r="X97" s="144"/>
      <c r="Y97" s="145"/>
      <c r="Z97" s="144"/>
      <c r="AA97" s="144"/>
      <c r="AB97" s="144"/>
    </row>
    <row r="98" spans="1:28" ht="13.5" x14ac:dyDescent="0.25">
      <c r="A98" s="149" t="s">
        <v>83</v>
      </c>
      <c r="B98" s="160">
        <f>+B11/(B11+B54)*100</f>
        <v>83.022258357194204</v>
      </c>
      <c r="C98" s="160">
        <f>+C11/(C11+C54)*100</f>
        <v>80.99426799812538</v>
      </c>
      <c r="D98" s="160">
        <f>+D11/(D11+D54)*100</f>
        <v>84.972895500306294</v>
      </c>
      <c r="E98" s="161"/>
      <c r="F98" s="160">
        <f>+F11/(F11+F54)*100</f>
        <v>77.714742708619696</v>
      </c>
      <c r="G98" s="160">
        <f>+G11/(G11+G54)*100</f>
        <v>75.58687716074752</v>
      </c>
      <c r="H98" s="160">
        <f>+H11/(H11+H54)*100</f>
        <v>79.991206062643869</v>
      </c>
      <c r="I98" s="161"/>
      <c r="J98" s="160">
        <f>+J11/(J11+J54)*100</f>
        <v>79.713085474237701</v>
      </c>
      <c r="K98" s="160">
        <f>+K11/(K11+K54)*100</f>
        <v>77.989122697115519</v>
      </c>
      <c r="L98" s="160">
        <f>+L11/(L11+L54)*100</f>
        <v>81.449508130897414</v>
      </c>
      <c r="M98" s="161"/>
      <c r="N98" s="160">
        <f>+N11/(N11+N54)*100</f>
        <v>86.832500798896689</v>
      </c>
      <c r="O98" s="160">
        <f>+O11/(O11+O54)*100</f>
        <v>85.178608018577961</v>
      </c>
      <c r="P98" s="160">
        <f>+P11/(P11+P54)*100</f>
        <v>88.437448218724114</v>
      </c>
      <c r="Q98" s="161"/>
      <c r="R98" s="160">
        <f>+R11/(R11+R54)*100</f>
        <v>80.020636558457028</v>
      </c>
      <c r="S98" s="160">
        <f>+S11/(S11+S54)*100</f>
        <v>77.540337275950037</v>
      </c>
      <c r="T98" s="160">
        <f>+T11/(T11+T54)*100</f>
        <v>82.302206509813487</v>
      </c>
      <c r="U98" s="161"/>
      <c r="V98" s="160">
        <f>+V11/(V11+V54)*100</f>
        <v>91.232423490488003</v>
      </c>
      <c r="W98" s="160">
        <f>+W11/(W11+W54)*100</f>
        <v>90.060126981457344</v>
      </c>
      <c r="X98" s="160">
        <f>+X11/(X11+X54)*100</f>
        <v>92.220961565735365</v>
      </c>
      <c r="Y98" s="161"/>
      <c r="Z98" s="160">
        <f>+Z11/(Z11+Z54)*100</f>
        <v>95.81141373110475</v>
      </c>
      <c r="AA98" s="160">
        <f>+AA11/(AA11+AA54)*100</f>
        <v>95.211813842482101</v>
      </c>
      <c r="AB98" s="160">
        <f>+AB11/(AB11+AB54)*100</f>
        <v>96.294959701672084</v>
      </c>
    </row>
    <row r="99" spans="1:28" x14ac:dyDescent="0.2"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</row>
    <row r="100" spans="1:28" x14ac:dyDescent="0.2">
      <c r="A100" s="148" t="s">
        <v>84</v>
      </c>
      <c r="B100" s="160">
        <f t="shared" ref="B100:D115" si="0">+B13/(B13+B56)*100</f>
        <v>78.814165197083071</v>
      </c>
      <c r="C100" s="160">
        <f t="shared" si="0"/>
        <v>78.757589911256417</v>
      </c>
      <c r="D100" s="160">
        <f t="shared" si="0"/>
        <v>78.873102374464779</v>
      </c>
      <c r="E100" s="161"/>
      <c r="F100" s="160">
        <f t="shared" ref="F100:H115" si="1">+F13/(F13+F56)*100</f>
        <v>69.500750750750754</v>
      </c>
      <c r="G100" s="160">
        <f t="shared" si="1"/>
        <v>69.793489674483723</v>
      </c>
      <c r="H100" s="160">
        <f t="shared" si="1"/>
        <v>69.16228247673007</v>
      </c>
      <c r="I100" s="162"/>
      <c r="J100" s="160">
        <f t="shared" ref="J100:L115" si="2">+J13/(J13+J56)*100</f>
        <v>75.533134602155471</v>
      </c>
      <c r="K100" s="160">
        <f t="shared" si="2"/>
        <v>76.387665198237883</v>
      </c>
      <c r="L100" s="160">
        <f t="shared" si="2"/>
        <v>74.605451936872313</v>
      </c>
      <c r="M100" s="162"/>
      <c r="N100" s="160">
        <f t="shared" ref="N100:P115" si="3">+N13/(N13+N56)*100</f>
        <v>85.187194791101462</v>
      </c>
      <c r="O100" s="160">
        <f t="shared" si="3"/>
        <v>84.166228300894261</v>
      </c>
      <c r="P100" s="160">
        <f t="shared" si="3"/>
        <v>86.274509803921575</v>
      </c>
      <c r="Q100" s="162"/>
      <c r="R100" s="160">
        <f t="shared" ref="R100:T115" si="4">+R13/(R13+R56)*100</f>
        <v>74.912422527620592</v>
      </c>
      <c r="S100" s="160">
        <f t="shared" si="4"/>
        <v>76.696329254727473</v>
      </c>
      <c r="T100" s="160">
        <f t="shared" si="4"/>
        <v>73.235755358076318</v>
      </c>
      <c r="U100" s="162"/>
      <c r="V100" s="160">
        <f t="shared" ref="V100:X115" si="5">+V13/(V13+V56)*100</f>
        <v>91.474878444084268</v>
      </c>
      <c r="W100" s="160">
        <f t="shared" si="5"/>
        <v>90.251989389920425</v>
      </c>
      <c r="X100" s="160">
        <f t="shared" si="5"/>
        <v>92.644261255548514</v>
      </c>
      <c r="Y100" s="161"/>
      <c r="Z100" s="160">
        <f t="shared" ref="Z100:AB115" si="6">+Z13/(Z13+Z56)*100</f>
        <v>98.395061728395063</v>
      </c>
      <c r="AA100" s="160">
        <f t="shared" si="6"/>
        <v>97.843665768194072</v>
      </c>
      <c r="AB100" s="160">
        <f t="shared" si="6"/>
        <v>98.861047835990888</v>
      </c>
    </row>
    <row r="101" spans="1:28" x14ac:dyDescent="0.2">
      <c r="A101" s="148" t="s">
        <v>85</v>
      </c>
      <c r="B101" s="160">
        <f t="shared" si="0"/>
        <v>82.769257133064869</v>
      </c>
      <c r="C101" s="160">
        <f t="shared" si="0"/>
        <v>79.958499048936531</v>
      </c>
      <c r="D101" s="160">
        <f t="shared" si="0"/>
        <v>85.529891304347828</v>
      </c>
      <c r="E101" s="161"/>
      <c r="F101" s="160">
        <f t="shared" si="1"/>
        <v>76.725102573666533</v>
      </c>
      <c r="G101" s="160">
        <f t="shared" si="1"/>
        <v>73.484033010405454</v>
      </c>
      <c r="H101" s="160">
        <f t="shared" si="1"/>
        <v>80.233009708737868</v>
      </c>
      <c r="I101" s="162"/>
      <c r="J101" s="160">
        <f t="shared" si="2"/>
        <v>78.320673373024022</v>
      </c>
      <c r="K101" s="160">
        <f t="shared" si="2"/>
        <v>76.380491737202732</v>
      </c>
      <c r="L101" s="160">
        <f t="shared" si="2"/>
        <v>80.3347280334728</v>
      </c>
      <c r="M101" s="162"/>
      <c r="N101" s="160">
        <f t="shared" si="3"/>
        <v>87.677833868747129</v>
      </c>
      <c r="O101" s="160">
        <f t="shared" si="3"/>
        <v>85.721062618595823</v>
      </c>
      <c r="P101" s="160">
        <f t="shared" si="3"/>
        <v>89.511111111111106</v>
      </c>
      <c r="Q101" s="162"/>
      <c r="R101" s="160">
        <f t="shared" si="4"/>
        <v>79.867610134672447</v>
      </c>
      <c r="S101" s="160">
        <f t="shared" si="4"/>
        <v>75.690607734806619</v>
      </c>
      <c r="T101" s="160">
        <f t="shared" si="4"/>
        <v>83.974649162516982</v>
      </c>
      <c r="U101" s="162"/>
      <c r="V101" s="160">
        <f t="shared" si="5"/>
        <v>92.247221469232855</v>
      </c>
      <c r="W101" s="160">
        <f t="shared" si="5"/>
        <v>90.785587714116957</v>
      </c>
      <c r="X101" s="160">
        <f t="shared" si="5"/>
        <v>93.486973947895791</v>
      </c>
      <c r="Y101" s="161"/>
      <c r="Z101" s="160">
        <f t="shared" si="6"/>
        <v>98.091042584434646</v>
      </c>
      <c r="AA101" s="160">
        <f t="shared" si="6"/>
        <v>97.538461538461547</v>
      </c>
      <c r="AB101" s="160">
        <f t="shared" si="6"/>
        <v>98.595505617977537</v>
      </c>
    </row>
    <row r="102" spans="1:28" x14ac:dyDescent="0.2">
      <c r="A102" s="148" t="s">
        <v>86</v>
      </c>
      <c r="B102" s="160">
        <f t="shared" si="0"/>
        <v>77.523696682464461</v>
      </c>
      <c r="C102" s="160">
        <f t="shared" si="0"/>
        <v>75.464547677261621</v>
      </c>
      <c r="D102" s="160">
        <f t="shared" si="0"/>
        <v>79.459770114942529</v>
      </c>
      <c r="E102" s="161"/>
      <c r="F102" s="160">
        <f t="shared" si="1"/>
        <v>69.520073834794644</v>
      </c>
      <c r="G102" s="160">
        <f t="shared" si="1"/>
        <v>66.651805617476583</v>
      </c>
      <c r="H102" s="160">
        <f t="shared" si="1"/>
        <v>72.596843615494976</v>
      </c>
      <c r="I102" s="162"/>
      <c r="J102" s="160">
        <f t="shared" si="2"/>
        <v>72.950362520914666</v>
      </c>
      <c r="K102" s="160">
        <f t="shared" si="2"/>
        <v>70.993681792073531</v>
      </c>
      <c r="L102" s="160">
        <f t="shared" si="2"/>
        <v>74.796747967479675</v>
      </c>
      <c r="M102" s="162"/>
      <c r="N102" s="160">
        <f t="shared" si="3"/>
        <v>81.477732793522264</v>
      </c>
      <c r="O102" s="160">
        <f t="shared" si="3"/>
        <v>80.945659844742408</v>
      </c>
      <c r="P102" s="160">
        <f t="shared" si="3"/>
        <v>81.965093729799605</v>
      </c>
      <c r="Q102" s="162"/>
      <c r="R102" s="160">
        <f t="shared" si="4"/>
        <v>73.941480206540447</v>
      </c>
      <c r="S102" s="160">
        <f t="shared" si="4"/>
        <v>71.387283236994222</v>
      </c>
      <c r="T102" s="160">
        <f t="shared" si="4"/>
        <v>76.265614727153192</v>
      </c>
      <c r="U102" s="162"/>
      <c r="V102" s="160">
        <f t="shared" si="5"/>
        <v>92.17140502678204</v>
      </c>
      <c r="W102" s="160">
        <f t="shared" si="5"/>
        <v>92.153284671532845</v>
      </c>
      <c r="X102" s="160">
        <f t="shared" si="5"/>
        <v>92.186326070623593</v>
      </c>
      <c r="Y102" s="161"/>
      <c r="Z102" s="160">
        <f t="shared" si="6"/>
        <v>98.945783132530124</v>
      </c>
      <c r="AA102" s="160">
        <f t="shared" si="6"/>
        <v>99.331103678929765</v>
      </c>
      <c r="AB102" s="160">
        <f t="shared" si="6"/>
        <v>98.630136986301366</v>
      </c>
    </row>
    <row r="103" spans="1:28" x14ac:dyDescent="0.2">
      <c r="A103" s="148" t="s">
        <v>87</v>
      </c>
      <c r="B103" s="160">
        <f t="shared" si="0"/>
        <v>80.742346487347376</v>
      </c>
      <c r="C103" s="160">
        <f t="shared" si="0"/>
        <v>79.190537793383854</v>
      </c>
      <c r="D103" s="160">
        <f t="shared" si="0"/>
        <v>82.167713461212017</v>
      </c>
      <c r="E103" s="161"/>
      <c r="F103" s="160">
        <f t="shared" si="1"/>
        <v>71.58371040723982</v>
      </c>
      <c r="G103" s="160">
        <f t="shared" si="1"/>
        <v>70.895522388059703</v>
      </c>
      <c r="H103" s="160">
        <f t="shared" si="1"/>
        <v>72.298045001844329</v>
      </c>
      <c r="I103" s="162"/>
      <c r="J103" s="160">
        <f t="shared" si="2"/>
        <v>80.690448791714616</v>
      </c>
      <c r="K103" s="160">
        <f t="shared" si="2"/>
        <v>80.028530670470758</v>
      </c>
      <c r="L103" s="160">
        <f t="shared" si="2"/>
        <v>81.311329170383587</v>
      </c>
      <c r="M103" s="162"/>
      <c r="N103" s="160">
        <f t="shared" si="3"/>
        <v>84.691088026243847</v>
      </c>
      <c r="O103" s="160">
        <f t="shared" si="3"/>
        <v>83.471531232725255</v>
      </c>
      <c r="P103" s="160">
        <f t="shared" si="3"/>
        <v>85.884261763115205</v>
      </c>
      <c r="Q103" s="162"/>
      <c r="R103" s="160">
        <f t="shared" si="4"/>
        <v>79.484145764316139</v>
      </c>
      <c r="S103" s="160">
        <f t="shared" si="4"/>
        <v>77.142857142857153</v>
      </c>
      <c r="T103" s="160">
        <f t="shared" si="4"/>
        <v>81.577767817122364</v>
      </c>
      <c r="U103" s="162"/>
      <c r="V103" s="160">
        <f t="shared" si="5"/>
        <v>86.576390933176327</v>
      </c>
      <c r="W103" s="160">
        <f t="shared" si="5"/>
        <v>84.324324324324323</v>
      </c>
      <c r="X103" s="160">
        <f t="shared" si="5"/>
        <v>88.315075639019298</v>
      </c>
      <c r="Y103" s="161"/>
      <c r="Z103" s="160">
        <f t="shared" si="6"/>
        <v>95.801789401238807</v>
      </c>
      <c r="AA103" s="160">
        <f t="shared" si="6"/>
        <v>95.813204508856685</v>
      </c>
      <c r="AB103" s="160">
        <f t="shared" si="6"/>
        <v>95.793269230769226</v>
      </c>
    </row>
    <row r="104" spans="1:28" x14ac:dyDescent="0.2">
      <c r="A104" s="148" t="s">
        <v>88</v>
      </c>
      <c r="B104" s="160">
        <f t="shared" si="0"/>
        <v>83.623445825932507</v>
      </c>
      <c r="C104" s="160">
        <f t="shared" si="0"/>
        <v>81.811772999647516</v>
      </c>
      <c r="D104" s="160">
        <f t="shared" si="0"/>
        <v>85.463659147869677</v>
      </c>
      <c r="E104" s="161"/>
      <c r="F104" s="160">
        <f t="shared" si="1"/>
        <v>78.63636363636364</v>
      </c>
      <c r="G104" s="160">
        <f t="shared" si="1"/>
        <v>76.198347107438011</v>
      </c>
      <c r="H104" s="160">
        <f t="shared" si="1"/>
        <v>81.616161616161619</v>
      </c>
      <c r="I104" s="162"/>
      <c r="J104" s="160">
        <f t="shared" si="2"/>
        <v>83.494293239683941</v>
      </c>
      <c r="K104" s="160">
        <f t="shared" si="2"/>
        <v>83.531409168081495</v>
      </c>
      <c r="L104" s="160">
        <f t="shared" si="2"/>
        <v>83.454545454545453</v>
      </c>
      <c r="M104" s="162"/>
      <c r="N104" s="160">
        <f t="shared" si="3"/>
        <v>85.163776493256265</v>
      </c>
      <c r="O104" s="160">
        <f t="shared" si="3"/>
        <v>83.20754716981132</v>
      </c>
      <c r="P104" s="160">
        <f t="shared" si="3"/>
        <v>87.204724409448815</v>
      </c>
      <c r="Q104" s="162"/>
      <c r="R104" s="160">
        <f t="shared" si="4"/>
        <v>76.533333333333331</v>
      </c>
      <c r="S104" s="160">
        <f t="shared" si="4"/>
        <v>74.418604651162795</v>
      </c>
      <c r="T104" s="160">
        <f t="shared" si="4"/>
        <v>78.621908127208485</v>
      </c>
      <c r="U104" s="162"/>
      <c r="V104" s="160">
        <f t="shared" si="5"/>
        <v>91.557017543859658</v>
      </c>
      <c r="W104" s="160">
        <f t="shared" si="5"/>
        <v>90.31476997578693</v>
      </c>
      <c r="X104" s="160">
        <f t="shared" si="5"/>
        <v>92.585170340681373</v>
      </c>
      <c r="Y104" s="161"/>
      <c r="Z104" s="160">
        <f t="shared" si="6"/>
        <v>98.734177215189874</v>
      </c>
      <c r="AA104" s="160">
        <f t="shared" si="6"/>
        <v>97.872340425531917</v>
      </c>
      <c r="AB104" s="160">
        <f t="shared" si="6"/>
        <v>99.428571428571431</v>
      </c>
    </row>
    <row r="105" spans="1:28" x14ac:dyDescent="0.2">
      <c r="A105" s="148" t="s">
        <v>89</v>
      </c>
      <c r="B105" s="160">
        <f t="shared" si="0"/>
        <v>82.642468239564423</v>
      </c>
      <c r="C105" s="160">
        <f t="shared" si="0"/>
        <v>80.411487355336476</v>
      </c>
      <c r="D105" s="160">
        <f t="shared" si="0"/>
        <v>84.946871310507674</v>
      </c>
      <c r="E105" s="161"/>
      <c r="F105" s="160">
        <f t="shared" si="1"/>
        <v>81.125827814569533</v>
      </c>
      <c r="G105" s="160">
        <f t="shared" si="1"/>
        <v>78.855721393034827</v>
      </c>
      <c r="H105" s="160">
        <f t="shared" si="1"/>
        <v>83.711048158640224</v>
      </c>
      <c r="I105" s="162"/>
      <c r="J105" s="160">
        <f t="shared" si="2"/>
        <v>79.744990892531874</v>
      </c>
      <c r="K105" s="160">
        <f t="shared" si="2"/>
        <v>76.033057851239676</v>
      </c>
      <c r="L105" s="160">
        <f t="shared" si="2"/>
        <v>83.913379737045631</v>
      </c>
      <c r="M105" s="162"/>
      <c r="N105" s="160">
        <f t="shared" si="3"/>
        <v>87.400635930047699</v>
      </c>
      <c r="O105" s="160">
        <f t="shared" si="3"/>
        <v>84.808144087705557</v>
      </c>
      <c r="P105" s="160">
        <f t="shared" si="3"/>
        <v>90.072639225181589</v>
      </c>
      <c r="Q105" s="162"/>
      <c r="R105" s="160">
        <f t="shared" si="4"/>
        <v>75.349838536060275</v>
      </c>
      <c r="S105" s="160">
        <f t="shared" si="4"/>
        <v>73.590504451038569</v>
      </c>
      <c r="T105" s="160">
        <f t="shared" si="4"/>
        <v>76.997915218902008</v>
      </c>
      <c r="U105" s="162"/>
      <c r="V105" s="160">
        <f t="shared" si="5"/>
        <v>88.484569322892682</v>
      </c>
      <c r="W105" s="160">
        <f t="shared" si="5"/>
        <v>87.840466926070036</v>
      </c>
      <c r="X105" s="160">
        <f t="shared" si="5"/>
        <v>89.063867016622922</v>
      </c>
      <c r="Y105" s="161"/>
      <c r="Z105" s="160">
        <f t="shared" si="6"/>
        <v>97.947761194029852</v>
      </c>
      <c r="AA105" s="160">
        <f t="shared" si="6"/>
        <v>97.2027972027972</v>
      </c>
      <c r="AB105" s="160">
        <f t="shared" si="6"/>
        <v>98.8</v>
      </c>
    </row>
    <row r="106" spans="1:28" x14ac:dyDescent="0.2">
      <c r="A106" s="148" t="s">
        <v>90</v>
      </c>
      <c r="B106" s="160">
        <f t="shared" si="0"/>
        <v>87.63804773779836</v>
      </c>
      <c r="C106" s="160">
        <f t="shared" si="0"/>
        <v>84.356725146198826</v>
      </c>
      <c r="D106" s="160">
        <f t="shared" si="0"/>
        <v>90.757470465601102</v>
      </c>
      <c r="E106" s="161"/>
      <c r="F106" s="160">
        <f t="shared" si="1"/>
        <v>90.070921985815602</v>
      </c>
      <c r="G106" s="160">
        <f t="shared" si="1"/>
        <v>91.512915129151295</v>
      </c>
      <c r="H106" s="160">
        <f t="shared" si="1"/>
        <v>88.737201365187715</v>
      </c>
      <c r="I106" s="162"/>
      <c r="J106" s="160">
        <f t="shared" si="2"/>
        <v>80.037313432835816</v>
      </c>
      <c r="K106" s="160">
        <f t="shared" si="2"/>
        <v>74.642857142857139</v>
      </c>
      <c r="L106" s="160">
        <f t="shared" si="2"/>
        <v>85.9375</v>
      </c>
      <c r="M106" s="162"/>
      <c r="N106" s="160">
        <f t="shared" si="3"/>
        <v>92.608695652173907</v>
      </c>
      <c r="O106" s="160">
        <f t="shared" si="3"/>
        <v>91.25</v>
      </c>
      <c r="P106" s="160">
        <f t="shared" si="3"/>
        <v>94.090909090909093</v>
      </c>
      <c r="Q106" s="162"/>
      <c r="R106" s="160">
        <f t="shared" si="4"/>
        <v>78.895463510848131</v>
      </c>
      <c r="S106" s="160">
        <f t="shared" si="4"/>
        <v>71.713147410358573</v>
      </c>
      <c r="T106" s="160">
        <f t="shared" si="4"/>
        <v>85.9375</v>
      </c>
      <c r="U106" s="162"/>
      <c r="V106" s="160">
        <f t="shared" si="5"/>
        <v>91.907514450867055</v>
      </c>
      <c r="W106" s="160">
        <f t="shared" si="5"/>
        <v>88.135593220338976</v>
      </c>
      <c r="X106" s="160">
        <f t="shared" si="5"/>
        <v>95.053003533568898</v>
      </c>
      <c r="Y106" s="161"/>
      <c r="Z106" s="160">
        <f t="shared" si="6"/>
        <v>99.547511312217196</v>
      </c>
      <c r="AA106" s="160">
        <f t="shared" si="6"/>
        <v>100</v>
      </c>
      <c r="AB106" s="160">
        <f t="shared" si="6"/>
        <v>99.236641221374043</v>
      </c>
    </row>
    <row r="107" spans="1:28" x14ac:dyDescent="0.2">
      <c r="A107" s="148" t="s">
        <v>91</v>
      </c>
      <c r="B107" s="160">
        <f t="shared" si="0"/>
        <v>83.477771897327329</v>
      </c>
      <c r="C107" s="160">
        <f t="shared" si="0"/>
        <v>81.864761005865304</v>
      </c>
      <c r="D107" s="160">
        <f t="shared" si="0"/>
        <v>85.031495551659191</v>
      </c>
      <c r="E107" s="161"/>
      <c r="F107" s="160">
        <f t="shared" si="1"/>
        <v>77.06602843868788</v>
      </c>
      <c r="G107" s="160">
        <f t="shared" si="1"/>
        <v>75.196743554952505</v>
      </c>
      <c r="H107" s="160">
        <f t="shared" si="1"/>
        <v>79.081334113516675</v>
      </c>
      <c r="I107" s="162"/>
      <c r="J107" s="160">
        <f t="shared" si="2"/>
        <v>79.929180750040246</v>
      </c>
      <c r="K107" s="160">
        <f t="shared" si="2"/>
        <v>78.814382896015545</v>
      </c>
      <c r="L107" s="160">
        <f t="shared" si="2"/>
        <v>81.030070377479205</v>
      </c>
      <c r="M107" s="162"/>
      <c r="N107" s="160">
        <f t="shared" si="3"/>
        <v>87.948621080468456</v>
      </c>
      <c r="O107" s="160">
        <f t="shared" si="3"/>
        <v>86.356589147286826</v>
      </c>
      <c r="P107" s="160">
        <f t="shared" si="3"/>
        <v>89.462048636698597</v>
      </c>
      <c r="Q107" s="162"/>
      <c r="R107" s="160">
        <f t="shared" si="4"/>
        <v>80.095307917888562</v>
      </c>
      <c r="S107" s="160">
        <f t="shared" si="4"/>
        <v>77.803468208092482</v>
      </c>
      <c r="T107" s="160">
        <f t="shared" si="4"/>
        <v>82.174065012233484</v>
      </c>
      <c r="U107" s="162"/>
      <c r="V107" s="160">
        <f t="shared" si="5"/>
        <v>92.876946043932605</v>
      </c>
      <c r="W107" s="160">
        <f t="shared" si="5"/>
        <v>92.589245368278355</v>
      </c>
      <c r="X107" s="160">
        <f t="shared" si="5"/>
        <v>93.134087237479804</v>
      </c>
      <c r="Y107" s="161"/>
      <c r="Z107" s="160">
        <f t="shared" si="6"/>
        <v>95.870006770480714</v>
      </c>
      <c r="AA107" s="160">
        <f t="shared" si="6"/>
        <v>95.542347696879645</v>
      </c>
      <c r="AB107" s="160">
        <f t="shared" si="6"/>
        <v>96.144278606965173</v>
      </c>
    </row>
    <row r="108" spans="1:28" x14ac:dyDescent="0.2">
      <c r="A108" s="148" t="s">
        <v>92</v>
      </c>
      <c r="B108" s="160">
        <f t="shared" si="0"/>
        <v>87.701692247146795</v>
      </c>
      <c r="C108" s="160">
        <f t="shared" si="0"/>
        <v>85.978800483026973</v>
      </c>
      <c r="D108" s="160">
        <f t="shared" si="0"/>
        <v>89.349416142692164</v>
      </c>
      <c r="E108" s="161"/>
      <c r="F108" s="160">
        <f t="shared" si="1"/>
        <v>85.397123202001239</v>
      </c>
      <c r="G108" s="160">
        <f t="shared" si="1"/>
        <v>81.778334376956792</v>
      </c>
      <c r="H108" s="160">
        <f t="shared" si="1"/>
        <v>89.006870705808865</v>
      </c>
      <c r="I108" s="162"/>
      <c r="J108" s="160">
        <f t="shared" si="2"/>
        <v>84.752661239824661</v>
      </c>
      <c r="K108" s="160">
        <f t="shared" si="2"/>
        <v>83.239875389408098</v>
      </c>
      <c r="L108" s="160">
        <f t="shared" si="2"/>
        <v>86.280679672750153</v>
      </c>
      <c r="M108" s="162"/>
      <c r="N108" s="160">
        <f t="shared" si="3"/>
        <v>91.13612381287372</v>
      </c>
      <c r="O108" s="160">
        <f t="shared" si="3"/>
        <v>90.02153625269203</v>
      </c>
      <c r="P108" s="160">
        <f t="shared" si="3"/>
        <v>92.206896551724142</v>
      </c>
      <c r="Q108" s="162"/>
      <c r="R108" s="160">
        <f t="shared" si="4"/>
        <v>84.895833333333343</v>
      </c>
      <c r="S108" s="160">
        <f t="shared" si="4"/>
        <v>84.077809798270891</v>
      </c>
      <c r="T108" s="160">
        <f t="shared" si="4"/>
        <v>85.656836461126005</v>
      </c>
      <c r="U108" s="162"/>
      <c r="V108" s="160">
        <f t="shared" si="5"/>
        <v>92.045028142589118</v>
      </c>
      <c r="W108" s="160">
        <f t="shared" si="5"/>
        <v>91.039999999999992</v>
      </c>
      <c r="X108" s="160">
        <f t="shared" si="5"/>
        <v>92.932862190812727</v>
      </c>
      <c r="Y108" s="161"/>
      <c r="Z108" s="160">
        <f t="shared" si="6"/>
        <v>95.278969957081543</v>
      </c>
      <c r="AA108" s="160">
        <f t="shared" si="6"/>
        <v>94.090909090909093</v>
      </c>
      <c r="AB108" s="160">
        <f t="shared" si="6"/>
        <v>96.341463414634148</v>
      </c>
    </row>
    <row r="109" spans="1:28" x14ac:dyDescent="0.2">
      <c r="A109" s="148" t="s">
        <v>93</v>
      </c>
      <c r="B109" s="160">
        <f t="shared" si="0"/>
        <v>87.306929502974938</v>
      </c>
      <c r="C109" s="160">
        <f t="shared" si="0"/>
        <v>84.561360275998027</v>
      </c>
      <c r="D109" s="160">
        <f t="shared" si="0"/>
        <v>89.921389182212835</v>
      </c>
      <c r="E109" s="161"/>
      <c r="F109" s="160">
        <f t="shared" si="1"/>
        <v>83.632050606220346</v>
      </c>
      <c r="G109" s="160">
        <f t="shared" si="1"/>
        <v>80.559720139930036</v>
      </c>
      <c r="H109" s="160">
        <f t="shared" si="1"/>
        <v>87.060791968767433</v>
      </c>
      <c r="I109" s="162"/>
      <c r="J109" s="160">
        <f t="shared" si="2"/>
        <v>82.928292829282924</v>
      </c>
      <c r="K109" s="160">
        <f t="shared" si="2"/>
        <v>80.725075528700913</v>
      </c>
      <c r="L109" s="160">
        <f t="shared" si="2"/>
        <v>85.101311084624555</v>
      </c>
      <c r="M109" s="162"/>
      <c r="N109" s="160">
        <f t="shared" si="3"/>
        <v>90.325765054294166</v>
      </c>
      <c r="O109" s="160">
        <f t="shared" si="3"/>
        <v>87.811447811447806</v>
      </c>
      <c r="P109" s="160">
        <f t="shared" si="3"/>
        <v>92.72844272844273</v>
      </c>
      <c r="Q109" s="162"/>
      <c r="R109" s="160">
        <f t="shared" si="4"/>
        <v>85.945232596502805</v>
      </c>
      <c r="S109" s="160">
        <f t="shared" si="4"/>
        <v>81.895332390381895</v>
      </c>
      <c r="T109" s="160">
        <f t="shared" si="4"/>
        <v>89.486703772418068</v>
      </c>
      <c r="U109" s="162"/>
      <c r="V109" s="160">
        <f t="shared" si="5"/>
        <v>93.91836734693878</v>
      </c>
      <c r="W109" s="160">
        <f t="shared" si="5"/>
        <v>92.844522968197879</v>
      </c>
      <c r="X109" s="160">
        <f t="shared" si="5"/>
        <v>94.840667678300449</v>
      </c>
      <c r="Y109" s="161"/>
      <c r="Z109" s="160">
        <f t="shared" si="6"/>
        <v>94.657258064516128</v>
      </c>
      <c r="AA109" s="160">
        <f t="shared" si="6"/>
        <v>93.706293706293707</v>
      </c>
      <c r="AB109" s="160">
        <f t="shared" si="6"/>
        <v>95.381882770870334</v>
      </c>
    </row>
    <row r="110" spans="1:28" x14ac:dyDescent="0.2">
      <c r="A110" s="148" t="s">
        <v>94</v>
      </c>
      <c r="B110" s="160">
        <f t="shared" si="0"/>
        <v>79.404761904761898</v>
      </c>
      <c r="C110" s="160">
        <f t="shared" si="0"/>
        <v>76.40638119227539</v>
      </c>
      <c r="D110" s="160">
        <f t="shared" si="0"/>
        <v>82.091798344620017</v>
      </c>
      <c r="E110" s="161"/>
      <c r="F110" s="160">
        <f t="shared" si="1"/>
        <v>74.281274281274278</v>
      </c>
      <c r="G110" s="160">
        <f t="shared" si="1"/>
        <v>69.631901840490798</v>
      </c>
      <c r="H110" s="160">
        <f t="shared" si="1"/>
        <v>79.055118110236222</v>
      </c>
      <c r="I110" s="162"/>
      <c r="J110" s="160">
        <f t="shared" si="2"/>
        <v>72.567922874671339</v>
      </c>
      <c r="K110" s="160">
        <f t="shared" si="2"/>
        <v>69.633507853403145</v>
      </c>
      <c r="L110" s="160">
        <f t="shared" si="2"/>
        <v>75.528169014084511</v>
      </c>
      <c r="M110" s="162"/>
      <c r="N110" s="160">
        <f t="shared" si="3"/>
        <v>87.384259259259252</v>
      </c>
      <c r="O110" s="160">
        <f t="shared" si="3"/>
        <v>88.148148148148152</v>
      </c>
      <c r="P110" s="160">
        <f t="shared" si="3"/>
        <v>86.710239651416117</v>
      </c>
      <c r="Q110" s="162"/>
      <c r="R110" s="160">
        <f t="shared" si="4"/>
        <v>76.618705035971217</v>
      </c>
      <c r="S110" s="160">
        <f t="shared" si="4"/>
        <v>75.204359673024527</v>
      </c>
      <c r="T110" s="160">
        <f t="shared" si="4"/>
        <v>77.730192719486084</v>
      </c>
      <c r="U110" s="162"/>
      <c r="V110" s="160">
        <f t="shared" si="5"/>
        <v>87.202380952380949</v>
      </c>
      <c r="W110" s="160">
        <f t="shared" si="5"/>
        <v>83.666666666666671</v>
      </c>
      <c r="X110" s="160">
        <f t="shared" si="5"/>
        <v>90.053763440860209</v>
      </c>
      <c r="Y110" s="161"/>
      <c r="Z110" s="160">
        <f t="shared" si="6"/>
        <v>98.347107438016536</v>
      </c>
      <c r="AA110" s="160">
        <f t="shared" si="6"/>
        <v>97.647058823529406</v>
      </c>
      <c r="AB110" s="160">
        <f t="shared" si="6"/>
        <v>98.726114649681534</v>
      </c>
    </row>
    <row r="111" spans="1:28" x14ac:dyDescent="0.2">
      <c r="A111" s="156" t="s">
        <v>95</v>
      </c>
      <c r="B111" s="160">
        <f t="shared" si="0"/>
        <v>80.527106377167826</v>
      </c>
      <c r="C111" s="160">
        <f t="shared" si="0"/>
        <v>79.268461007591441</v>
      </c>
      <c r="D111" s="160">
        <f t="shared" si="0"/>
        <v>81.759221726793669</v>
      </c>
      <c r="E111" s="161"/>
      <c r="F111" s="160">
        <f t="shared" si="1"/>
        <v>74.524552937837072</v>
      </c>
      <c r="G111" s="160">
        <f t="shared" si="1"/>
        <v>73.413140311804</v>
      </c>
      <c r="H111" s="160">
        <f t="shared" si="1"/>
        <v>75.680370584829177</v>
      </c>
      <c r="I111" s="162"/>
      <c r="J111" s="160">
        <f t="shared" si="2"/>
        <v>76.873696035949294</v>
      </c>
      <c r="K111" s="160">
        <f t="shared" si="2"/>
        <v>76.34138688421713</v>
      </c>
      <c r="L111" s="160">
        <f t="shared" si="2"/>
        <v>77.431011826544022</v>
      </c>
      <c r="M111" s="162"/>
      <c r="N111" s="160">
        <f t="shared" si="3"/>
        <v>86.504777070063696</v>
      </c>
      <c r="O111" s="160">
        <f t="shared" si="3"/>
        <v>84.95539334955393</v>
      </c>
      <c r="P111" s="160">
        <f t="shared" si="3"/>
        <v>87.998436278342453</v>
      </c>
      <c r="Q111" s="162"/>
      <c r="R111" s="160">
        <f t="shared" si="4"/>
        <v>73.525652729596487</v>
      </c>
      <c r="S111" s="160">
        <f t="shared" si="4"/>
        <v>71.940526115135341</v>
      </c>
      <c r="T111" s="160">
        <f t="shared" si="4"/>
        <v>74.982480728801676</v>
      </c>
      <c r="U111" s="162"/>
      <c r="V111" s="160">
        <f t="shared" si="5"/>
        <v>93.36492890995261</v>
      </c>
      <c r="W111" s="160">
        <f t="shared" si="5"/>
        <v>92.238357536304463</v>
      </c>
      <c r="X111" s="160">
        <f t="shared" si="5"/>
        <v>94.376968061178587</v>
      </c>
      <c r="Y111" s="161"/>
      <c r="Z111" s="160">
        <f t="shared" si="6"/>
        <v>95.363214837712519</v>
      </c>
      <c r="AA111" s="160">
        <f t="shared" si="6"/>
        <v>94.72</v>
      </c>
      <c r="AB111" s="160">
        <f t="shared" si="6"/>
        <v>95.964125560538122</v>
      </c>
    </row>
    <row r="112" spans="1:28" x14ac:dyDescent="0.2">
      <c r="A112" s="148" t="s">
        <v>96</v>
      </c>
      <c r="B112" s="160">
        <f t="shared" si="0"/>
        <v>85.178435839028097</v>
      </c>
      <c r="C112" s="160">
        <f t="shared" si="0"/>
        <v>83.19734058627985</v>
      </c>
      <c r="D112" s="160">
        <f t="shared" si="0"/>
        <v>87.179487179487182</v>
      </c>
      <c r="E112" s="161"/>
      <c r="F112" s="160">
        <f t="shared" si="1"/>
        <v>86.421319796954307</v>
      </c>
      <c r="G112" s="160">
        <f t="shared" si="1"/>
        <v>83.99044205495818</v>
      </c>
      <c r="H112" s="160">
        <f t="shared" si="1"/>
        <v>89.174560216508794</v>
      </c>
      <c r="I112" s="162"/>
      <c r="J112" s="160">
        <f t="shared" si="2"/>
        <v>84.154175588865101</v>
      </c>
      <c r="K112" s="160">
        <f t="shared" si="2"/>
        <v>82.025677603423688</v>
      </c>
      <c r="L112" s="160">
        <f t="shared" si="2"/>
        <v>86.285714285714292</v>
      </c>
      <c r="M112" s="162"/>
      <c r="N112" s="160">
        <f t="shared" si="3"/>
        <v>84.055459272097053</v>
      </c>
      <c r="O112" s="160">
        <f t="shared" si="3"/>
        <v>81.282495667244376</v>
      </c>
      <c r="P112" s="160">
        <f t="shared" si="3"/>
        <v>86.828422876949745</v>
      </c>
      <c r="Q112" s="162"/>
      <c r="R112" s="160">
        <f t="shared" si="4"/>
        <v>77.839116719242909</v>
      </c>
      <c r="S112" s="160">
        <f t="shared" si="4"/>
        <v>77.308294209702652</v>
      </c>
      <c r="T112" s="160">
        <f t="shared" si="4"/>
        <v>78.378378378378372</v>
      </c>
      <c r="U112" s="162"/>
      <c r="V112" s="160">
        <f t="shared" si="5"/>
        <v>93.371212121212125</v>
      </c>
      <c r="W112" s="160">
        <f t="shared" si="5"/>
        <v>91.717171717171723</v>
      </c>
      <c r="X112" s="160">
        <f t="shared" si="5"/>
        <v>94.830659536541901</v>
      </c>
      <c r="Y112" s="161"/>
      <c r="Z112" s="160">
        <f t="shared" si="6"/>
        <v>96.15384615384616</v>
      </c>
      <c r="AA112" s="160">
        <f t="shared" si="6"/>
        <v>96.666666666666671</v>
      </c>
      <c r="AB112" s="160">
        <f t="shared" si="6"/>
        <v>95.714285714285722</v>
      </c>
    </row>
    <row r="113" spans="1:28" x14ac:dyDescent="0.2">
      <c r="A113" s="148" t="s">
        <v>97</v>
      </c>
      <c r="B113" s="160">
        <f t="shared" si="0"/>
        <v>85.318529697100359</v>
      </c>
      <c r="C113" s="160">
        <f t="shared" si="0"/>
        <v>83.733471227007456</v>
      </c>
      <c r="D113" s="160">
        <f t="shared" si="0"/>
        <v>86.819644606128449</v>
      </c>
      <c r="E113" s="161"/>
      <c r="F113" s="160">
        <f t="shared" si="1"/>
        <v>78.136704119850179</v>
      </c>
      <c r="G113" s="160">
        <f t="shared" si="1"/>
        <v>76.60944206008584</v>
      </c>
      <c r="H113" s="160">
        <f t="shared" si="1"/>
        <v>79.72027972027972</v>
      </c>
      <c r="I113" s="162"/>
      <c r="J113" s="160">
        <f t="shared" si="2"/>
        <v>81.839782756279703</v>
      </c>
      <c r="K113" s="160">
        <f t="shared" si="2"/>
        <v>80.097765363128488</v>
      </c>
      <c r="L113" s="160">
        <f t="shared" si="2"/>
        <v>83.48745046235139</v>
      </c>
      <c r="M113" s="162"/>
      <c r="N113" s="160">
        <f t="shared" si="3"/>
        <v>88.847736625514401</v>
      </c>
      <c r="O113" s="160">
        <f t="shared" si="3"/>
        <v>87.734668335419272</v>
      </c>
      <c r="P113" s="160">
        <f t="shared" si="3"/>
        <v>89.930978481526594</v>
      </c>
      <c r="Q113" s="162"/>
      <c r="R113" s="160">
        <f t="shared" si="4"/>
        <v>84.914986160537765</v>
      </c>
      <c r="S113" s="160">
        <f t="shared" si="4"/>
        <v>83.406637345061966</v>
      </c>
      <c r="T113" s="160">
        <f t="shared" si="4"/>
        <v>86.390301134141566</v>
      </c>
      <c r="U113" s="162"/>
      <c r="V113" s="160">
        <f t="shared" si="5"/>
        <v>94.250792213671346</v>
      </c>
      <c r="W113" s="160">
        <f t="shared" si="5"/>
        <v>93.127490039840637</v>
      </c>
      <c r="X113" s="160">
        <f t="shared" si="5"/>
        <v>95.186721991701233</v>
      </c>
      <c r="Y113" s="161"/>
      <c r="Z113" s="160">
        <f t="shared" si="6"/>
        <v>95.31380753138076</v>
      </c>
      <c r="AA113" s="160">
        <f t="shared" si="6"/>
        <v>95.643564356435633</v>
      </c>
      <c r="AB113" s="160">
        <f t="shared" si="6"/>
        <v>95.072463768115938</v>
      </c>
    </row>
    <row r="114" spans="1:28" x14ac:dyDescent="0.2">
      <c r="A114" s="148" t="s">
        <v>98</v>
      </c>
      <c r="B114" s="160">
        <f t="shared" si="0"/>
        <v>82.175883952855841</v>
      </c>
      <c r="C114" s="160">
        <f t="shared" si="0"/>
        <v>79.324127906976756</v>
      </c>
      <c r="D114" s="160">
        <f t="shared" si="0"/>
        <v>85.016286644951151</v>
      </c>
      <c r="E114" s="161"/>
      <c r="F114" s="160">
        <f t="shared" si="1"/>
        <v>79.60526315789474</v>
      </c>
      <c r="G114" s="160">
        <f t="shared" si="1"/>
        <v>77.927321668909826</v>
      </c>
      <c r="H114" s="160">
        <f t="shared" si="1"/>
        <v>81.599999999999994</v>
      </c>
      <c r="I114" s="162"/>
      <c r="J114" s="160">
        <f t="shared" si="2"/>
        <v>77.978635990139693</v>
      </c>
      <c r="K114" s="160">
        <f t="shared" si="2"/>
        <v>76.046901172529317</v>
      </c>
      <c r="L114" s="160">
        <f t="shared" si="2"/>
        <v>79.838709677419345</v>
      </c>
      <c r="M114" s="162"/>
      <c r="N114" s="160">
        <f t="shared" si="3"/>
        <v>85.685884691848898</v>
      </c>
      <c r="O114" s="160">
        <f t="shared" si="3"/>
        <v>82.285714285714278</v>
      </c>
      <c r="P114" s="160">
        <f t="shared" si="3"/>
        <v>89.397089397089402</v>
      </c>
      <c r="Q114" s="162"/>
      <c r="R114" s="160">
        <f t="shared" si="4"/>
        <v>77.843137254901961</v>
      </c>
      <c r="S114" s="160">
        <f t="shared" si="4"/>
        <v>72.058823529411768</v>
      </c>
      <c r="T114" s="160">
        <f t="shared" si="4"/>
        <v>82.904411764705884</v>
      </c>
      <c r="U114" s="162"/>
      <c r="V114" s="160">
        <f t="shared" si="5"/>
        <v>93.486590038314176</v>
      </c>
      <c r="W114" s="160">
        <f t="shared" si="5"/>
        <v>92.045454545454547</v>
      </c>
      <c r="X114" s="160">
        <f t="shared" si="5"/>
        <v>94.663573085846863</v>
      </c>
      <c r="Y114" s="161"/>
      <c r="Z114" s="160">
        <f t="shared" si="6"/>
        <v>87.603305785123965</v>
      </c>
      <c r="AA114" s="160">
        <f t="shared" si="6"/>
        <v>86.440677966101703</v>
      </c>
      <c r="AB114" s="160">
        <f t="shared" si="6"/>
        <v>88.709677419354833</v>
      </c>
    </row>
    <row r="115" spans="1:28" x14ac:dyDescent="0.2">
      <c r="A115" s="148" t="s">
        <v>99</v>
      </c>
      <c r="B115" s="160">
        <f t="shared" si="0"/>
        <v>79.045797471044523</v>
      </c>
      <c r="C115" s="160">
        <f t="shared" si="0"/>
        <v>76.258351893095764</v>
      </c>
      <c r="D115" s="160">
        <f t="shared" si="0"/>
        <v>81.589107904897375</v>
      </c>
      <c r="E115" s="161"/>
      <c r="F115" s="160">
        <f t="shared" si="1"/>
        <v>75.509319462505417</v>
      </c>
      <c r="G115" s="160">
        <f t="shared" si="1"/>
        <v>72.657580919931846</v>
      </c>
      <c r="H115" s="160">
        <f t="shared" si="1"/>
        <v>78.464254192409527</v>
      </c>
      <c r="I115" s="162"/>
      <c r="J115" s="160">
        <f t="shared" si="2"/>
        <v>78.505579815623477</v>
      </c>
      <c r="K115" s="160">
        <f t="shared" si="2"/>
        <v>74.674674674674677</v>
      </c>
      <c r="L115" s="160">
        <f t="shared" si="2"/>
        <v>82.109227871939737</v>
      </c>
      <c r="M115" s="162"/>
      <c r="N115" s="160">
        <f t="shared" si="3"/>
        <v>79.757575757575765</v>
      </c>
      <c r="O115" s="160">
        <f t="shared" si="3"/>
        <v>78.545006165228116</v>
      </c>
      <c r="P115" s="160">
        <f t="shared" si="3"/>
        <v>80.929678188319429</v>
      </c>
      <c r="Q115" s="162"/>
      <c r="R115" s="160">
        <f t="shared" si="4"/>
        <v>75.183719615602044</v>
      </c>
      <c r="S115" s="160">
        <f t="shared" si="4"/>
        <v>72.153465346534645</v>
      </c>
      <c r="T115" s="160">
        <f t="shared" si="4"/>
        <v>77.731529656607705</v>
      </c>
      <c r="U115" s="162"/>
      <c r="V115" s="160">
        <f t="shared" si="5"/>
        <v>86.246200607902736</v>
      </c>
      <c r="W115" s="160">
        <f t="shared" si="5"/>
        <v>84.955752212389385</v>
      </c>
      <c r="X115" s="160">
        <f t="shared" si="5"/>
        <v>87.217043941411447</v>
      </c>
      <c r="Y115" s="161"/>
      <c r="Z115" s="160">
        <f t="shared" si="6"/>
        <v>96.753246753246756</v>
      </c>
      <c r="AA115" s="160">
        <f t="shared" si="6"/>
        <v>93.984962406015043</v>
      </c>
      <c r="AB115" s="160">
        <f t="shared" si="6"/>
        <v>98.857142857142861</v>
      </c>
    </row>
    <row r="116" spans="1:28" x14ac:dyDescent="0.2">
      <c r="A116" s="148" t="s">
        <v>100</v>
      </c>
      <c r="B116" s="160">
        <f t="shared" ref="B116:D126" si="7">+B29/(B29+B72)*100</f>
        <v>87.717553455992046</v>
      </c>
      <c r="C116" s="160">
        <f t="shared" si="7"/>
        <v>85.222183947640374</v>
      </c>
      <c r="D116" s="160">
        <f t="shared" si="7"/>
        <v>90.031948881789134</v>
      </c>
      <c r="E116" s="161"/>
      <c r="F116" s="160">
        <f t="shared" ref="F116:H126" si="8">+F29/(F29+F72)*100</f>
        <v>87.390542907180389</v>
      </c>
      <c r="G116" s="160">
        <f t="shared" si="8"/>
        <v>84.883720930232556</v>
      </c>
      <c r="H116" s="160">
        <f t="shared" si="8"/>
        <v>90.18518518518519</v>
      </c>
      <c r="I116" s="162"/>
      <c r="J116" s="160">
        <f t="shared" ref="J116:L126" si="9">+J29/(J29+J72)*100</f>
        <v>83.841181902123736</v>
      </c>
      <c r="K116" s="160">
        <f t="shared" si="9"/>
        <v>81.412639405204459</v>
      </c>
      <c r="L116" s="160">
        <f t="shared" si="9"/>
        <v>86.238532110091754</v>
      </c>
      <c r="M116" s="162"/>
      <c r="N116" s="160">
        <f t="shared" ref="N116:P126" si="10">+N29/(N29+N72)*100</f>
        <v>89.520624303232992</v>
      </c>
      <c r="O116" s="160">
        <f t="shared" si="10"/>
        <v>89.201877934272304</v>
      </c>
      <c r="P116" s="160">
        <f t="shared" si="10"/>
        <v>89.808917197452232</v>
      </c>
      <c r="Q116" s="162"/>
      <c r="R116" s="160">
        <f t="shared" ref="R116:T126" si="11">+R29/(R29+R72)*100</f>
        <v>86.989992301770585</v>
      </c>
      <c r="S116" s="160">
        <f t="shared" si="11"/>
        <v>81.87919463087249</v>
      </c>
      <c r="T116" s="160">
        <f t="shared" si="11"/>
        <v>91.322901849217644</v>
      </c>
      <c r="U116" s="162"/>
      <c r="V116" s="160">
        <f t="shared" ref="V116:X126" si="12">+V29/(V29+V72)*100</f>
        <v>89.237668161434982</v>
      </c>
      <c r="W116" s="160">
        <f t="shared" si="12"/>
        <v>88.521400778210108</v>
      </c>
      <c r="X116" s="160">
        <f t="shared" si="12"/>
        <v>89.850249584026614</v>
      </c>
      <c r="Y116" s="161"/>
      <c r="Z116" s="160">
        <f t="shared" ref="Z116:AB126" si="13">+Z29/(Z29+Z72)*100</f>
        <v>92.152917505030189</v>
      </c>
      <c r="AA116" s="160">
        <f t="shared" si="13"/>
        <v>88.986784140969164</v>
      </c>
      <c r="AB116" s="160">
        <f t="shared" si="13"/>
        <v>94.814814814814824</v>
      </c>
    </row>
    <row r="117" spans="1:28" x14ac:dyDescent="0.2">
      <c r="A117" s="148" t="s">
        <v>101</v>
      </c>
      <c r="B117" s="160">
        <f t="shared" si="7"/>
        <v>84.203389830508485</v>
      </c>
      <c r="C117" s="160">
        <f t="shared" si="7"/>
        <v>80.699300699300707</v>
      </c>
      <c r="D117" s="160">
        <f t="shared" si="7"/>
        <v>87.5</v>
      </c>
      <c r="E117" s="161"/>
      <c r="F117" s="160">
        <f t="shared" si="8"/>
        <v>81.105398457583547</v>
      </c>
      <c r="G117" s="160">
        <f t="shared" si="8"/>
        <v>76.942046855733665</v>
      </c>
      <c r="H117" s="160">
        <f t="shared" si="8"/>
        <v>85.637583892617457</v>
      </c>
      <c r="I117" s="162"/>
      <c r="J117" s="160">
        <f t="shared" si="9"/>
        <v>82.273052180128659</v>
      </c>
      <c r="K117" s="160">
        <f t="shared" si="9"/>
        <v>79.22437673130193</v>
      </c>
      <c r="L117" s="160">
        <f t="shared" si="9"/>
        <v>85.524372230428355</v>
      </c>
      <c r="M117" s="162"/>
      <c r="N117" s="160">
        <f t="shared" si="10"/>
        <v>83.078162771958091</v>
      </c>
      <c r="O117" s="160">
        <f t="shared" si="10"/>
        <v>79.666666666666657</v>
      </c>
      <c r="P117" s="160">
        <f t="shared" si="10"/>
        <v>86.271450858034328</v>
      </c>
      <c r="Q117" s="162"/>
      <c r="R117" s="160">
        <f t="shared" si="11"/>
        <v>81.645983017635544</v>
      </c>
      <c r="S117" s="160">
        <f t="shared" si="11"/>
        <v>75.069252077562325</v>
      </c>
      <c r="T117" s="160">
        <f t="shared" si="11"/>
        <v>87.515451174289254</v>
      </c>
      <c r="U117" s="162"/>
      <c r="V117" s="160">
        <f t="shared" si="12"/>
        <v>91.798941798941797</v>
      </c>
      <c r="W117" s="160">
        <f t="shared" si="12"/>
        <v>92.842942345924456</v>
      </c>
      <c r="X117" s="160">
        <f t="shared" si="12"/>
        <v>90.966719492868464</v>
      </c>
      <c r="Y117" s="161"/>
      <c r="Z117" s="160">
        <f t="shared" si="13"/>
        <v>92.41245136186771</v>
      </c>
      <c r="AA117" s="160">
        <f t="shared" si="13"/>
        <v>93.087557603686633</v>
      </c>
      <c r="AB117" s="160">
        <f t="shared" si="13"/>
        <v>91.919191919191917</v>
      </c>
    </row>
    <row r="118" spans="1:28" x14ac:dyDescent="0.2">
      <c r="A118" s="148" t="s">
        <v>102</v>
      </c>
      <c r="B118" s="160">
        <f t="shared" si="7"/>
        <v>87.889013873265839</v>
      </c>
      <c r="C118" s="160">
        <f t="shared" si="7"/>
        <v>86.54068646355573</v>
      </c>
      <c r="D118" s="160">
        <f t="shared" si="7"/>
        <v>89.164538489602336</v>
      </c>
      <c r="E118" s="161"/>
      <c r="F118" s="160">
        <f t="shared" si="8"/>
        <v>86.442220200181978</v>
      </c>
      <c r="G118" s="160">
        <f t="shared" si="8"/>
        <v>84.67023172905526</v>
      </c>
      <c r="H118" s="160">
        <f t="shared" si="8"/>
        <v>88.289962825278806</v>
      </c>
      <c r="I118" s="162"/>
      <c r="J118" s="160">
        <f t="shared" si="9"/>
        <v>81.488933601609659</v>
      </c>
      <c r="K118" s="160">
        <f t="shared" si="9"/>
        <v>78.806584362139915</v>
      </c>
      <c r="L118" s="160">
        <f t="shared" si="9"/>
        <v>84.055118110236222</v>
      </c>
      <c r="M118" s="162"/>
      <c r="N118" s="160">
        <f t="shared" si="10"/>
        <v>91.213389121338921</v>
      </c>
      <c r="O118" s="160">
        <f t="shared" si="10"/>
        <v>91.15789473684211</v>
      </c>
      <c r="P118" s="160">
        <f t="shared" si="10"/>
        <v>91.268191268191273</v>
      </c>
      <c r="Q118" s="162"/>
      <c r="R118" s="160">
        <f t="shared" si="11"/>
        <v>88.240574506283664</v>
      </c>
      <c r="S118" s="160">
        <f t="shared" si="11"/>
        <v>86.100386100386089</v>
      </c>
      <c r="T118" s="160">
        <f t="shared" si="11"/>
        <v>90.100671140939596</v>
      </c>
      <c r="U118" s="162"/>
      <c r="V118" s="160">
        <f t="shared" si="12"/>
        <v>89.95584988962473</v>
      </c>
      <c r="W118" s="160">
        <f t="shared" si="12"/>
        <v>89.485981308411212</v>
      </c>
      <c r="X118" s="160">
        <f t="shared" si="12"/>
        <v>90.376569037656907</v>
      </c>
      <c r="Y118" s="161"/>
      <c r="Z118" s="160">
        <f t="shared" si="13"/>
        <v>97.35849056603773</v>
      </c>
      <c r="AA118" s="160">
        <f t="shared" si="13"/>
        <v>99.2</v>
      </c>
      <c r="AB118" s="160">
        <f t="shared" si="13"/>
        <v>95.714285714285722</v>
      </c>
    </row>
    <row r="119" spans="1:28" x14ac:dyDescent="0.2">
      <c r="A119" s="148" t="s">
        <v>103</v>
      </c>
      <c r="B119" s="160">
        <f t="shared" si="7"/>
        <v>82.147824359229091</v>
      </c>
      <c r="C119" s="160">
        <f t="shared" si="7"/>
        <v>79.287572543526124</v>
      </c>
      <c r="D119" s="160">
        <f t="shared" si="7"/>
        <v>84.967449201025843</v>
      </c>
      <c r="E119" s="161"/>
      <c r="F119" s="160">
        <f t="shared" si="8"/>
        <v>80.913978494623649</v>
      </c>
      <c r="G119" s="160">
        <f t="shared" si="8"/>
        <v>79.717682020802386</v>
      </c>
      <c r="H119" s="160">
        <f t="shared" si="8"/>
        <v>82.193958664546898</v>
      </c>
      <c r="I119" s="162"/>
      <c r="J119" s="160">
        <f t="shared" si="9"/>
        <v>78.304597701149419</v>
      </c>
      <c r="K119" s="160">
        <f t="shared" si="9"/>
        <v>73.856209150326805</v>
      </c>
      <c r="L119" s="160">
        <f t="shared" si="9"/>
        <v>82.989183874139627</v>
      </c>
      <c r="M119" s="162"/>
      <c r="N119" s="160">
        <f t="shared" si="10"/>
        <v>83.471531232725255</v>
      </c>
      <c r="O119" s="160">
        <f t="shared" si="10"/>
        <v>80.930760499432466</v>
      </c>
      <c r="P119" s="160">
        <f t="shared" si="10"/>
        <v>85.883620689655174</v>
      </c>
      <c r="Q119" s="162"/>
      <c r="R119" s="160">
        <f t="shared" si="11"/>
        <v>79.391891891891902</v>
      </c>
      <c r="S119" s="160">
        <f t="shared" si="11"/>
        <v>74.576271186440678</v>
      </c>
      <c r="T119" s="160">
        <f t="shared" si="11"/>
        <v>84.17508417508418</v>
      </c>
      <c r="U119" s="162"/>
      <c r="V119" s="160">
        <f t="shared" si="12"/>
        <v>89.637305699481857</v>
      </c>
      <c r="W119" s="160">
        <f t="shared" si="12"/>
        <v>89.0625</v>
      </c>
      <c r="X119" s="160">
        <f t="shared" si="12"/>
        <v>90.11904761904762</v>
      </c>
      <c r="Y119" s="161"/>
      <c r="Z119" s="160">
        <f t="shared" si="13"/>
        <v>91.020408163265316</v>
      </c>
      <c r="AA119" s="160">
        <f t="shared" si="13"/>
        <v>89.090909090909093</v>
      </c>
      <c r="AB119" s="160">
        <f t="shared" si="13"/>
        <v>92.592592592592595</v>
      </c>
    </row>
    <row r="120" spans="1:28" x14ac:dyDescent="0.2">
      <c r="A120" s="148" t="s">
        <v>104</v>
      </c>
      <c r="B120" s="160">
        <f t="shared" si="7"/>
        <v>82.69112613007988</v>
      </c>
      <c r="C120" s="160">
        <f t="shared" si="7"/>
        <v>79.54908574471861</v>
      </c>
      <c r="D120" s="160">
        <f t="shared" si="7"/>
        <v>85.763888888888886</v>
      </c>
      <c r="E120" s="161"/>
      <c r="F120" s="160">
        <f t="shared" si="8"/>
        <v>80.692307692307693</v>
      </c>
      <c r="G120" s="160">
        <f t="shared" si="8"/>
        <v>77.871362940275645</v>
      </c>
      <c r="H120" s="160">
        <f t="shared" si="8"/>
        <v>83.53941267387944</v>
      </c>
      <c r="I120" s="162"/>
      <c r="J120" s="160">
        <f t="shared" si="9"/>
        <v>81.773618538324428</v>
      </c>
      <c r="K120" s="160">
        <f t="shared" si="9"/>
        <v>79.404031551270819</v>
      </c>
      <c r="L120" s="160">
        <f t="shared" si="9"/>
        <v>84.224841341795113</v>
      </c>
      <c r="M120" s="162"/>
      <c r="N120" s="160">
        <f t="shared" si="10"/>
        <v>85.192697768762685</v>
      </c>
      <c r="O120" s="160">
        <f t="shared" si="10"/>
        <v>82.587064676616919</v>
      </c>
      <c r="P120" s="160">
        <f t="shared" si="10"/>
        <v>87.900723888314374</v>
      </c>
      <c r="Q120" s="162"/>
      <c r="R120" s="160">
        <f t="shared" si="11"/>
        <v>78.21330902461257</v>
      </c>
      <c r="S120" s="160">
        <f t="shared" si="11"/>
        <v>73.98897058823529</v>
      </c>
      <c r="T120" s="160">
        <f t="shared" si="11"/>
        <v>82.368896925858948</v>
      </c>
      <c r="U120" s="162"/>
      <c r="V120" s="160">
        <f t="shared" si="12"/>
        <v>85.371300949190399</v>
      </c>
      <c r="W120" s="160">
        <f t="shared" si="12"/>
        <v>81.654676258992808</v>
      </c>
      <c r="X120" s="160">
        <f t="shared" si="12"/>
        <v>88.610240334378261</v>
      </c>
      <c r="Y120" s="161"/>
      <c r="Z120" s="160">
        <f t="shared" si="13"/>
        <v>95.101351351351354</v>
      </c>
      <c r="AA120" s="160">
        <f t="shared" si="13"/>
        <v>93.43629343629344</v>
      </c>
      <c r="AB120" s="160">
        <f t="shared" si="13"/>
        <v>96.396396396396398</v>
      </c>
    </row>
    <row r="121" spans="1:28" x14ac:dyDescent="0.2">
      <c r="A121" s="148" t="s">
        <v>105</v>
      </c>
      <c r="B121" s="160">
        <f t="shared" si="7"/>
        <v>88.408190224570674</v>
      </c>
      <c r="C121" s="160">
        <f t="shared" si="7"/>
        <v>87.300485773768216</v>
      </c>
      <c r="D121" s="160">
        <f t="shared" si="7"/>
        <v>89.413988657844996</v>
      </c>
      <c r="E121" s="161"/>
      <c r="F121" s="160">
        <f t="shared" si="8"/>
        <v>83.418181818181807</v>
      </c>
      <c r="G121" s="160">
        <f t="shared" si="8"/>
        <v>82.394366197183103</v>
      </c>
      <c r="H121" s="160">
        <f t="shared" si="8"/>
        <v>84.511278195488728</v>
      </c>
      <c r="I121" s="162"/>
      <c r="J121" s="160">
        <f t="shared" si="9"/>
        <v>86.16144975288303</v>
      </c>
      <c r="K121" s="160">
        <f t="shared" si="9"/>
        <v>82.881355932203391</v>
      </c>
      <c r="L121" s="160">
        <f t="shared" si="9"/>
        <v>89.262820512820511</v>
      </c>
      <c r="M121" s="162"/>
      <c r="N121" s="160">
        <f t="shared" si="10"/>
        <v>87.253983130271791</v>
      </c>
      <c r="O121" s="160">
        <f t="shared" si="10"/>
        <v>87.450980392156865</v>
      </c>
      <c r="P121" s="160">
        <f t="shared" si="10"/>
        <v>87.07360861759426</v>
      </c>
      <c r="Q121" s="162"/>
      <c r="R121" s="160">
        <f t="shared" si="11"/>
        <v>90.699734278122236</v>
      </c>
      <c r="S121" s="160">
        <f t="shared" si="11"/>
        <v>90.980392156862749</v>
      </c>
      <c r="T121" s="160">
        <f t="shared" si="11"/>
        <v>90.468497576736667</v>
      </c>
      <c r="U121" s="162"/>
      <c r="V121" s="160">
        <f t="shared" si="12"/>
        <v>93.842645381984042</v>
      </c>
      <c r="W121" s="160">
        <f t="shared" si="12"/>
        <v>93.963254593175847</v>
      </c>
      <c r="X121" s="160">
        <f t="shared" si="12"/>
        <v>93.75</v>
      </c>
      <c r="Y121" s="161"/>
      <c r="Z121" s="160">
        <f t="shared" si="13"/>
        <v>97.208121827411162</v>
      </c>
      <c r="AA121" s="160">
        <f t="shared" si="13"/>
        <v>96.132596685082873</v>
      </c>
      <c r="AB121" s="160">
        <f t="shared" si="13"/>
        <v>98.122065727699521</v>
      </c>
    </row>
    <row r="122" spans="1:28" x14ac:dyDescent="0.2">
      <c r="A122" s="148" t="s">
        <v>106</v>
      </c>
      <c r="B122" s="160">
        <f t="shared" si="7"/>
        <v>86.441155743481318</v>
      </c>
      <c r="C122" s="160">
        <f t="shared" si="7"/>
        <v>83.868144690781804</v>
      </c>
      <c r="D122" s="160">
        <f t="shared" si="7"/>
        <v>88.846468502863374</v>
      </c>
      <c r="E122" s="161"/>
      <c r="F122" s="160">
        <f t="shared" si="8"/>
        <v>79.154078549848933</v>
      </c>
      <c r="G122" s="160">
        <f t="shared" si="8"/>
        <v>74.641148325358856</v>
      </c>
      <c r="H122" s="160">
        <f t="shared" si="8"/>
        <v>83.760683760683762</v>
      </c>
      <c r="I122" s="162"/>
      <c r="J122" s="160">
        <f t="shared" si="9"/>
        <v>83.22672352523098</v>
      </c>
      <c r="K122" s="160">
        <f t="shared" si="9"/>
        <v>81.917808219178085</v>
      </c>
      <c r="L122" s="160">
        <f t="shared" si="9"/>
        <v>84.638109305760707</v>
      </c>
      <c r="M122" s="162"/>
      <c r="N122" s="160">
        <f t="shared" si="10"/>
        <v>91.455160744500844</v>
      </c>
      <c r="O122" s="160">
        <f t="shared" si="10"/>
        <v>89.799331103678924</v>
      </c>
      <c r="P122" s="160">
        <f t="shared" si="10"/>
        <v>93.150684931506845</v>
      </c>
      <c r="Q122" s="162"/>
      <c r="R122" s="160">
        <f t="shared" si="11"/>
        <v>84.920634920634924</v>
      </c>
      <c r="S122" s="160">
        <f t="shared" si="11"/>
        <v>83.236151603498541</v>
      </c>
      <c r="T122" s="160">
        <f t="shared" si="11"/>
        <v>86.571428571428584</v>
      </c>
      <c r="U122" s="162"/>
      <c r="V122" s="160">
        <f t="shared" si="12"/>
        <v>94.6245733788396</v>
      </c>
      <c r="W122" s="160">
        <f t="shared" si="12"/>
        <v>93.868921775898514</v>
      </c>
      <c r="X122" s="160">
        <f t="shared" si="12"/>
        <v>95.135908440629464</v>
      </c>
      <c r="Y122" s="161"/>
      <c r="Z122" s="160">
        <f t="shared" si="13"/>
        <v>97.269624573378849</v>
      </c>
      <c r="AA122" s="160">
        <f t="shared" si="13"/>
        <v>96.19047619047619</v>
      </c>
      <c r="AB122" s="160">
        <f t="shared" si="13"/>
        <v>97.872340425531917</v>
      </c>
    </row>
    <row r="123" spans="1:28" x14ac:dyDescent="0.2">
      <c r="A123" s="148" t="s">
        <v>107</v>
      </c>
      <c r="B123" s="160">
        <f t="shared" si="7"/>
        <v>85.410010649627267</v>
      </c>
      <c r="C123" s="160">
        <f t="shared" si="7"/>
        <v>82.23981900452489</v>
      </c>
      <c r="D123" s="160">
        <f t="shared" si="7"/>
        <v>88.229376257545269</v>
      </c>
      <c r="E123" s="161"/>
      <c r="F123" s="160">
        <f t="shared" si="8"/>
        <v>83.599088838268798</v>
      </c>
      <c r="G123" s="160">
        <f t="shared" si="8"/>
        <v>78.695652173913047</v>
      </c>
      <c r="H123" s="160">
        <f t="shared" si="8"/>
        <v>88.995215311004785</v>
      </c>
      <c r="I123" s="162"/>
      <c r="J123" s="160">
        <f t="shared" si="9"/>
        <v>77.929155313351501</v>
      </c>
      <c r="K123" s="160">
        <f t="shared" si="9"/>
        <v>80</v>
      </c>
      <c r="L123" s="160">
        <f t="shared" si="9"/>
        <v>76.142131979695421</v>
      </c>
      <c r="M123" s="162"/>
      <c r="N123" s="160">
        <f t="shared" si="10"/>
        <v>85.19736842105263</v>
      </c>
      <c r="O123" s="160">
        <f t="shared" si="10"/>
        <v>79.738562091503269</v>
      </c>
      <c r="P123" s="160">
        <f t="shared" si="10"/>
        <v>90.728476821192046</v>
      </c>
      <c r="Q123" s="162"/>
      <c r="R123" s="160">
        <f t="shared" si="11"/>
        <v>89.106145251396654</v>
      </c>
      <c r="S123" s="160">
        <f t="shared" si="11"/>
        <v>85.714285714285708</v>
      </c>
      <c r="T123" s="160">
        <f t="shared" si="11"/>
        <v>91.878172588832484</v>
      </c>
      <c r="U123" s="162"/>
      <c r="V123" s="160">
        <f t="shared" si="12"/>
        <v>89.166666666666671</v>
      </c>
      <c r="W123" s="160">
        <f t="shared" si="12"/>
        <v>85.981308411214954</v>
      </c>
      <c r="X123" s="160">
        <f t="shared" si="12"/>
        <v>91.729323308270665</v>
      </c>
      <c r="Y123" s="161"/>
      <c r="Z123" s="160">
        <f t="shared" si="13"/>
        <v>93.529411764705884</v>
      </c>
      <c r="AA123" s="160">
        <f t="shared" si="13"/>
        <v>92.063492063492063</v>
      </c>
      <c r="AB123" s="160">
        <f t="shared" si="13"/>
        <v>94.392523364485982</v>
      </c>
    </row>
    <row r="124" spans="1:28" x14ac:dyDescent="0.2">
      <c r="A124" s="148" t="s">
        <v>108</v>
      </c>
      <c r="B124" s="160">
        <f t="shared" si="7"/>
        <v>81.893077287814137</v>
      </c>
      <c r="C124" s="160">
        <f t="shared" si="7"/>
        <v>79.451377733844069</v>
      </c>
      <c r="D124" s="160">
        <f t="shared" si="7"/>
        <v>84.14397995215856</v>
      </c>
      <c r="E124" s="161"/>
      <c r="F124" s="160">
        <f t="shared" si="8"/>
        <v>76.400476758045286</v>
      </c>
      <c r="G124" s="160">
        <f t="shared" si="8"/>
        <v>74.284416174466145</v>
      </c>
      <c r="H124" s="160">
        <f t="shared" si="8"/>
        <v>78.736208625877637</v>
      </c>
      <c r="I124" s="162"/>
      <c r="J124" s="160">
        <f t="shared" si="9"/>
        <v>76.859738784781371</v>
      </c>
      <c r="K124" s="160">
        <f t="shared" si="9"/>
        <v>76.674233825198641</v>
      </c>
      <c r="L124" s="160">
        <f t="shared" si="9"/>
        <v>77.045454545454547</v>
      </c>
      <c r="M124" s="162"/>
      <c r="N124" s="160">
        <f t="shared" si="10"/>
        <v>86.186703410265238</v>
      </c>
      <c r="O124" s="160">
        <f t="shared" si="10"/>
        <v>84.05797101449275</v>
      </c>
      <c r="P124" s="160">
        <f t="shared" si="10"/>
        <v>88.115561391989488</v>
      </c>
      <c r="Q124" s="162"/>
      <c r="R124" s="160">
        <f t="shared" si="11"/>
        <v>83.338832068624214</v>
      </c>
      <c r="S124" s="160">
        <f t="shared" si="11"/>
        <v>79.05797101449275</v>
      </c>
      <c r="T124" s="160">
        <f t="shared" si="11"/>
        <v>86.917019987886135</v>
      </c>
      <c r="U124" s="162"/>
      <c r="V124" s="160">
        <f t="shared" si="12"/>
        <v>88.373951258489811</v>
      </c>
      <c r="W124" s="160">
        <f t="shared" si="12"/>
        <v>85.941893158388012</v>
      </c>
      <c r="X124" s="160">
        <f t="shared" si="12"/>
        <v>90.181058495821731</v>
      </c>
      <c r="Y124" s="161"/>
      <c r="Z124" s="160">
        <f t="shared" si="13"/>
        <v>92.618384401114213</v>
      </c>
      <c r="AA124" s="160">
        <f t="shared" si="13"/>
        <v>91.089108910891099</v>
      </c>
      <c r="AB124" s="160">
        <f t="shared" si="13"/>
        <v>93.734939759036138</v>
      </c>
    </row>
    <row r="125" spans="1:28" x14ac:dyDescent="0.2">
      <c r="A125" s="148" t="s">
        <v>109</v>
      </c>
      <c r="B125" s="160">
        <f t="shared" si="7"/>
        <v>85.214531320077739</v>
      </c>
      <c r="C125" s="160">
        <f t="shared" si="7"/>
        <v>82.276723739009711</v>
      </c>
      <c r="D125" s="160">
        <f t="shared" si="7"/>
        <v>87.976794778825237</v>
      </c>
      <c r="E125" s="161"/>
      <c r="F125" s="160">
        <f t="shared" si="8"/>
        <v>84.810126582278471</v>
      </c>
      <c r="G125" s="160">
        <f t="shared" si="8"/>
        <v>81.031416716064015</v>
      </c>
      <c r="H125" s="160">
        <f t="shared" si="8"/>
        <v>88.538011695906434</v>
      </c>
      <c r="I125" s="162"/>
      <c r="J125" s="160">
        <f t="shared" si="9"/>
        <v>81.662591687041569</v>
      </c>
      <c r="K125" s="160">
        <f t="shared" si="9"/>
        <v>77.709190672153639</v>
      </c>
      <c r="L125" s="160">
        <f t="shared" si="9"/>
        <v>85.765124555160142</v>
      </c>
      <c r="M125" s="162"/>
      <c r="N125" s="160">
        <f t="shared" si="10"/>
        <v>89.624252775405637</v>
      </c>
      <c r="O125" s="160">
        <f t="shared" si="10"/>
        <v>87.796312554872685</v>
      </c>
      <c r="P125" s="160">
        <f t="shared" si="10"/>
        <v>91.354945968412309</v>
      </c>
      <c r="Q125" s="162"/>
      <c r="R125" s="160">
        <f t="shared" si="11"/>
        <v>80.19966722129783</v>
      </c>
      <c r="S125" s="160">
        <f t="shared" si="11"/>
        <v>77.893820713664056</v>
      </c>
      <c r="T125" s="160">
        <f t="shared" si="11"/>
        <v>82.310756972111548</v>
      </c>
      <c r="U125" s="162"/>
      <c r="V125" s="160">
        <f t="shared" si="12"/>
        <v>89.624060150375939</v>
      </c>
      <c r="W125" s="160">
        <f t="shared" si="12"/>
        <v>88.041002277904326</v>
      </c>
      <c r="X125" s="160">
        <f t="shared" si="12"/>
        <v>90.868397493285585</v>
      </c>
      <c r="Y125" s="161"/>
      <c r="Z125" s="160">
        <f t="shared" si="13"/>
        <v>97.08222811671088</v>
      </c>
      <c r="AA125" s="160">
        <f t="shared" si="13"/>
        <v>96.511627906976756</v>
      </c>
      <c r="AB125" s="160">
        <f t="shared" si="13"/>
        <v>97.560975609756099</v>
      </c>
    </row>
    <row r="126" spans="1:28" ht="13.5" thickBot="1" x14ac:dyDescent="0.25">
      <c r="A126" s="157" t="s">
        <v>110</v>
      </c>
      <c r="B126" s="163">
        <f t="shared" si="7"/>
        <v>84.986225895316807</v>
      </c>
      <c r="C126" s="163">
        <f t="shared" si="7"/>
        <v>83.09608540925268</v>
      </c>
      <c r="D126" s="163">
        <f t="shared" si="7"/>
        <v>87.001897533206829</v>
      </c>
      <c r="E126" s="164"/>
      <c r="F126" s="163">
        <f t="shared" si="8"/>
        <v>73.602484472049696</v>
      </c>
      <c r="G126" s="163">
        <f t="shared" si="8"/>
        <v>72.463768115942031</v>
      </c>
      <c r="H126" s="163">
        <f t="shared" si="8"/>
        <v>74.916387959866213</v>
      </c>
      <c r="I126" s="157"/>
      <c r="J126" s="163">
        <f t="shared" si="9"/>
        <v>88.682745825602964</v>
      </c>
      <c r="K126" s="163">
        <f t="shared" si="9"/>
        <v>87.265917602996254</v>
      </c>
      <c r="L126" s="163">
        <f t="shared" si="9"/>
        <v>90.07352941176471</v>
      </c>
      <c r="M126" s="157"/>
      <c r="N126" s="163">
        <f t="shared" si="10"/>
        <v>85.945945945945951</v>
      </c>
      <c r="O126" s="163">
        <f t="shared" si="10"/>
        <v>80.927835051546396</v>
      </c>
      <c r="P126" s="163">
        <f t="shared" si="10"/>
        <v>91.477272727272734</v>
      </c>
      <c r="Q126" s="157"/>
      <c r="R126" s="163">
        <f t="shared" si="11"/>
        <v>90.828402366863898</v>
      </c>
      <c r="S126" s="163">
        <f t="shared" si="11"/>
        <v>90</v>
      </c>
      <c r="T126" s="163">
        <f t="shared" si="11"/>
        <v>91.666666666666657</v>
      </c>
      <c r="U126" s="157"/>
      <c r="V126" s="163">
        <f t="shared" si="12"/>
        <v>95.850622406639005</v>
      </c>
      <c r="W126" s="163">
        <f t="shared" si="12"/>
        <v>96.09375</v>
      </c>
      <c r="X126" s="163">
        <f t="shared" si="12"/>
        <v>95.575221238938056</v>
      </c>
      <c r="Y126" s="164"/>
      <c r="Z126" s="163">
        <f t="shared" si="13"/>
        <v>93.478260869565219</v>
      </c>
      <c r="AA126" s="163">
        <f t="shared" si="13"/>
        <v>90</v>
      </c>
      <c r="AB126" s="163">
        <f t="shared" si="13"/>
        <v>96.15384615384616</v>
      </c>
    </row>
    <row r="127" spans="1:28" x14ac:dyDescent="0.2">
      <c r="A127" s="222" t="s">
        <v>76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</row>
    <row r="128" spans="1:28" x14ac:dyDescent="0.2">
      <c r="A128" s="247" t="s">
        <v>14</v>
      </c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</row>
    <row r="129" spans="1:32" x14ac:dyDescent="0.2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</row>
    <row r="132" spans="1:32" s="135" customFormat="1" ht="15" x14ac:dyDescent="0.25">
      <c r="A132" s="245" t="s">
        <v>152</v>
      </c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9"/>
      <c r="AD132" s="215" t="s">
        <v>222</v>
      </c>
      <c r="AE132" s="215"/>
      <c r="AF132" s="9"/>
    </row>
    <row r="133" spans="1:32" s="135" customFormat="1" ht="15" x14ac:dyDescent="0.25">
      <c r="A133" s="246" t="s">
        <v>149</v>
      </c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9"/>
      <c r="AD133" s="215"/>
      <c r="AE133" s="215"/>
      <c r="AF133"/>
    </row>
    <row r="134" spans="1:32" s="135" customFormat="1" ht="15" x14ac:dyDescent="0.25">
      <c r="A134" s="245" t="s">
        <v>64</v>
      </c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</row>
    <row r="135" spans="1:32" s="135" customFormat="1" ht="15" x14ac:dyDescent="0.25">
      <c r="A135" s="246" t="s">
        <v>80</v>
      </c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</row>
    <row r="136" spans="1:32" s="135" customFormat="1" ht="15" x14ac:dyDescent="0.25">
      <c r="A136" s="245" t="s">
        <v>81</v>
      </c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</row>
    <row r="137" spans="1:32" s="135" customFormat="1" ht="15" x14ac:dyDescent="0.25">
      <c r="A137" s="246" t="s">
        <v>389</v>
      </c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</row>
    <row r="138" spans="1:32" s="135" customFormat="1" ht="15.75" thickBot="1" x14ac:dyDescent="0.3">
      <c r="A138" s="137"/>
      <c r="B138" s="138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</row>
    <row r="139" spans="1:32" s="135" customFormat="1" ht="15" x14ac:dyDescent="0.25">
      <c r="A139" s="139" t="s">
        <v>146</v>
      </c>
      <c r="B139" s="54" t="s">
        <v>21</v>
      </c>
      <c r="C139" s="54"/>
      <c r="D139" s="54"/>
      <c r="E139" s="139"/>
      <c r="F139" s="140" t="s">
        <v>48</v>
      </c>
      <c r="G139" s="140"/>
      <c r="H139" s="140"/>
      <c r="I139" s="139"/>
      <c r="J139" s="140" t="s">
        <v>49</v>
      </c>
      <c r="K139" s="140"/>
      <c r="L139" s="140"/>
      <c r="M139" s="139"/>
      <c r="N139" s="140" t="s">
        <v>50</v>
      </c>
      <c r="O139" s="140"/>
      <c r="P139" s="140"/>
      <c r="Q139" s="139"/>
      <c r="R139" s="140" t="s">
        <v>51</v>
      </c>
      <c r="S139" s="140"/>
      <c r="T139" s="140"/>
      <c r="U139" s="139"/>
      <c r="V139" s="140" t="s">
        <v>52</v>
      </c>
      <c r="W139" s="140"/>
      <c r="X139" s="140"/>
      <c r="Y139" s="139"/>
      <c r="Z139" s="140" t="s">
        <v>53</v>
      </c>
      <c r="AA139" s="140"/>
      <c r="AB139" s="140"/>
    </row>
    <row r="140" spans="1:32" s="135" customFormat="1" ht="15.75" thickBot="1" x14ac:dyDescent="0.3">
      <c r="A140" s="159" t="s">
        <v>147</v>
      </c>
      <c r="B140" s="56" t="s">
        <v>68</v>
      </c>
      <c r="C140" s="56" t="s">
        <v>69</v>
      </c>
      <c r="D140" s="56" t="s">
        <v>70</v>
      </c>
      <c r="E140" s="141"/>
      <c r="F140" s="142" t="s">
        <v>68</v>
      </c>
      <c r="G140" s="142" t="s">
        <v>69</v>
      </c>
      <c r="H140" s="142" t="s">
        <v>70</v>
      </c>
      <c r="I140" s="141"/>
      <c r="J140" s="142" t="s">
        <v>68</v>
      </c>
      <c r="K140" s="142" t="s">
        <v>69</v>
      </c>
      <c r="L140" s="142" t="s">
        <v>70</v>
      </c>
      <c r="M140" s="141"/>
      <c r="N140" s="142" t="s">
        <v>68</v>
      </c>
      <c r="O140" s="142" t="s">
        <v>69</v>
      </c>
      <c r="P140" s="142" t="s">
        <v>70</v>
      </c>
      <c r="Q140" s="141"/>
      <c r="R140" s="142" t="s">
        <v>68</v>
      </c>
      <c r="S140" s="142" t="s">
        <v>69</v>
      </c>
      <c r="T140" s="142" t="s">
        <v>70</v>
      </c>
      <c r="U140" s="141"/>
      <c r="V140" s="142" t="s">
        <v>68</v>
      </c>
      <c r="W140" s="142" t="s">
        <v>69</v>
      </c>
      <c r="X140" s="142" t="s">
        <v>70</v>
      </c>
      <c r="Y140" s="141"/>
      <c r="Z140" s="142" t="s">
        <v>68</v>
      </c>
      <c r="AA140" s="142" t="s">
        <v>69</v>
      </c>
      <c r="AB140" s="142" t="s">
        <v>70</v>
      </c>
    </row>
    <row r="141" spans="1:32" x14ac:dyDescent="0.2">
      <c r="A141" s="143"/>
      <c r="B141" s="144"/>
      <c r="C141" s="144"/>
      <c r="D141" s="144"/>
      <c r="E141" s="145"/>
      <c r="F141" s="144"/>
      <c r="G141" s="144"/>
      <c r="H141" s="144"/>
      <c r="I141" s="145"/>
      <c r="J141" s="144"/>
      <c r="K141" s="144"/>
      <c r="L141" s="144"/>
      <c r="M141" s="145"/>
      <c r="N141" s="144"/>
      <c r="O141" s="144"/>
      <c r="P141" s="144"/>
      <c r="Q141" s="145"/>
      <c r="R141" s="144"/>
      <c r="S141" s="144"/>
      <c r="T141" s="144"/>
      <c r="U141" s="145"/>
      <c r="V141" s="144"/>
      <c r="W141" s="144"/>
      <c r="X141" s="144"/>
      <c r="Y141" s="145"/>
      <c r="Z141" s="144"/>
      <c r="AA141" s="144"/>
      <c r="AB141" s="144"/>
    </row>
    <row r="142" spans="1:32" ht="13.5" x14ac:dyDescent="0.25">
      <c r="A142" s="149" t="s">
        <v>83</v>
      </c>
      <c r="B142" s="160">
        <f>+B54/(B54+B11)*100</f>
        <v>16.977741642805803</v>
      </c>
      <c r="C142" s="160">
        <f>+C54/(C54+C11)*100</f>
        <v>19.005732001874616</v>
      </c>
      <c r="D142" s="160">
        <f>+D54/(D54+D11)*100</f>
        <v>15.027104499693703</v>
      </c>
      <c r="E142" s="161"/>
      <c r="F142" s="160">
        <f>+F54/(F54+F11)*100</f>
        <v>22.285257291380301</v>
      </c>
      <c r="G142" s="160">
        <f>+G54/(G54+G11)*100</f>
        <v>24.41312283925247</v>
      </c>
      <c r="H142" s="160">
        <f>+H54/(H54+H11)*100</f>
        <v>20.008793937356128</v>
      </c>
      <c r="I142" s="161"/>
      <c r="J142" s="160">
        <f>+J54/(J54+J11)*100</f>
        <v>20.286914525762295</v>
      </c>
      <c r="K142" s="160">
        <f>+K54/(K54+K11)*100</f>
        <v>22.010877302884481</v>
      </c>
      <c r="L142" s="160">
        <f>+L54/(L54+L11)*100</f>
        <v>18.55049186910259</v>
      </c>
      <c r="M142" s="161"/>
      <c r="N142" s="160">
        <f>+N54/(N54+N11)*100</f>
        <v>13.16749920110332</v>
      </c>
      <c r="O142" s="160">
        <f>+O54/(O54+O11)*100</f>
        <v>14.821391981422034</v>
      </c>
      <c r="P142" s="160">
        <f>+P54/(P54+P11)*100</f>
        <v>11.562551781275891</v>
      </c>
      <c r="Q142" s="161"/>
      <c r="R142" s="160">
        <f>+R54/(R54+R11)*100</f>
        <v>19.979363441542979</v>
      </c>
      <c r="S142" s="160">
        <f>+S54/(S54+S11)*100</f>
        <v>22.459662724049963</v>
      </c>
      <c r="T142" s="160">
        <f>+T54/(T54+T11)*100</f>
        <v>17.697793490186516</v>
      </c>
      <c r="U142" s="161"/>
      <c r="V142" s="160">
        <f>+V54/(V54+V11)*100</f>
        <v>8.7675765095119935</v>
      </c>
      <c r="W142" s="160">
        <f>+W54/(W54+W11)*100</f>
        <v>9.9398730185426576</v>
      </c>
      <c r="X142" s="160">
        <f>+X54/(X54+X11)*100</f>
        <v>7.7790384342646428</v>
      </c>
      <c r="Y142" s="161"/>
      <c r="Z142" s="160">
        <f>+Z54/(Z54+Z11)*100</f>
        <v>4.1885862688952527</v>
      </c>
      <c r="AA142" s="160">
        <f>+AA54/(AA54+AA11)*100</f>
        <v>4.7881861575178997</v>
      </c>
      <c r="AB142" s="160">
        <f>+AB54/(AB54+AB11)*100</f>
        <v>3.7050402983279205</v>
      </c>
    </row>
    <row r="143" spans="1:32" x14ac:dyDescent="0.2"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</row>
    <row r="144" spans="1:32" x14ac:dyDescent="0.2">
      <c r="A144" s="148" t="s">
        <v>84</v>
      </c>
      <c r="B144" s="160">
        <f t="shared" ref="B144:D159" si="14">+B56/(B56+B13)*100</f>
        <v>21.185834802916926</v>
      </c>
      <c r="C144" s="160">
        <f t="shared" si="14"/>
        <v>21.242410088743576</v>
      </c>
      <c r="D144" s="160">
        <f t="shared" si="14"/>
        <v>21.126897625535225</v>
      </c>
      <c r="E144" s="161"/>
      <c r="F144" s="160">
        <f t="shared" ref="F144:H159" si="15">+F56/(F56+F13)*100</f>
        <v>30.49924924924925</v>
      </c>
      <c r="G144" s="160">
        <f t="shared" si="15"/>
        <v>30.206510325516277</v>
      </c>
      <c r="H144" s="160">
        <f t="shared" si="15"/>
        <v>30.83771752326993</v>
      </c>
      <c r="I144" s="162"/>
      <c r="J144" s="160">
        <f t="shared" ref="J144:L159" si="16">+J56/(J56+J13)*100</f>
        <v>24.466865397844533</v>
      </c>
      <c r="K144" s="160">
        <f t="shared" si="16"/>
        <v>23.612334801762113</v>
      </c>
      <c r="L144" s="160">
        <f t="shared" si="16"/>
        <v>25.394548063127694</v>
      </c>
      <c r="M144" s="162"/>
      <c r="N144" s="160">
        <f t="shared" ref="N144:P159" si="17">+N56/(N56+N13)*100</f>
        <v>14.812805208898535</v>
      </c>
      <c r="O144" s="160">
        <f t="shared" si="17"/>
        <v>15.833771699105734</v>
      </c>
      <c r="P144" s="160">
        <f t="shared" si="17"/>
        <v>13.725490196078432</v>
      </c>
      <c r="Q144" s="162"/>
      <c r="R144" s="160">
        <f t="shared" ref="R144:T159" si="18">+R56/(R56+R13)*100</f>
        <v>25.087577472379412</v>
      </c>
      <c r="S144" s="160">
        <f t="shared" si="18"/>
        <v>23.303670745272527</v>
      </c>
      <c r="T144" s="160">
        <f t="shared" si="18"/>
        <v>26.764244641923678</v>
      </c>
      <c r="U144" s="162"/>
      <c r="V144" s="160">
        <f t="shared" ref="V144:X159" si="19">+V56/(V56+V13)*100</f>
        <v>8.525121555915721</v>
      </c>
      <c r="W144" s="160">
        <f t="shared" si="19"/>
        <v>9.7480106100795751</v>
      </c>
      <c r="X144" s="160">
        <f t="shared" si="19"/>
        <v>7.3557387444514895</v>
      </c>
      <c r="Y144" s="161"/>
      <c r="Z144" s="160">
        <f t="shared" ref="Z144:AB159" si="20">+Z56/(Z56+Z13)*100</f>
        <v>1.6049382716049383</v>
      </c>
      <c r="AA144" s="160">
        <f t="shared" si="20"/>
        <v>2.1563342318059302</v>
      </c>
      <c r="AB144" s="160">
        <f t="shared" si="20"/>
        <v>1.1389521640091116</v>
      </c>
    </row>
    <row r="145" spans="1:28" x14ac:dyDescent="0.2">
      <c r="A145" s="148" t="s">
        <v>85</v>
      </c>
      <c r="B145" s="160">
        <f t="shared" si="14"/>
        <v>17.230742866935138</v>
      </c>
      <c r="C145" s="160">
        <f t="shared" si="14"/>
        <v>20.041500951063462</v>
      </c>
      <c r="D145" s="160">
        <f t="shared" si="14"/>
        <v>14.470108695652172</v>
      </c>
      <c r="E145" s="161"/>
      <c r="F145" s="160">
        <f t="shared" si="15"/>
        <v>23.274897426333457</v>
      </c>
      <c r="G145" s="160">
        <f t="shared" si="15"/>
        <v>26.515966989594546</v>
      </c>
      <c r="H145" s="160">
        <f t="shared" si="15"/>
        <v>19.766990291262136</v>
      </c>
      <c r="I145" s="162"/>
      <c r="J145" s="160">
        <f t="shared" si="16"/>
        <v>21.679326626975982</v>
      </c>
      <c r="K145" s="160">
        <f t="shared" si="16"/>
        <v>23.619508262797257</v>
      </c>
      <c r="L145" s="160">
        <f t="shared" si="16"/>
        <v>19.665271966527197</v>
      </c>
      <c r="M145" s="162"/>
      <c r="N145" s="160">
        <f t="shared" si="17"/>
        <v>12.322166131252867</v>
      </c>
      <c r="O145" s="160">
        <f t="shared" si="17"/>
        <v>14.278937381404175</v>
      </c>
      <c r="P145" s="160">
        <f t="shared" si="17"/>
        <v>10.488888888888889</v>
      </c>
      <c r="Q145" s="162"/>
      <c r="R145" s="160">
        <f t="shared" si="18"/>
        <v>20.132389865327553</v>
      </c>
      <c r="S145" s="160">
        <f t="shared" si="18"/>
        <v>24.30939226519337</v>
      </c>
      <c r="T145" s="160">
        <f t="shared" si="18"/>
        <v>16.025350837483025</v>
      </c>
      <c r="U145" s="162"/>
      <c r="V145" s="160">
        <f t="shared" si="19"/>
        <v>7.752778530767146</v>
      </c>
      <c r="W145" s="160">
        <f t="shared" si="19"/>
        <v>9.2144122858830482</v>
      </c>
      <c r="X145" s="160">
        <f t="shared" si="19"/>
        <v>6.513026052104208</v>
      </c>
      <c r="Y145" s="161"/>
      <c r="Z145" s="160">
        <f t="shared" si="20"/>
        <v>1.908957415565345</v>
      </c>
      <c r="AA145" s="160">
        <f t="shared" si="20"/>
        <v>2.4615384615384617</v>
      </c>
      <c r="AB145" s="160">
        <f t="shared" si="20"/>
        <v>1.4044943820224718</v>
      </c>
    </row>
    <row r="146" spans="1:28" x14ac:dyDescent="0.2">
      <c r="A146" s="148" t="s">
        <v>86</v>
      </c>
      <c r="B146" s="160">
        <f t="shared" si="14"/>
        <v>22.476303317535546</v>
      </c>
      <c r="C146" s="160">
        <f t="shared" si="14"/>
        <v>24.535452322738386</v>
      </c>
      <c r="D146" s="160">
        <f t="shared" si="14"/>
        <v>20.540229885057471</v>
      </c>
      <c r="E146" s="161"/>
      <c r="F146" s="160">
        <f t="shared" si="15"/>
        <v>30.479926165205352</v>
      </c>
      <c r="G146" s="160">
        <f t="shared" si="15"/>
        <v>33.348194382523403</v>
      </c>
      <c r="H146" s="160">
        <f t="shared" si="15"/>
        <v>27.403156384505024</v>
      </c>
      <c r="I146" s="162"/>
      <c r="J146" s="160">
        <f t="shared" si="16"/>
        <v>27.04963747908533</v>
      </c>
      <c r="K146" s="160">
        <f t="shared" si="16"/>
        <v>29.00631820792648</v>
      </c>
      <c r="L146" s="160">
        <f t="shared" si="16"/>
        <v>25.203252032520325</v>
      </c>
      <c r="M146" s="162"/>
      <c r="N146" s="160">
        <f t="shared" si="17"/>
        <v>18.522267206477732</v>
      </c>
      <c r="O146" s="160">
        <f t="shared" si="17"/>
        <v>19.054340155257588</v>
      </c>
      <c r="P146" s="160">
        <f t="shared" si="17"/>
        <v>18.034906270200388</v>
      </c>
      <c r="Q146" s="162"/>
      <c r="R146" s="160">
        <f t="shared" si="18"/>
        <v>26.058519793459549</v>
      </c>
      <c r="S146" s="160">
        <f t="shared" si="18"/>
        <v>28.612716763005778</v>
      </c>
      <c r="T146" s="160">
        <f t="shared" si="18"/>
        <v>23.734385272846811</v>
      </c>
      <c r="U146" s="162"/>
      <c r="V146" s="160">
        <f t="shared" si="19"/>
        <v>7.8285949732179647</v>
      </c>
      <c r="W146" s="160">
        <f t="shared" si="19"/>
        <v>7.8467153284671536</v>
      </c>
      <c r="X146" s="160">
        <f t="shared" si="19"/>
        <v>7.8136739293764093</v>
      </c>
      <c r="Y146" s="161"/>
      <c r="Z146" s="160">
        <f t="shared" si="20"/>
        <v>1.0542168674698795</v>
      </c>
      <c r="AA146" s="160">
        <f t="shared" si="20"/>
        <v>0.66889632107023411</v>
      </c>
      <c r="AB146" s="160">
        <f t="shared" si="20"/>
        <v>1.3698630136986301</v>
      </c>
    </row>
    <row r="147" spans="1:28" x14ac:dyDescent="0.2">
      <c r="A147" s="148" t="s">
        <v>87</v>
      </c>
      <c r="B147" s="160">
        <f t="shared" si="14"/>
        <v>19.257653512652627</v>
      </c>
      <c r="C147" s="160">
        <f t="shared" si="14"/>
        <v>20.809462206616153</v>
      </c>
      <c r="D147" s="160">
        <f t="shared" si="14"/>
        <v>17.832286538787979</v>
      </c>
      <c r="E147" s="161"/>
      <c r="F147" s="160">
        <f t="shared" si="15"/>
        <v>28.41628959276018</v>
      </c>
      <c r="G147" s="160">
        <f t="shared" si="15"/>
        <v>29.1044776119403</v>
      </c>
      <c r="H147" s="160">
        <f t="shared" si="15"/>
        <v>27.701954998155664</v>
      </c>
      <c r="I147" s="162"/>
      <c r="J147" s="160">
        <f t="shared" si="16"/>
        <v>19.309551208285384</v>
      </c>
      <c r="K147" s="160">
        <f t="shared" si="16"/>
        <v>19.971469329529242</v>
      </c>
      <c r="L147" s="160">
        <f t="shared" si="16"/>
        <v>18.688670829616413</v>
      </c>
      <c r="M147" s="162"/>
      <c r="N147" s="160">
        <f t="shared" si="17"/>
        <v>15.308911973756151</v>
      </c>
      <c r="O147" s="160">
        <f t="shared" si="17"/>
        <v>16.528468767274738</v>
      </c>
      <c r="P147" s="160">
        <f t="shared" si="17"/>
        <v>14.115738236884804</v>
      </c>
      <c r="Q147" s="162"/>
      <c r="R147" s="160">
        <f t="shared" si="18"/>
        <v>20.515854235683861</v>
      </c>
      <c r="S147" s="160">
        <f t="shared" si="18"/>
        <v>22.857142857142858</v>
      </c>
      <c r="T147" s="160">
        <f t="shared" si="18"/>
        <v>18.422232182877632</v>
      </c>
      <c r="U147" s="162"/>
      <c r="V147" s="160">
        <f t="shared" si="19"/>
        <v>13.423609066823669</v>
      </c>
      <c r="W147" s="160">
        <f t="shared" si="19"/>
        <v>15.675675675675677</v>
      </c>
      <c r="X147" s="160">
        <f t="shared" si="19"/>
        <v>11.684924360980698</v>
      </c>
      <c r="Y147" s="161"/>
      <c r="Z147" s="160">
        <f t="shared" si="20"/>
        <v>4.1982105987611842</v>
      </c>
      <c r="AA147" s="160">
        <f t="shared" si="20"/>
        <v>4.1867954911433172</v>
      </c>
      <c r="AB147" s="160">
        <f t="shared" si="20"/>
        <v>4.2067307692307692</v>
      </c>
    </row>
    <row r="148" spans="1:28" x14ac:dyDescent="0.2">
      <c r="A148" s="148" t="s">
        <v>88</v>
      </c>
      <c r="B148" s="160">
        <f t="shared" si="14"/>
        <v>16.376554174067497</v>
      </c>
      <c r="C148" s="160">
        <f t="shared" si="14"/>
        <v>18.188227000352487</v>
      </c>
      <c r="D148" s="160">
        <f t="shared" si="14"/>
        <v>14.536340852130325</v>
      </c>
      <c r="E148" s="161"/>
      <c r="F148" s="160">
        <f t="shared" si="15"/>
        <v>21.363636363636363</v>
      </c>
      <c r="G148" s="160">
        <f t="shared" si="15"/>
        <v>23.801652892561982</v>
      </c>
      <c r="H148" s="160">
        <f t="shared" si="15"/>
        <v>18.383838383838384</v>
      </c>
      <c r="I148" s="162"/>
      <c r="J148" s="160">
        <f t="shared" si="16"/>
        <v>16.505706760316066</v>
      </c>
      <c r="K148" s="160">
        <f t="shared" si="16"/>
        <v>16.468590831918505</v>
      </c>
      <c r="L148" s="160">
        <f t="shared" si="16"/>
        <v>16.545454545454547</v>
      </c>
      <c r="M148" s="162"/>
      <c r="N148" s="160">
        <f t="shared" si="17"/>
        <v>14.836223506743737</v>
      </c>
      <c r="O148" s="160">
        <f t="shared" si="17"/>
        <v>16.79245283018868</v>
      </c>
      <c r="P148" s="160">
        <f t="shared" si="17"/>
        <v>12.795275590551181</v>
      </c>
      <c r="Q148" s="162"/>
      <c r="R148" s="160">
        <f t="shared" si="18"/>
        <v>23.466666666666665</v>
      </c>
      <c r="S148" s="160">
        <f t="shared" si="18"/>
        <v>25.581395348837212</v>
      </c>
      <c r="T148" s="160">
        <f t="shared" si="18"/>
        <v>21.378091872791519</v>
      </c>
      <c r="U148" s="162"/>
      <c r="V148" s="160">
        <f t="shared" si="19"/>
        <v>8.442982456140351</v>
      </c>
      <c r="W148" s="160">
        <f t="shared" si="19"/>
        <v>9.6852300242130749</v>
      </c>
      <c r="X148" s="160">
        <f t="shared" si="19"/>
        <v>7.414829659318638</v>
      </c>
      <c r="Y148" s="161"/>
      <c r="Z148" s="160">
        <f t="shared" si="20"/>
        <v>1.2658227848101267</v>
      </c>
      <c r="AA148" s="160">
        <f t="shared" si="20"/>
        <v>2.1276595744680851</v>
      </c>
      <c r="AB148" s="160">
        <f t="shared" si="20"/>
        <v>0.5714285714285714</v>
      </c>
    </row>
    <row r="149" spans="1:28" x14ac:dyDescent="0.2">
      <c r="A149" s="148" t="s">
        <v>89</v>
      </c>
      <c r="B149" s="160">
        <f t="shared" si="14"/>
        <v>17.35753176043557</v>
      </c>
      <c r="C149" s="160">
        <f t="shared" si="14"/>
        <v>19.58851264466352</v>
      </c>
      <c r="D149" s="160">
        <f t="shared" si="14"/>
        <v>15.053128689492326</v>
      </c>
      <c r="E149" s="161"/>
      <c r="F149" s="160">
        <f t="shared" si="15"/>
        <v>18.874172185430464</v>
      </c>
      <c r="G149" s="160">
        <f t="shared" si="15"/>
        <v>21.144278606965177</v>
      </c>
      <c r="H149" s="160">
        <f t="shared" si="15"/>
        <v>16.288951841359772</v>
      </c>
      <c r="I149" s="162"/>
      <c r="J149" s="160">
        <f t="shared" si="16"/>
        <v>20.255009107468126</v>
      </c>
      <c r="K149" s="160">
        <f t="shared" si="16"/>
        <v>23.966942148760332</v>
      </c>
      <c r="L149" s="160">
        <f t="shared" si="16"/>
        <v>16.086620262954369</v>
      </c>
      <c r="M149" s="162"/>
      <c r="N149" s="160">
        <f t="shared" si="17"/>
        <v>12.599364069952305</v>
      </c>
      <c r="O149" s="160">
        <f t="shared" si="17"/>
        <v>15.191855912294441</v>
      </c>
      <c r="P149" s="160">
        <f t="shared" si="17"/>
        <v>9.9273607748184016</v>
      </c>
      <c r="Q149" s="162"/>
      <c r="R149" s="160">
        <f t="shared" si="18"/>
        <v>24.650161463939721</v>
      </c>
      <c r="S149" s="160">
        <f t="shared" si="18"/>
        <v>26.409495548961427</v>
      </c>
      <c r="T149" s="160">
        <f t="shared" si="18"/>
        <v>23.002084781097984</v>
      </c>
      <c r="U149" s="162"/>
      <c r="V149" s="160">
        <f t="shared" si="19"/>
        <v>11.515430677107325</v>
      </c>
      <c r="W149" s="160">
        <f t="shared" si="19"/>
        <v>12.159533073929961</v>
      </c>
      <c r="X149" s="160">
        <f t="shared" si="19"/>
        <v>10.936132983377078</v>
      </c>
      <c r="Y149" s="161"/>
      <c r="Z149" s="160">
        <f t="shared" si="20"/>
        <v>2.0522388059701493</v>
      </c>
      <c r="AA149" s="160">
        <f t="shared" si="20"/>
        <v>2.7972027972027971</v>
      </c>
      <c r="AB149" s="160">
        <f t="shared" si="20"/>
        <v>1.2</v>
      </c>
    </row>
    <row r="150" spans="1:28" x14ac:dyDescent="0.2">
      <c r="A150" s="148" t="s">
        <v>90</v>
      </c>
      <c r="B150" s="160">
        <f t="shared" si="14"/>
        <v>12.361952262201639</v>
      </c>
      <c r="C150" s="160">
        <f t="shared" si="14"/>
        <v>15.64327485380117</v>
      </c>
      <c r="D150" s="160">
        <f t="shared" si="14"/>
        <v>9.2425295343988889</v>
      </c>
      <c r="E150" s="161"/>
      <c r="F150" s="160">
        <f t="shared" si="15"/>
        <v>9.9290780141843982</v>
      </c>
      <c r="G150" s="160">
        <f t="shared" si="15"/>
        <v>8.4870848708487081</v>
      </c>
      <c r="H150" s="160">
        <f t="shared" si="15"/>
        <v>11.262798634812286</v>
      </c>
      <c r="I150" s="162"/>
      <c r="J150" s="160">
        <f t="shared" si="16"/>
        <v>19.962686567164177</v>
      </c>
      <c r="K150" s="160">
        <f t="shared" si="16"/>
        <v>25.357142857142854</v>
      </c>
      <c r="L150" s="160">
        <f t="shared" si="16"/>
        <v>14.0625</v>
      </c>
      <c r="M150" s="162"/>
      <c r="N150" s="160">
        <f t="shared" si="17"/>
        <v>7.3913043478260869</v>
      </c>
      <c r="O150" s="160">
        <f t="shared" si="17"/>
        <v>8.75</v>
      </c>
      <c r="P150" s="160">
        <f t="shared" si="17"/>
        <v>5.9090909090909092</v>
      </c>
      <c r="Q150" s="162"/>
      <c r="R150" s="160">
        <f t="shared" si="18"/>
        <v>21.104536489151872</v>
      </c>
      <c r="S150" s="160">
        <f t="shared" si="18"/>
        <v>28.286852589641438</v>
      </c>
      <c r="T150" s="160">
        <f t="shared" si="18"/>
        <v>14.0625</v>
      </c>
      <c r="U150" s="162"/>
      <c r="V150" s="160">
        <f t="shared" si="19"/>
        <v>8.0924855491329488</v>
      </c>
      <c r="W150" s="160">
        <f t="shared" si="19"/>
        <v>11.864406779661017</v>
      </c>
      <c r="X150" s="160">
        <f t="shared" si="19"/>
        <v>4.946996466431095</v>
      </c>
      <c r="Y150" s="161"/>
      <c r="Z150" s="160">
        <f t="shared" si="20"/>
        <v>0.45248868778280549</v>
      </c>
      <c r="AA150" s="160">
        <f t="shared" si="20"/>
        <v>0</v>
      </c>
      <c r="AB150" s="160">
        <f t="shared" si="20"/>
        <v>0.76335877862595414</v>
      </c>
    </row>
    <row r="151" spans="1:28" x14ac:dyDescent="0.2">
      <c r="A151" s="148" t="s">
        <v>91</v>
      </c>
      <c r="B151" s="160">
        <f t="shared" si="14"/>
        <v>16.522228102672663</v>
      </c>
      <c r="C151" s="160">
        <f t="shared" si="14"/>
        <v>18.135238994134699</v>
      </c>
      <c r="D151" s="160">
        <f t="shared" si="14"/>
        <v>14.968504448340802</v>
      </c>
      <c r="E151" s="161"/>
      <c r="F151" s="160">
        <f t="shared" si="15"/>
        <v>22.933971561312124</v>
      </c>
      <c r="G151" s="160">
        <f t="shared" si="15"/>
        <v>24.803256445047488</v>
      </c>
      <c r="H151" s="160">
        <f t="shared" si="15"/>
        <v>20.918665886483325</v>
      </c>
      <c r="I151" s="162"/>
      <c r="J151" s="160">
        <f t="shared" si="16"/>
        <v>20.070819249959762</v>
      </c>
      <c r="K151" s="160">
        <f t="shared" si="16"/>
        <v>21.185617103984448</v>
      </c>
      <c r="L151" s="160">
        <f t="shared" si="16"/>
        <v>18.969929622520791</v>
      </c>
      <c r="M151" s="162"/>
      <c r="N151" s="160">
        <f t="shared" si="17"/>
        <v>12.051378919531546</v>
      </c>
      <c r="O151" s="160">
        <f t="shared" si="17"/>
        <v>13.643410852713178</v>
      </c>
      <c r="P151" s="160">
        <f t="shared" si="17"/>
        <v>10.537951363301399</v>
      </c>
      <c r="Q151" s="162"/>
      <c r="R151" s="160">
        <f t="shared" si="18"/>
        <v>19.904692082111435</v>
      </c>
      <c r="S151" s="160">
        <f t="shared" si="18"/>
        <v>22.196531791907514</v>
      </c>
      <c r="T151" s="160">
        <f t="shared" si="18"/>
        <v>17.825934987766516</v>
      </c>
      <c r="U151" s="162"/>
      <c r="V151" s="160">
        <f t="shared" si="19"/>
        <v>7.123053956067392</v>
      </c>
      <c r="W151" s="160">
        <f t="shared" si="19"/>
        <v>7.4107546317216446</v>
      </c>
      <c r="X151" s="160">
        <f t="shared" si="19"/>
        <v>6.8659127625201934</v>
      </c>
      <c r="Y151" s="161"/>
      <c r="Z151" s="160">
        <f t="shared" si="20"/>
        <v>4.1299932295192958</v>
      </c>
      <c r="AA151" s="160">
        <f t="shared" si="20"/>
        <v>4.4576523031203568</v>
      </c>
      <c r="AB151" s="160">
        <f t="shared" si="20"/>
        <v>3.8557213930348255</v>
      </c>
    </row>
    <row r="152" spans="1:28" x14ac:dyDescent="0.2">
      <c r="A152" s="148" t="s">
        <v>92</v>
      </c>
      <c r="B152" s="160">
        <f t="shared" si="14"/>
        <v>12.298307752853207</v>
      </c>
      <c r="C152" s="160">
        <f t="shared" si="14"/>
        <v>14.021199516973033</v>
      </c>
      <c r="D152" s="160">
        <f t="shared" si="14"/>
        <v>10.650583857307842</v>
      </c>
      <c r="E152" s="161"/>
      <c r="F152" s="160">
        <f t="shared" si="15"/>
        <v>14.602876797998748</v>
      </c>
      <c r="G152" s="160">
        <f t="shared" si="15"/>
        <v>18.221665623043208</v>
      </c>
      <c r="H152" s="160">
        <f t="shared" si="15"/>
        <v>10.99312929419113</v>
      </c>
      <c r="I152" s="162"/>
      <c r="J152" s="160">
        <f t="shared" si="16"/>
        <v>15.247338760175328</v>
      </c>
      <c r="K152" s="160">
        <f t="shared" si="16"/>
        <v>16.760124610591902</v>
      </c>
      <c r="L152" s="160">
        <f t="shared" si="16"/>
        <v>13.719320327249843</v>
      </c>
      <c r="M152" s="162"/>
      <c r="N152" s="160">
        <f t="shared" si="17"/>
        <v>8.8638761871262748</v>
      </c>
      <c r="O152" s="160">
        <f t="shared" si="17"/>
        <v>9.978463747307968</v>
      </c>
      <c r="P152" s="160">
        <f t="shared" si="17"/>
        <v>7.7931034482758621</v>
      </c>
      <c r="Q152" s="162"/>
      <c r="R152" s="160">
        <f t="shared" si="18"/>
        <v>15.104166666666666</v>
      </c>
      <c r="S152" s="160">
        <f t="shared" si="18"/>
        <v>15.922190201729105</v>
      </c>
      <c r="T152" s="160">
        <f t="shared" si="18"/>
        <v>14.343163538873997</v>
      </c>
      <c r="U152" s="162"/>
      <c r="V152" s="160">
        <f t="shared" si="19"/>
        <v>7.9549718574108823</v>
      </c>
      <c r="W152" s="160">
        <f t="shared" si="19"/>
        <v>8.9599999999999991</v>
      </c>
      <c r="X152" s="160">
        <f t="shared" si="19"/>
        <v>7.0671378091872796</v>
      </c>
      <c r="Y152" s="161"/>
      <c r="Z152" s="160">
        <f t="shared" si="20"/>
        <v>4.7210300429184553</v>
      </c>
      <c r="AA152" s="160">
        <f t="shared" si="20"/>
        <v>5.9090909090909092</v>
      </c>
      <c r="AB152" s="160">
        <f t="shared" si="20"/>
        <v>3.6585365853658534</v>
      </c>
    </row>
    <row r="153" spans="1:28" x14ac:dyDescent="0.2">
      <c r="A153" s="148" t="s">
        <v>93</v>
      </c>
      <c r="B153" s="160">
        <f t="shared" si="14"/>
        <v>12.693070497025062</v>
      </c>
      <c r="C153" s="160">
        <f t="shared" si="14"/>
        <v>15.438639724001971</v>
      </c>
      <c r="D153" s="160">
        <f t="shared" si="14"/>
        <v>10.078610817787165</v>
      </c>
      <c r="E153" s="161"/>
      <c r="F153" s="160">
        <f t="shared" si="15"/>
        <v>16.36794939377965</v>
      </c>
      <c r="G153" s="160">
        <f t="shared" si="15"/>
        <v>19.440279860069964</v>
      </c>
      <c r="H153" s="160">
        <f t="shared" si="15"/>
        <v>12.939208031232571</v>
      </c>
      <c r="I153" s="162"/>
      <c r="J153" s="160">
        <f t="shared" si="16"/>
        <v>17.071707170717072</v>
      </c>
      <c r="K153" s="160">
        <f t="shared" si="16"/>
        <v>19.274924471299094</v>
      </c>
      <c r="L153" s="160">
        <f t="shared" si="16"/>
        <v>14.898688915375446</v>
      </c>
      <c r="M153" s="162"/>
      <c r="N153" s="160">
        <f t="shared" si="17"/>
        <v>9.674234945705825</v>
      </c>
      <c r="O153" s="160">
        <f t="shared" si="17"/>
        <v>12.188552188552189</v>
      </c>
      <c r="P153" s="160">
        <f t="shared" si="17"/>
        <v>7.2715572715572723</v>
      </c>
      <c r="Q153" s="162"/>
      <c r="R153" s="160">
        <f t="shared" si="18"/>
        <v>14.054767403497195</v>
      </c>
      <c r="S153" s="160">
        <f t="shared" si="18"/>
        <v>18.104667609618105</v>
      </c>
      <c r="T153" s="160">
        <f t="shared" si="18"/>
        <v>10.513296227581941</v>
      </c>
      <c r="U153" s="162"/>
      <c r="V153" s="160">
        <f t="shared" si="19"/>
        <v>6.0816326530612246</v>
      </c>
      <c r="W153" s="160">
        <f t="shared" si="19"/>
        <v>7.1554770318021195</v>
      </c>
      <c r="X153" s="160">
        <f t="shared" si="19"/>
        <v>5.1593323216995444</v>
      </c>
      <c r="Y153" s="161"/>
      <c r="Z153" s="160">
        <f t="shared" si="20"/>
        <v>5.342741935483871</v>
      </c>
      <c r="AA153" s="160">
        <f t="shared" si="20"/>
        <v>6.2937062937062942</v>
      </c>
      <c r="AB153" s="160">
        <f t="shared" si="20"/>
        <v>4.6181172291296626</v>
      </c>
    </row>
    <row r="154" spans="1:28" x14ac:dyDescent="0.2">
      <c r="A154" s="148" t="s">
        <v>94</v>
      </c>
      <c r="B154" s="160">
        <f t="shared" si="14"/>
        <v>20.595238095238095</v>
      </c>
      <c r="C154" s="160">
        <f t="shared" si="14"/>
        <v>23.593618807724599</v>
      </c>
      <c r="D154" s="160">
        <f t="shared" si="14"/>
        <v>17.908201655379983</v>
      </c>
      <c r="E154" s="161"/>
      <c r="F154" s="160">
        <f t="shared" si="15"/>
        <v>25.718725718725722</v>
      </c>
      <c r="G154" s="160">
        <f t="shared" si="15"/>
        <v>30.368098159509206</v>
      </c>
      <c r="H154" s="160">
        <f t="shared" si="15"/>
        <v>20.944881889763781</v>
      </c>
      <c r="I154" s="162"/>
      <c r="J154" s="160">
        <f t="shared" si="16"/>
        <v>27.432077125328657</v>
      </c>
      <c r="K154" s="160">
        <f t="shared" si="16"/>
        <v>30.366492146596858</v>
      </c>
      <c r="L154" s="160">
        <f t="shared" si="16"/>
        <v>24.471830985915492</v>
      </c>
      <c r="M154" s="162"/>
      <c r="N154" s="160">
        <f t="shared" si="17"/>
        <v>12.61574074074074</v>
      </c>
      <c r="O154" s="160">
        <f t="shared" si="17"/>
        <v>11.851851851851853</v>
      </c>
      <c r="P154" s="160">
        <f t="shared" si="17"/>
        <v>13.289760348583879</v>
      </c>
      <c r="Q154" s="162"/>
      <c r="R154" s="160">
        <f t="shared" si="18"/>
        <v>23.381294964028775</v>
      </c>
      <c r="S154" s="160">
        <f t="shared" si="18"/>
        <v>24.795640326975477</v>
      </c>
      <c r="T154" s="160">
        <f t="shared" si="18"/>
        <v>22.269807280513916</v>
      </c>
      <c r="U154" s="162"/>
      <c r="V154" s="160">
        <f t="shared" si="19"/>
        <v>12.797619047619047</v>
      </c>
      <c r="W154" s="160">
        <f t="shared" si="19"/>
        <v>16.333333333333332</v>
      </c>
      <c r="X154" s="160">
        <f t="shared" si="19"/>
        <v>9.9462365591397841</v>
      </c>
      <c r="Y154" s="161"/>
      <c r="Z154" s="160">
        <f t="shared" si="20"/>
        <v>1.6528925619834711</v>
      </c>
      <c r="AA154" s="160">
        <f t="shared" si="20"/>
        <v>2.3529411764705883</v>
      </c>
      <c r="AB154" s="160">
        <f t="shared" si="20"/>
        <v>1.2738853503184715</v>
      </c>
    </row>
    <row r="155" spans="1:28" x14ac:dyDescent="0.2">
      <c r="A155" s="156" t="s">
        <v>95</v>
      </c>
      <c r="B155" s="160">
        <f t="shared" si="14"/>
        <v>19.472893622832171</v>
      </c>
      <c r="C155" s="160">
        <f t="shared" si="14"/>
        <v>20.731538992408556</v>
      </c>
      <c r="D155" s="160">
        <f t="shared" si="14"/>
        <v>18.240778273206324</v>
      </c>
      <c r="E155" s="161"/>
      <c r="F155" s="160">
        <f t="shared" si="15"/>
        <v>25.475447062162932</v>
      </c>
      <c r="G155" s="160">
        <f t="shared" si="15"/>
        <v>26.58685968819599</v>
      </c>
      <c r="H155" s="160">
        <f t="shared" si="15"/>
        <v>24.319629415170816</v>
      </c>
      <c r="I155" s="162"/>
      <c r="J155" s="160">
        <f t="shared" si="16"/>
        <v>23.126303964050717</v>
      </c>
      <c r="K155" s="160">
        <f t="shared" si="16"/>
        <v>23.658613115782867</v>
      </c>
      <c r="L155" s="160">
        <f t="shared" si="16"/>
        <v>22.568988173455978</v>
      </c>
      <c r="M155" s="162"/>
      <c r="N155" s="160">
        <f t="shared" si="17"/>
        <v>13.495222929936308</v>
      </c>
      <c r="O155" s="160">
        <f t="shared" si="17"/>
        <v>15.044606650446065</v>
      </c>
      <c r="P155" s="160">
        <f t="shared" si="17"/>
        <v>12.001563721657545</v>
      </c>
      <c r="Q155" s="162"/>
      <c r="R155" s="160">
        <f t="shared" si="18"/>
        <v>26.474347270403502</v>
      </c>
      <c r="S155" s="160">
        <f t="shared" si="18"/>
        <v>28.059473884864662</v>
      </c>
      <c r="T155" s="160">
        <f t="shared" si="18"/>
        <v>25.017519271198317</v>
      </c>
      <c r="U155" s="162"/>
      <c r="V155" s="160">
        <f t="shared" si="19"/>
        <v>6.6350710900473935</v>
      </c>
      <c r="W155" s="160">
        <f t="shared" si="19"/>
        <v>7.7616424636955434</v>
      </c>
      <c r="X155" s="160">
        <f t="shared" si="19"/>
        <v>5.6230319388214127</v>
      </c>
      <c r="Y155" s="161"/>
      <c r="Z155" s="160">
        <f t="shared" si="20"/>
        <v>4.6367851622874809</v>
      </c>
      <c r="AA155" s="160">
        <f t="shared" si="20"/>
        <v>5.28</v>
      </c>
      <c r="AB155" s="160">
        <f t="shared" si="20"/>
        <v>4.0358744394618835</v>
      </c>
    </row>
    <row r="156" spans="1:28" x14ac:dyDescent="0.2">
      <c r="A156" s="148" t="s">
        <v>96</v>
      </c>
      <c r="B156" s="160">
        <f t="shared" si="14"/>
        <v>14.821564160971906</v>
      </c>
      <c r="C156" s="160">
        <f t="shared" si="14"/>
        <v>16.802659413720157</v>
      </c>
      <c r="D156" s="160">
        <f t="shared" si="14"/>
        <v>12.820512820512819</v>
      </c>
      <c r="E156" s="161"/>
      <c r="F156" s="160">
        <f t="shared" si="15"/>
        <v>13.578680203045684</v>
      </c>
      <c r="G156" s="160">
        <f t="shared" si="15"/>
        <v>16.009557945041816</v>
      </c>
      <c r="H156" s="160">
        <f t="shared" si="15"/>
        <v>10.825439783491204</v>
      </c>
      <c r="I156" s="162"/>
      <c r="J156" s="160">
        <f t="shared" si="16"/>
        <v>15.845824411134904</v>
      </c>
      <c r="K156" s="160">
        <f t="shared" si="16"/>
        <v>17.974322396576319</v>
      </c>
      <c r="L156" s="160">
        <f t="shared" si="16"/>
        <v>13.714285714285715</v>
      </c>
      <c r="M156" s="162"/>
      <c r="N156" s="160">
        <f t="shared" si="17"/>
        <v>15.944540727902945</v>
      </c>
      <c r="O156" s="160">
        <f t="shared" si="17"/>
        <v>18.717504332755635</v>
      </c>
      <c r="P156" s="160">
        <f t="shared" si="17"/>
        <v>13.171577123050259</v>
      </c>
      <c r="Q156" s="162"/>
      <c r="R156" s="160">
        <f t="shared" si="18"/>
        <v>22.160883280757098</v>
      </c>
      <c r="S156" s="160">
        <f t="shared" si="18"/>
        <v>22.691705790297341</v>
      </c>
      <c r="T156" s="160">
        <f t="shared" si="18"/>
        <v>21.621621621621621</v>
      </c>
      <c r="U156" s="162"/>
      <c r="V156" s="160">
        <f t="shared" si="19"/>
        <v>6.6287878787878789</v>
      </c>
      <c r="W156" s="160">
        <f t="shared" si="19"/>
        <v>8.2828282828282838</v>
      </c>
      <c r="X156" s="160">
        <f t="shared" si="19"/>
        <v>5.169340463458111</v>
      </c>
      <c r="Y156" s="161"/>
      <c r="Z156" s="160">
        <f t="shared" si="20"/>
        <v>3.8461538461538463</v>
      </c>
      <c r="AA156" s="160">
        <f t="shared" si="20"/>
        <v>3.3333333333333335</v>
      </c>
      <c r="AB156" s="160">
        <f t="shared" si="20"/>
        <v>4.2857142857142856</v>
      </c>
    </row>
    <row r="157" spans="1:28" x14ac:dyDescent="0.2">
      <c r="A157" s="148" t="s">
        <v>97</v>
      </c>
      <c r="B157" s="160">
        <f t="shared" si="14"/>
        <v>14.681470302899644</v>
      </c>
      <c r="C157" s="160">
        <f t="shared" si="14"/>
        <v>16.26652877299254</v>
      </c>
      <c r="D157" s="160">
        <f t="shared" si="14"/>
        <v>13.180355393871555</v>
      </c>
      <c r="E157" s="161"/>
      <c r="F157" s="160">
        <f t="shared" si="15"/>
        <v>21.863295880149813</v>
      </c>
      <c r="G157" s="160">
        <f t="shared" si="15"/>
        <v>23.390557939914164</v>
      </c>
      <c r="H157" s="160">
        <f t="shared" si="15"/>
        <v>20.27972027972028</v>
      </c>
      <c r="I157" s="162"/>
      <c r="J157" s="160">
        <f t="shared" si="16"/>
        <v>18.160217243720297</v>
      </c>
      <c r="K157" s="160">
        <f t="shared" si="16"/>
        <v>19.902234636871508</v>
      </c>
      <c r="L157" s="160">
        <f t="shared" si="16"/>
        <v>16.512549537648614</v>
      </c>
      <c r="M157" s="162"/>
      <c r="N157" s="160">
        <f t="shared" si="17"/>
        <v>11.152263374485596</v>
      </c>
      <c r="O157" s="160">
        <f t="shared" si="17"/>
        <v>12.265331664580724</v>
      </c>
      <c r="P157" s="160">
        <f t="shared" si="17"/>
        <v>10.069021518473406</v>
      </c>
      <c r="Q157" s="162"/>
      <c r="R157" s="160">
        <f t="shared" si="18"/>
        <v>15.085013839462238</v>
      </c>
      <c r="S157" s="160">
        <f t="shared" si="18"/>
        <v>16.593362654938023</v>
      </c>
      <c r="T157" s="160">
        <f t="shared" si="18"/>
        <v>13.609698865858427</v>
      </c>
      <c r="U157" s="162"/>
      <c r="V157" s="160">
        <f t="shared" si="19"/>
        <v>5.7492077863286557</v>
      </c>
      <c r="W157" s="160">
        <f t="shared" si="19"/>
        <v>6.8725099601593618</v>
      </c>
      <c r="X157" s="160">
        <f t="shared" si="19"/>
        <v>4.8132780082987559</v>
      </c>
      <c r="Y157" s="161"/>
      <c r="Z157" s="160">
        <f t="shared" si="20"/>
        <v>4.6861924686192467</v>
      </c>
      <c r="AA157" s="160">
        <f t="shared" si="20"/>
        <v>4.3564356435643559</v>
      </c>
      <c r="AB157" s="160">
        <f t="shared" si="20"/>
        <v>4.9275362318840585</v>
      </c>
    </row>
    <row r="158" spans="1:28" x14ac:dyDescent="0.2">
      <c r="A158" s="148" t="s">
        <v>98</v>
      </c>
      <c r="B158" s="160">
        <f t="shared" si="14"/>
        <v>17.824116047144152</v>
      </c>
      <c r="C158" s="160">
        <f t="shared" si="14"/>
        <v>20.675872093023255</v>
      </c>
      <c r="D158" s="160">
        <f t="shared" si="14"/>
        <v>14.983713355048861</v>
      </c>
      <c r="E158" s="161"/>
      <c r="F158" s="160">
        <f t="shared" si="15"/>
        <v>20.394736842105264</v>
      </c>
      <c r="G158" s="160">
        <f t="shared" si="15"/>
        <v>22.072678331090177</v>
      </c>
      <c r="H158" s="160">
        <f t="shared" si="15"/>
        <v>18.399999999999999</v>
      </c>
      <c r="I158" s="162"/>
      <c r="J158" s="160">
        <f t="shared" si="16"/>
        <v>22.02136400986031</v>
      </c>
      <c r="K158" s="160">
        <f t="shared" si="16"/>
        <v>23.953098827470686</v>
      </c>
      <c r="L158" s="160">
        <f t="shared" si="16"/>
        <v>20.161290322580644</v>
      </c>
      <c r="M158" s="162"/>
      <c r="N158" s="160">
        <f t="shared" si="17"/>
        <v>14.314115308151093</v>
      </c>
      <c r="O158" s="160">
        <f t="shared" si="17"/>
        <v>17.714285714285712</v>
      </c>
      <c r="P158" s="160">
        <f t="shared" si="17"/>
        <v>10.602910602910603</v>
      </c>
      <c r="Q158" s="162"/>
      <c r="R158" s="160">
        <f t="shared" si="18"/>
        <v>22.156862745098039</v>
      </c>
      <c r="S158" s="160">
        <f t="shared" si="18"/>
        <v>27.941176470588236</v>
      </c>
      <c r="T158" s="160">
        <f t="shared" si="18"/>
        <v>17.09558823529412</v>
      </c>
      <c r="U158" s="162"/>
      <c r="V158" s="160">
        <f t="shared" si="19"/>
        <v>6.5134099616858236</v>
      </c>
      <c r="W158" s="160">
        <f t="shared" si="19"/>
        <v>7.9545454545454541</v>
      </c>
      <c r="X158" s="160">
        <f t="shared" si="19"/>
        <v>5.3364269141531322</v>
      </c>
      <c r="Y158" s="161"/>
      <c r="Z158" s="160">
        <f t="shared" si="20"/>
        <v>12.396694214876034</v>
      </c>
      <c r="AA158" s="160">
        <f t="shared" si="20"/>
        <v>13.559322033898304</v>
      </c>
      <c r="AB158" s="160">
        <f t="shared" si="20"/>
        <v>11.29032258064516</v>
      </c>
    </row>
    <row r="159" spans="1:28" x14ac:dyDescent="0.2">
      <c r="A159" s="148" t="s">
        <v>99</v>
      </c>
      <c r="B159" s="160">
        <f t="shared" si="14"/>
        <v>20.954202528955477</v>
      </c>
      <c r="C159" s="160">
        <f t="shared" si="14"/>
        <v>23.741648106904233</v>
      </c>
      <c r="D159" s="160">
        <f t="shared" si="14"/>
        <v>18.410892095102621</v>
      </c>
      <c r="E159" s="161"/>
      <c r="F159" s="160">
        <f t="shared" si="15"/>
        <v>24.490680537494583</v>
      </c>
      <c r="G159" s="160">
        <f t="shared" si="15"/>
        <v>27.342419080068144</v>
      </c>
      <c r="H159" s="160">
        <f t="shared" si="15"/>
        <v>21.535745807590466</v>
      </c>
      <c r="I159" s="162"/>
      <c r="J159" s="160">
        <f t="shared" si="16"/>
        <v>21.494420184376516</v>
      </c>
      <c r="K159" s="160">
        <f t="shared" si="16"/>
        <v>25.325325325325327</v>
      </c>
      <c r="L159" s="160">
        <f t="shared" si="16"/>
        <v>17.890772128060263</v>
      </c>
      <c r="M159" s="162"/>
      <c r="N159" s="160">
        <f t="shared" si="17"/>
        <v>20.242424242424242</v>
      </c>
      <c r="O159" s="160">
        <f t="shared" si="17"/>
        <v>21.454993834771887</v>
      </c>
      <c r="P159" s="160">
        <f t="shared" si="17"/>
        <v>19.070321811680571</v>
      </c>
      <c r="Q159" s="162"/>
      <c r="R159" s="160">
        <f t="shared" si="18"/>
        <v>24.816280384397967</v>
      </c>
      <c r="S159" s="160">
        <f t="shared" si="18"/>
        <v>27.846534653465348</v>
      </c>
      <c r="T159" s="160">
        <f t="shared" si="18"/>
        <v>22.268470343392298</v>
      </c>
      <c r="U159" s="162"/>
      <c r="V159" s="160">
        <f t="shared" si="19"/>
        <v>13.753799392097266</v>
      </c>
      <c r="W159" s="160">
        <f t="shared" si="19"/>
        <v>15.044247787610621</v>
      </c>
      <c r="X159" s="160">
        <f t="shared" si="19"/>
        <v>12.78295605858855</v>
      </c>
      <c r="Y159" s="161"/>
      <c r="Z159" s="160">
        <f t="shared" si="20"/>
        <v>3.2467532467532463</v>
      </c>
      <c r="AA159" s="160">
        <f t="shared" si="20"/>
        <v>6.0150375939849621</v>
      </c>
      <c r="AB159" s="160">
        <f t="shared" si="20"/>
        <v>1.1428571428571428</v>
      </c>
    </row>
    <row r="160" spans="1:28" x14ac:dyDescent="0.2">
      <c r="A160" s="148" t="s">
        <v>100</v>
      </c>
      <c r="B160" s="160">
        <f t="shared" ref="B160:D170" si="21">+B72/(B72+B29)*100</f>
        <v>12.282446544007957</v>
      </c>
      <c r="C160" s="160">
        <f t="shared" si="21"/>
        <v>14.777816052359627</v>
      </c>
      <c r="D160" s="160">
        <f t="shared" si="21"/>
        <v>9.9680511182108624</v>
      </c>
      <c r="E160" s="161"/>
      <c r="F160" s="160">
        <f t="shared" ref="F160:H170" si="22">+F72/(F72+F29)*100</f>
        <v>12.609457092819614</v>
      </c>
      <c r="G160" s="160">
        <f t="shared" si="22"/>
        <v>15.11627906976744</v>
      </c>
      <c r="H160" s="160">
        <f t="shared" si="22"/>
        <v>9.8148148148148149</v>
      </c>
      <c r="I160" s="162"/>
      <c r="J160" s="160">
        <f t="shared" ref="J160:L170" si="23">+J72/(J72+J29)*100</f>
        <v>16.158818097876271</v>
      </c>
      <c r="K160" s="160">
        <f t="shared" si="23"/>
        <v>18.587360594795538</v>
      </c>
      <c r="L160" s="160">
        <f t="shared" si="23"/>
        <v>13.761467889908257</v>
      </c>
      <c r="M160" s="162"/>
      <c r="N160" s="160">
        <f t="shared" ref="N160:P170" si="24">+N72/(N72+N29)*100</f>
        <v>10.479375696767001</v>
      </c>
      <c r="O160" s="160">
        <f t="shared" si="24"/>
        <v>10.7981220657277</v>
      </c>
      <c r="P160" s="160">
        <f t="shared" si="24"/>
        <v>10.191082802547772</v>
      </c>
      <c r="Q160" s="162"/>
      <c r="R160" s="160">
        <f t="shared" ref="R160:T170" si="25">+R72/(R72+R29)*100</f>
        <v>13.010007698229407</v>
      </c>
      <c r="S160" s="160">
        <f t="shared" si="25"/>
        <v>18.120805369127517</v>
      </c>
      <c r="T160" s="160">
        <f t="shared" si="25"/>
        <v>8.6770981507823617</v>
      </c>
      <c r="U160" s="162"/>
      <c r="V160" s="160">
        <f t="shared" ref="V160:X170" si="26">+V72/(V72+V29)*100</f>
        <v>10.762331838565023</v>
      </c>
      <c r="W160" s="160">
        <f t="shared" si="26"/>
        <v>11.478599221789883</v>
      </c>
      <c r="X160" s="160">
        <f t="shared" si="26"/>
        <v>10.149750415973378</v>
      </c>
      <c r="Y160" s="161"/>
      <c r="Z160" s="160">
        <f t="shared" ref="Z160:AB170" si="27">+Z72/(Z72+Z29)*100</f>
        <v>7.8470824949698192</v>
      </c>
      <c r="AA160" s="160">
        <f t="shared" si="27"/>
        <v>11.013215859030836</v>
      </c>
      <c r="AB160" s="160">
        <f t="shared" si="27"/>
        <v>5.1851851851851851</v>
      </c>
    </row>
    <row r="161" spans="1:28" x14ac:dyDescent="0.2">
      <c r="A161" s="148" t="s">
        <v>101</v>
      </c>
      <c r="B161" s="160">
        <f t="shared" si="21"/>
        <v>15.796610169491526</v>
      </c>
      <c r="C161" s="160">
        <f t="shared" si="21"/>
        <v>19.3006993006993</v>
      </c>
      <c r="D161" s="160">
        <f t="shared" si="21"/>
        <v>12.5</v>
      </c>
      <c r="E161" s="161"/>
      <c r="F161" s="160">
        <f t="shared" si="22"/>
        <v>18.894601542416453</v>
      </c>
      <c r="G161" s="160">
        <f t="shared" si="22"/>
        <v>23.057953144266339</v>
      </c>
      <c r="H161" s="160">
        <f t="shared" si="22"/>
        <v>14.36241610738255</v>
      </c>
      <c r="I161" s="162"/>
      <c r="J161" s="160">
        <f t="shared" si="23"/>
        <v>17.726947819871334</v>
      </c>
      <c r="K161" s="160">
        <f t="shared" si="23"/>
        <v>20.775623268698059</v>
      </c>
      <c r="L161" s="160">
        <f t="shared" si="23"/>
        <v>14.47562776957164</v>
      </c>
      <c r="M161" s="162"/>
      <c r="N161" s="160">
        <f t="shared" si="24"/>
        <v>16.921837228041902</v>
      </c>
      <c r="O161" s="160">
        <f t="shared" si="24"/>
        <v>20.333333333333332</v>
      </c>
      <c r="P161" s="160">
        <f t="shared" si="24"/>
        <v>13.728549141965679</v>
      </c>
      <c r="Q161" s="162"/>
      <c r="R161" s="160">
        <f t="shared" si="25"/>
        <v>18.354016982364467</v>
      </c>
      <c r="S161" s="160">
        <f t="shared" si="25"/>
        <v>24.930747922437675</v>
      </c>
      <c r="T161" s="160">
        <f t="shared" si="25"/>
        <v>12.484548825710753</v>
      </c>
      <c r="U161" s="162"/>
      <c r="V161" s="160">
        <f t="shared" si="26"/>
        <v>8.2010582010582009</v>
      </c>
      <c r="W161" s="160">
        <f t="shared" si="26"/>
        <v>7.1570576540755466</v>
      </c>
      <c r="X161" s="160">
        <f t="shared" si="26"/>
        <v>9.0332805071315381</v>
      </c>
      <c r="Y161" s="161"/>
      <c r="Z161" s="160">
        <f t="shared" si="27"/>
        <v>7.5875486381322954</v>
      </c>
      <c r="AA161" s="160">
        <f t="shared" si="27"/>
        <v>6.9124423963133648</v>
      </c>
      <c r="AB161" s="160">
        <f t="shared" si="27"/>
        <v>8.0808080808080813</v>
      </c>
    </row>
    <row r="162" spans="1:28" x14ac:dyDescent="0.2">
      <c r="A162" s="148" t="s">
        <v>102</v>
      </c>
      <c r="B162" s="160">
        <f t="shared" si="21"/>
        <v>12.110986126734158</v>
      </c>
      <c r="C162" s="160">
        <f t="shared" si="21"/>
        <v>13.459313536444274</v>
      </c>
      <c r="D162" s="160">
        <f t="shared" si="21"/>
        <v>10.835461510397664</v>
      </c>
      <c r="E162" s="161"/>
      <c r="F162" s="160">
        <f t="shared" si="22"/>
        <v>13.557779799818018</v>
      </c>
      <c r="G162" s="160">
        <f t="shared" si="22"/>
        <v>15.32976827094474</v>
      </c>
      <c r="H162" s="160">
        <f t="shared" si="22"/>
        <v>11.71003717472119</v>
      </c>
      <c r="I162" s="162"/>
      <c r="J162" s="160">
        <f t="shared" si="23"/>
        <v>18.511066398390341</v>
      </c>
      <c r="K162" s="160">
        <f t="shared" si="23"/>
        <v>21.193415637860085</v>
      </c>
      <c r="L162" s="160">
        <f t="shared" si="23"/>
        <v>15.94488188976378</v>
      </c>
      <c r="M162" s="162"/>
      <c r="N162" s="160">
        <f t="shared" si="24"/>
        <v>8.7866108786610866</v>
      </c>
      <c r="O162" s="160">
        <f t="shared" si="24"/>
        <v>8.8421052631578938</v>
      </c>
      <c r="P162" s="160">
        <f t="shared" si="24"/>
        <v>8.7318087318087318</v>
      </c>
      <c r="Q162" s="162"/>
      <c r="R162" s="160">
        <f t="shared" si="25"/>
        <v>11.759425493716337</v>
      </c>
      <c r="S162" s="160">
        <f t="shared" si="25"/>
        <v>13.8996138996139</v>
      </c>
      <c r="T162" s="160">
        <f t="shared" si="25"/>
        <v>9.8993288590604021</v>
      </c>
      <c r="U162" s="162"/>
      <c r="V162" s="160">
        <f t="shared" si="26"/>
        <v>10.044150110375275</v>
      </c>
      <c r="W162" s="160">
        <f t="shared" si="26"/>
        <v>10.514018691588785</v>
      </c>
      <c r="X162" s="160">
        <f t="shared" si="26"/>
        <v>9.6234309623430967</v>
      </c>
      <c r="Y162" s="161"/>
      <c r="Z162" s="160">
        <f t="shared" si="27"/>
        <v>2.6415094339622645</v>
      </c>
      <c r="AA162" s="160">
        <f t="shared" si="27"/>
        <v>0.8</v>
      </c>
      <c r="AB162" s="160">
        <f t="shared" si="27"/>
        <v>4.2857142857142856</v>
      </c>
    </row>
    <row r="163" spans="1:28" x14ac:dyDescent="0.2">
      <c r="A163" s="148" t="s">
        <v>103</v>
      </c>
      <c r="B163" s="160">
        <f t="shared" si="21"/>
        <v>17.852175640770913</v>
      </c>
      <c r="C163" s="160">
        <f t="shared" si="21"/>
        <v>20.712427456473883</v>
      </c>
      <c r="D163" s="160">
        <f t="shared" si="21"/>
        <v>15.032550798974157</v>
      </c>
      <c r="E163" s="161"/>
      <c r="F163" s="160">
        <f t="shared" si="22"/>
        <v>19.086021505376344</v>
      </c>
      <c r="G163" s="160">
        <f t="shared" si="22"/>
        <v>20.282317979197622</v>
      </c>
      <c r="H163" s="160">
        <f t="shared" si="22"/>
        <v>17.806041335453099</v>
      </c>
      <c r="I163" s="162"/>
      <c r="J163" s="160">
        <f t="shared" si="23"/>
        <v>21.695402298850574</v>
      </c>
      <c r="K163" s="160">
        <f t="shared" si="23"/>
        <v>26.143790849673206</v>
      </c>
      <c r="L163" s="160">
        <f t="shared" si="23"/>
        <v>17.010816125860373</v>
      </c>
      <c r="M163" s="162"/>
      <c r="N163" s="160">
        <f t="shared" si="24"/>
        <v>16.528468767274738</v>
      </c>
      <c r="O163" s="160">
        <f t="shared" si="24"/>
        <v>19.069239500567537</v>
      </c>
      <c r="P163" s="160">
        <f t="shared" si="24"/>
        <v>14.116379310344829</v>
      </c>
      <c r="Q163" s="162"/>
      <c r="R163" s="160">
        <f t="shared" si="25"/>
        <v>20.608108108108109</v>
      </c>
      <c r="S163" s="160">
        <f t="shared" si="25"/>
        <v>25.423728813559322</v>
      </c>
      <c r="T163" s="160">
        <f t="shared" si="25"/>
        <v>15.824915824915825</v>
      </c>
      <c r="U163" s="162"/>
      <c r="V163" s="160">
        <f t="shared" si="26"/>
        <v>10.362694300518134</v>
      </c>
      <c r="W163" s="160">
        <f t="shared" si="26"/>
        <v>10.9375</v>
      </c>
      <c r="X163" s="160">
        <f t="shared" si="26"/>
        <v>9.8809523809523814</v>
      </c>
      <c r="Y163" s="161"/>
      <c r="Z163" s="160">
        <f t="shared" si="27"/>
        <v>8.9795918367346932</v>
      </c>
      <c r="AA163" s="160">
        <f t="shared" si="27"/>
        <v>10.909090909090908</v>
      </c>
      <c r="AB163" s="160">
        <f t="shared" si="27"/>
        <v>7.4074074074074066</v>
      </c>
    </row>
    <row r="164" spans="1:28" x14ac:dyDescent="0.2">
      <c r="A164" s="148" t="s">
        <v>104</v>
      </c>
      <c r="B164" s="160">
        <f t="shared" si="21"/>
        <v>17.308873869920127</v>
      </c>
      <c r="C164" s="160">
        <f t="shared" si="21"/>
        <v>20.450914255281376</v>
      </c>
      <c r="D164" s="160">
        <f t="shared" si="21"/>
        <v>14.236111111111111</v>
      </c>
      <c r="E164" s="161"/>
      <c r="F164" s="160">
        <f t="shared" si="22"/>
        <v>19.30769230769231</v>
      </c>
      <c r="G164" s="160">
        <f t="shared" si="22"/>
        <v>22.128637059724348</v>
      </c>
      <c r="H164" s="160">
        <f t="shared" si="22"/>
        <v>16.460587326120557</v>
      </c>
      <c r="I164" s="162"/>
      <c r="J164" s="160">
        <f t="shared" si="23"/>
        <v>18.226381461675579</v>
      </c>
      <c r="K164" s="160">
        <f t="shared" si="23"/>
        <v>20.595968448729185</v>
      </c>
      <c r="L164" s="160">
        <f t="shared" si="23"/>
        <v>15.775158658204896</v>
      </c>
      <c r="M164" s="162"/>
      <c r="N164" s="160">
        <f t="shared" si="24"/>
        <v>14.807302231237324</v>
      </c>
      <c r="O164" s="160">
        <f t="shared" si="24"/>
        <v>17.412935323383085</v>
      </c>
      <c r="P164" s="160">
        <f t="shared" si="24"/>
        <v>12.099276111685626</v>
      </c>
      <c r="Q164" s="162"/>
      <c r="R164" s="160">
        <f t="shared" si="25"/>
        <v>21.786690975387422</v>
      </c>
      <c r="S164" s="160">
        <f t="shared" si="25"/>
        <v>26.011029411764707</v>
      </c>
      <c r="T164" s="160">
        <f t="shared" si="25"/>
        <v>17.631103074141048</v>
      </c>
      <c r="U164" s="162"/>
      <c r="V164" s="160">
        <f t="shared" si="26"/>
        <v>14.628699050809605</v>
      </c>
      <c r="W164" s="160">
        <f t="shared" si="26"/>
        <v>18.345323741007196</v>
      </c>
      <c r="X164" s="160">
        <f t="shared" si="26"/>
        <v>11.389759665621735</v>
      </c>
      <c r="Y164" s="161"/>
      <c r="Z164" s="160">
        <f t="shared" si="27"/>
        <v>4.8986486486486482</v>
      </c>
      <c r="AA164" s="160">
        <f t="shared" si="27"/>
        <v>6.563706563706563</v>
      </c>
      <c r="AB164" s="160">
        <f t="shared" si="27"/>
        <v>3.6036036036036037</v>
      </c>
    </row>
    <row r="165" spans="1:28" x14ac:dyDescent="0.2">
      <c r="A165" s="148" t="s">
        <v>105</v>
      </c>
      <c r="B165" s="160">
        <f t="shared" si="21"/>
        <v>11.591809775429326</v>
      </c>
      <c r="C165" s="160">
        <f t="shared" si="21"/>
        <v>12.699514226231784</v>
      </c>
      <c r="D165" s="160">
        <f t="shared" si="21"/>
        <v>10.586011342155009</v>
      </c>
      <c r="E165" s="161"/>
      <c r="F165" s="160">
        <f t="shared" si="22"/>
        <v>16.581818181818182</v>
      </c>
      <c r="G165" s="160">
        <f t="shared" si="22"/>
        <v>17.6056338028169</v>
      </c>
      <c r="H165" s="160">
        <f t="shared" si="22"/>
        <v>15.488721804511279</v>
      </c>
      <c r="I165" s="162"/>
      <c r="J165" s="160">
        <f t="shared" si="23"/>
        <v>13.838550247116968</v>
      </c>
      <c r="K165" s="160">
        <f t="shared" si="23"/>
        <v>17.118644067796609</v>
      </c>
      <c r="L165" s="160">
        <f t="shared" si="23"/>
        <v>10.737179487179487</v>
      </c>
      <c r="M165" s="162"/>
      <c r="N165" s="160">
        <f t="shared" si="24"/>
        <v>12.74601686972821</v>
      </c>
      <c r="O165" s="160">
        <f t="shared" si="24"/>
        <v>12.549019607843137</v>
      </c>
      <c r="P165" s="160">
        <f t="shared" si="24"/>
        <v>12.926391382405743</v>
      </c>
      <c r="Q165" s="162"/>
      <c r="R165" s="160">
        <f t="shared" si="25"/>
        <v>9.3002657218777678</v>
      </c>
      <c r="S165" s="160">
        <f t="shared" si="25"/>
        <v>9.0196078431372548</v>
      </c>
      <c r="T165" s="160">
        <f t="shared" si="25"/>
        <v>9.5315024232633281</v>
      </c>
      <c r="U165" s="162"/>
      <c r="V165" s="160">
        <f t="shared" si="26"/>
        <v>6.1573546180159635</v>
      </c>
      <c r="W165" s="160">
        <f t="shared" si="26"/>
        <v>6.0367454068241466</v>
      </c>
      <c r="X165" s="160">
        <f t="shared" si="26"/>
        <v>6.25</v>
      </c>
      <c r="Y165" s="161"/>
      <c r="Z165" s="160">
        <f t="shared" si="27"/>
        <v>2.7918781725888326</v>
      </c>
      <c r="AA165" s="160">
        <f t="shared" si="27"/>
        <v>3.867403314917127</v>
      </c>
      <c r="AB165" s="160">
        <f t="shared" si="27"/>
        <v>1.8779342723004695</v>
      </c>
    </row>
    <row r="166" spans="1:28" x14ac:dyDescent="0.2">
      <c r="A166" s="148" t="s">
        <v>106</v>
      </c>
      <c r="B166" s="160">
        <f t="shared" si="21"/>
        <v>13.558844256518675</v>
      </c>
      <c r="C166" s="160">
        <f t="shared" si="21"/>
        <v>16.131855309218203</v>
      </c>
      <c r="D166" s="160">
        <f t="shared" si="21"/>
        <v>11.153531497136623</v>
      </c>
      <c r="E166" s="161"/>
      <c r="F166" s="160">
        <f t="shared" si="22"/>
        <v>20.84592145015106</v>
      </c>
      <c r="G166" s="160">
        <f t="shared" si="22"/>
        <v>25.358851674641148</v>
      </c>
      <c r="H166" s="160">
        <f t="shared" si="22"/>
        <v>16.239316239316238</v>
      </c>
      <c r="I166" s="162"/>
      <c r="J166" s="160">
        <f t="shared" si="23"/>
        <v>16.773276474769013</v>
      </c>
      <c r="K166" s="160">
        <f t="shared" si="23"/>
        <v>18.082191780821919</v>
      </c>
      <c r="L166" s="160">
        <f t="shared" si="23"/>
        <v>15.361890694239291</v>
      </c>
      <c r="M166" s="162"/>
      <c r="N166" s="160">
        <f t="shared" si="24"/>
        <v>8.5448392554991539</v>
      </c>
      <c r="O166" s="160">
        <f t="shared" si="24"/>
        <v>10.200668896321071</v>
      </c>
      <c r="P166" s="160">
        <f t="shared" si="24"/>
        <v>6.8493150684931505</v>
      </c>
      <c r="Q166" s="162"/>
      <c r="R166" s="160">
        <f t="shared" si="25"/>
        <v>15.079365079365079</v>
      </c>
      <c r="S166" s="160">
        <f t="shared" si="25"/>
        <v>16.763848396501459</v>
      </c>
      <c r="T166" s="160">
        <f t="shared" si="25"/>
        <v>13.428571428571429</v>
      </c>
      <c r="U166" s="162"/>
      <c r="V166" s="160">
        <f t="shared" si="26"/>
        <v>5.3754266211604094</v>
      </c>
      <c r="W166" s="160">
        <f t="shared" si="26"/>
        <v>6.1310782241014801</v>
      </c>
      <c r="X166" s="160">
        <f t="shared" si="26"/>
        <v>4.8640915593705296</v>
      </c>
      <c r="Y166" s="161"/>
      <c r="Z166" s="160">
        <f t="shared" si="27"/>
        <v>2.7303754266211606</v>
      </c>
      <c r="AA166" s="160">
        <f t="shared" si="27"/>
        <v>3.8095238095238098</v>
      </c>
      <c r="AB166" s="160">
        <f t="shared" si="27"/>
        <v>2.1276595744680851</v>
      </c>
    </row>
    <row r="167" spans="1:28" x14ac:dyDescent="0.2">
      <c r="A167" s="148" t="s">
        <v>107</v>
      </c>
      <c r="B167" s="160">
        <f t="shared" si="21"/>
        <v>14.589989350372736</v>
      </c>
      <c r="C167" s="160">
        <f t="shared" si="21"/>
        <v>17.760180995475114</v>
      </c>
      <c r="D167" s="160">
        <f t="shared" si="21"/>
        <v>11.770623742454728</v>
      </c>
      <c r="E167" s="161"/>
      <c r="F167" s="160">
        <f t="shared" si="22"/>
        <v>16.400911161731209</v>
      </c>
      <c r="G167" s="160">
        <f t="shared" si="22"/>
        <v>21.304347826086957</v>
      </c>
      <c r="H167" s="160">
        <f t="shared" si="22"/>
        <v>11.004784688995215</v>
      </c>
      <c r="I167" s="162"/>
      <c r="J167" s="160">
        <f t="shared" si="23"/>
        <v>22.070844686648503</v>
      </c>
      <c r="K167" s="160">
        <f t="shared" si="23"/>
        <v>20</v>
      </c>
      <c r="L167" s="160">
        <f t="shared" si="23"/>
        <v>23.857868020304569</v>
      </c>
      <c r="M167" s="162"/>
      <c r="N167" s="160">
        <f t="shared" si="24"/>
        <v>14.802631578947366</v>
      </c>
      <c r="O167" s="160">
        <f t="shared" si="24"/>
        <v>20.261437908496731</v>
      </c>
      <c r="P167" s="160">
        <f t="shared" si="24"/>
        <v>9.2715231788079464</v>
      </c>
      <c r="Q167" s="162"/>
      <c r="R167" s="160">
        <f t="shared" si="25"/>
        <v>10.893854748603351</v>
      </c>
      <c r="S167" s="160">
        <f t="shared" si="25"/>
        <v>14.285714285714285</v>
      </c>
      <c r="T167" s="160">
        <f t="shared" si="25"/>
        <v>8.1218274111675122</v>
      </c>
      <c r="U167" s="162"/>
      <c r="V167" s="160">
        <f t="shared" si="26"/>
        <v>10.833333333333334</v>
      </c>
      <c r="W167" s="160">
        <f t="shared" si="26"/>
        <v>14.018691588785046</v>
      </c>
      <c r="X167" s="160">
        <f t="shared" si="26"/>
        <v>8.2706766917293226</v>
      </c>
      <c r="Y167" s="161"/>
      <c r="Z167" s="160">
        <f t="shared" si="27"/>
        <v>6.4705882352941186</v>
      </c>
      <c r="AA167" s="160">
        <f t="shared" si="27"/>
        <v>7.9365079365079358</v>
      </c>
      <c r="AB167" s="160">
        <f t="shared" si="27"/>
        <v>5.6074766355140184</v>
      </c>
    </row>
    <row r="168" spans="1:28" x14ac:dyDescent="0.2">
      <c r="A168" s="148" t="s">
        <v>108</v>
      </c>
      <c r="B168" s="160">
        <f t="shared" si="21"/>
        <v>18.10692271218587</v>
      </c>
      <c r="C168" s="160">
        <f t="shared" si="21"/>
        <v>20.548622266155935</v>
      </c>
      <c r="D168" s="160">
        <f t="shared" si="21"/>
        <v>15.85602004784144</v>
      </c>
      <c r="E168" s="161"/>
      <c r="F168" s="160">
        <f t="shared" si="22"/>
        <v>23.59952324195471</v>
      </c>
      <c r="G168" s="160">
        <f t="shared" si="22"/>
        <v>25.715583825533848</v>
      </c>
      <c r="H168" s="160">
        <f t="shared" si="22"/>
        <v>21.263791374122366</v>
      </c>
      <c r="I168" s="162"/>
      <c r="J168" s="160">
        <f t="shared" si="23"/>
        <v>23.140261215218626</v>
      </c>
      <c r="K168" s="160">
        <f t="shared" si="23"/>
        <v>23.325766174801362</v>
      </c>
      <c r="L168" s="160">
        <f t="shared" si="23"/>
        <v>22.954545454545457</v>
      </c>
      <c r="M168" s="162"/>
      <c r="N168" s="160">
        <f t="shared" si="24"/>
        <v>13.813296589734758</v>
      </c>
      <c r="O168" s="160">
        <f t="shared" si="24"/>
        <v>15.942028985507244</v>
      </c>
      <c r="P168" s="160">
        <f t="shared" si="24"/>
        <v>11.884438608010505</v>
      </c>
      <c r="Q168" s="162"/>
      <c r="R168" s="160">
        <f t="shared" si="25"/>
        <v>16.661167931375783</v>
      </c>
      <c r="S168" s="160">
        <f t="shared" si="25"/>
        <v>20.942028985507246</v>
      </c>
      <c r="T168" s="160">
        <f t="shared" si="25"/>
        <v>13.08298001211387</v>
      </c>
      <c r="U168" s="162"/>
      <c r="V168" s="160">
        <f t="shared" si="26"/>
        <v>11.626048741510187</v>
      </c>
      <c r="W168" s="160">
        <f t="shared" si="26"/>
        <v>14.058106841611998</v>
      </c>
      <c r="X168" s="160">
        <f t="shared" si="26"/>
        <v>9.818941504178273</v>
      </c>
      <c r="Y168" s="161"/>
      <c r="Z168" s="160">
        <f t="shared" si="27"/>
        <v>7.3816155988857934</v>
      </c>
      <c r="AA168" s="160">
        <f t="shared" si="27"/>
        <v>8.9108910891089099</v>
      </c>
      <c r="AB168" s="160">
        <f t="shared" si="27"/>
        <v>6.2650602409638561</v>
      </c>
    </row>
    <row r="169" spans="1:28" x14ac:dyDescent="0.2">
      <c r="A169" s="148" t="s">
        <v>109</v>
      </c>
      <c r="B169" s="160">
        <f t="shared" si="21"/>
        <v>14.785468679922262</v>
      </c>
      <c r="C169" s="160">
        <f t="shared" si="21"/>
        <v>17.723276260990282</v>
      </c>
      <c r="D169" s="160">
        <f t="shared" si="21"/>
        <v>12.023205221174765</v>
      </c>
      <c r="E169" s="161"/>
      <c r="F169" s="160">
        <f t="shared" si="22"/>
        <v>15.18987341772152</v>
      </c>
      <c r="G169" s="160">
        <f t="shared" si="22"/>
        <v>18.968583283935981</v>
      </c>
      <c r="H169" s="160">
        <f t="shared" si="22"/>
        <v>11.461988304093568</v>
      </c>
      <c r="I169" s="162"/>
      <c r="J169" s="160">
        <f t="shared" si="23"/>
        <v>18.337408312958438</v>
      </c>
      <c r="K169" s="160">
        <f t="shared" si="23"/>
        <v>22.290809327846365</v>
      </c>
      <c r="L169" s="160">
        <f t="shared" si="23"/>
        <v>14.23487544483986</v>
      </c>
      <c r="M169" s="162"/>
      <c r="N169" s="160">
        <f t="shared" si="24"/>
        <v>10.375747224594365</v>
      </c>
      <c r="O169" s="160">
        <f t="shared" si="24"/>
        <v>12.203687445127304</v>
      </c>
      <c r="P169" s="160">
        <f t="shared" si="24"/>
        <v>8.6450540315876978</v>
      </c>
      <c r="Q169" s="162"/>
      <c r="R169" s="160">
        <f t="shared" si="25"/>
        <v>19.800332778702163</v>
      </c>
      <c r="S169" s="160">
        <f t="shared" si="25"/>
        <v>22.106179286335944</v>
      </c>
      <c r="T169" s="160">
        <f t="shared" si="25"/>
        <v>17.689243027888445</v>
      </c>
      <c r="U169" s="162"/>
      <c r="V169" s="160">
        <f t="shared" si="26"/>
        <v>10.375939849624061</v>
      </c>
      <c r="W169" s="160">
        <f t="shared" si="26"/>
        <v>11.958997722095672</v>
      </c>
      <c r="X169" s="160">
        <f t="shared" si="26"/>
        <v>9.1316025067144135</v>
      </c>
      <c r="Y169" s="161"/>
      <c r="Z169" s="160">
        <f t="shared" si="27"/>
        <v>2.9177718832891246</v>
      </c>
      <c r="AA169" s="160">
        <f t="shared" si="27"/>
        <v>3.4883720930232558</v>
      </c>
      <c r="AB169" s="160">
        <f t="shared" si="27"/>
        <v>2.4390243902439024</v>
      </c>
    </row>
    <row r="170" spans="1:28" ht="13.5" thickBot="1" x14ac:dyDescent="0.25">
      <c r="A170" s="157" t="s">
        <v>110</v>
      </c>
      <c r="B170" s="163">
        <f t="shared" si="21"/>
        <v>15.013774104683195</v>
      </c>
      <c r="C170" s="163">
        <f t="shared" si="21"/>
        <v>16.90391459074733</v>
      </c>
      <c r="D170" s="163">
        <f t="shared" si="21"/>
        <v>12.998102466793169</v>
      </c>
      <c r="E170" s="164"/>
      <c r="F170" s="163">
        <f t="shared" si="22"/>
        <v>26.397515527950311</v>
      </c>
      <c r="G170" s="163">
        <f t="shared" si="22"/>
        <v>27.536231884057973</v>
      </c>
      <c r="H170" s="163">
        <f t="shared" si="22"/>
        <v>25.083612040133779</v>
      </c>
      <c r="I170" s="157"/>
      <c r="J170" s="163">
        <f t="shared" si="23"/>
        <v>11.317254174397032</v>
      </c>
      <c r="K170" s="163">
        <f t="shared" si="23"/>
        <v>12.734082397003746</v>
      </c>
      <c r="L170" s="163">
        <f t="shared" si="23"/>
        <v>9.9264705882352935</v>
      </c>
      <c r="M170" s="157"/>
      <c r="N170" s="163">
        <f t="shared" si="24"/>
        <v>14.054054054054054</v>
      </c>
      <c r="O170" s="163">
        <f t="shared" si="24"/>
        <v>19.072164948453608</v>
      </c>
      <c r="P170" s="163">
        <f t="shared" si="24"/>
        <v>8.5227272727272716</v>
      </c>
      <c r="Q170" s="157"/>
      <c r="R170" s="163">
        <f t="shared" si="25"/>
        <v>9.1715976331360949</v>
      </c>
      <c r="S170" s="163">
        <f t="shared" si="25"/>
        <v>10</v>
      </c>
      <c r="T170" s="163">
        <f t="shared" si="25"/>
        <v>8.3333333333333321</v>
      </c>
      <c r="U170" s="157"/>
      <c r="V170" s="163">
        <f t="shared" si="26"/>
        <v>4.1493775933609953</v>
      </c>
      <c r="W170" s="163">
        <f t="shared" si="26"/>
        <v>3.90625</v>
      </c>
      <c r="X170" s="163">
        <f t="shared" si="26"/>
        <v>4.4247787610619467</v>
      </c>
      <c r="Y170" s="164"/>
      <c r="Z170" s="163">
        <f t="shared" si="27"/>
        <v>6.5217391304347823</v>
      </c>
      <c r="AA170" s="163">
        <f t="shared" si="27"/>
        <v>10</v>
      </c>
      <c r="AB170" s="163">
        <f t="shared" si="27"/>
        <v>3.8461538461538463</v>
      </c>
    </row>
    <row r="171" spans="1:28" x14ac:dyDescent="0.2">
      <c r="A171" s="222" t="s">
        <v>76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</row>
    <row r="172" spans="1:28" x14ac:dyDescent="0.2">
      <c r="A172" s="247" t="s">
        <v>14</v>
      </c>
      <c r="B172" s="247"/>
      <c r="C172" s="247"/>
      <c r="D172" s="247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</row>
  </sheetData>
  <mergeCells count="38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36:AB136"/>
    <mergeCell ref="A137:AB137"/>
    <mergeCell ref="A171:AB171"/>
    <mergeCell ref="A172:AB172"/>
    <mergeCell ref="A127:AB127"/>
    <mergeCell ref="A128:AB128"/>
    <mergeCell ref="A132:AB132"/>
    <mergeCell ref="A133:AB133"/>
    <mergeCell ref="A134:AB134"/>
    <mergeCell ref="A135:AB135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3:O4"/>
  <sheetViews>
    <sheetView workbookViewId="0">
      <selection activeCell="N3" sqref="N3:O4"/>
    </sheetView>
  </sheetViews>
  <sheetFormatPr baseColWidth="10" defaultRowHeight="15" x14ac:dyDescent="0.25"/>
  <sheetData>
    <row r="3" spans="14:15" x14ac:dyDescent="0.25">
      <c r="N3" s="215" t="s">
        <v>222</v>
      </c>
      <c r="O3" s="215"/>
    </row>
    <row r="4" spans="14:15" x14ac:dyDescent="0.25">
      <c r="N4" s="215"/>
      <c r="O4" s="215"/>
    </row>
  </sheetData>
  <mergeCells count="1">
    <mergeCell ref="N3:O4"/>
  </mergeCells>
  <hyperlinks>
    <hyperlink ref="N3" r:id="rId1" location="INDICE!A1"/>
    <hyperlink ref="N3:O4" location="INDICE!A1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A107" zoomScaleNormal="100" workbookViewId="0">
      <selection activeCell="AD132" sqref="AD132:AE133"/>
    </sheetView>
  </sheetViews>
  <sheetFormatPr baseColWidth="10" defaultRowHeight="12.75" x14ac:dyDescent="0.25"/>
  <cols>
    <col min="1" max="1" width="15.4257812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4257812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8" width="6.85546875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8.85546875" style="64" customWidth="1"/>
    <col min="259" max="259" width="8.28515625" style="64" customWidth="1"/>
    <col min="260" max="260" width="7.85546875" style="64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4.855468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8.85546875" style="64" customWidth="1"/>
    <col min="515" max="515" width="8.28515625" style="64" customWidth="1"/>
    <col min="516" max="516" width="7.85546875" style="64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4.855468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8.85546875" style="64" customWidth="1"/>
    <col min="771" max="771" width="8.28515625" style="64" customWidth="1"/>
    <col min="772" max="772" width="7.85546875" style="64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4.855468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8.85546875" style="64" customWidth="1"/>
    <col min="1027" max="1027" width="8.28515625" style="64" customWidth="1"/>
    <col min="1028" max="1028" width="7.85546875" style="64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4.855468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8.85546875" style="64" customWidth="1"/>
    <col min="1283" max="1283" width="8.28515625" style="64" customWidth="1"/>
    <col min="1284" max="1284" width="7.85546875" style="64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4.855468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8.85546875" style="64" customWidth="1"/>
    <col min="1539" max="1539" width="8.28515625" style="64" customWidth="1"/>
    <col min="1540" max="1540" width="7.85546875" style="64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4.855468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8.85546875" style="64" customWidth="1"/>
    <col min="1795" max="1795" width="8.28515625" style="64" customWidth="1"/>
    <col min="1796" max="1796" width="7.85546875" style="64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4.855468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8.85546875" style="64" customWidth="1"/>
    <col min="2051" max="2051" width="8.28515625" style="64" customWidth="1"/>
    <col min="2052" max="2052" width="7.85546875" style="64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4.855468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8.85546875" style="64" customWidth="1"/>
    <col min="2307" max="2307" width="8.28515625" style="64" customWidth="1"/>
    <col min="2308" max="2308" width="7.85546875" style="64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4.855468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8.85546875" style="64" customWidth="1"/>
    <col min="2563" max="2563" width="8.28515625" style="64" customWidth="1"/>
    <col min="2564" max="2564" width="7.85546875" style="64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4.855468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8.85546875" style="64" customWidth="1"/>
    <col min="2819" max="2819" width="8.28515625" style="64" customWidth="1"/>
    <col min="2820" max="2820" width="7.85546875" style="64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4.855468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8.85546875" style="64" customWidth="1"/>
    <col min="3075" max="3075" width="8.28515625" style="64" customWidth="1"/>
    <col min="3076" max="3076" width="7.85546875" style="64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4.855468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8.85546875" style="64" customWidth="1"/>
    <col min="3331" max="3331" width="8.28515625" style="64" customWidth="1"/>
    <col min="3332" max="3332" width="7.85546875" style="64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4.855468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8.85546875" style="64" customWidth="1"/>
    <col min="3587" max="3587" width="8.28515625" style="64" customWidth="1"/>
    <col min="3588" max="3588" width="7.85546875" style="64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4.855468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8.85546875" style="64" customWidth="1"/>
    <col min="3843" max="3843" width="8.28515625" style="64" customWidth="1"/>
    <col min="3844" max="3844" width="7.85546875" style="64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4.855468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8.85546875" style="64" customWidth="1"/>
    <col min="4099" max="4099" width="8.28515625" style="64" customWidth="1"/>
    <col min="4100" max="4100" width="7.85546875" style="64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4.855468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8.85546875" style="64" customWidth="1"/>
    <col min="4355" max="4355" width="8.28515625" style="64" customWidth="1"/>
    <col min="4356" max="4356" width="7.85546875" style="64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4.855468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8.85546875" style="64" customWidth="1"/>
    <col min="4611" max="4611" width="8.28515625" style="64" customWidth="1"/>
    <col min="4612" max="4612" width="7.85546875" style="64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4.855468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8.85546875" style="64" customWidth="1"/>
    <col min="4867" max="4867" width="8.28515625" style="64" customWidth="1"/>
    <col min="4868" max="4868" width="7.85546875" style="64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4.855468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8.85546875" style="64" customWidth="1"/>
    <col min="5123" max="5123" width="8.28515625" style="64" customWidth="1"/>
    <col min="5124" max="5124" width="7.85546875" style="64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4.855468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8.85546875" style="64" customWidth="1"/>
    <col min="5379" max="5379" width="8.28515625" style="64" customWidth="1"/>
    <col min="5380" max="5380" width="7.85546875" style="64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4.855468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8.85546875" style="64" customWidth="1"/>
    <col min="5635" max="5635" width="8.28515625" style="64" customWidth="1"/>
    <col min="5636" max="5636" width="7.85546875" style="64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4.855468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8.85546875" style="64" customWidth="1"/>
    <col min="5891" max="5891" width="8.28515625" style="64" customWidth="1"/>
    <col min="5892" max="5892" width="7.85546875" style="64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4.855468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8.85546875" style="64" customWidth="1"/>
    <col min="6147" max="6147" width="8.28515625" style="64" customWidth="1"/>
    <col min="6148" max="6148" width="7.85546875" style="64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4.855468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8.85546875" style="64" customWidth="1"/>
    <col min="6403" max="6403" width="8.28515625" style="64" customWidth="1"/>
    <col min="6404" max="6404" width="7.85546875" style="64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4.855468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8.85546875" style="64" customWidth="1"/>
    <col min="6659" max="6659" width="8.28515625" style="64" customWidth="1"/>
    <col min="6660" max="6660" width="7.85546875" style="64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4.855468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8.85546875" style="64" customWidth="1"/>
    <col min="6915" max="6915" width="8.28515625" style="64" customWidth="1"/>
    <col min="6916" max="6916" width="7.85546875" style="64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4.855468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8.85546875" style="64" customWidth="1"/>
    <col min="7171" max="7171" width="8.28515625" style="64" customWidth="1"/>
    <col min="7172" max="7172" width="7.85546875" style="64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4.855468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8.85546875" style="64" customWidth="1"/>
    <col min="7427" max="7427" width="8.28515625" style="64" customWidth="1"/>
    <col min="7428" max="7428" width="7.85546875" style="64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4.855468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8.85546875" style="64" customWidth="1"/>
    <col min="7683" max="7683" width="8.28515625" style="64" customWidth="1"/>
    <col min="7684" max="7684" width="7.85546875" style="64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4.855468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8.85546875" style="64" customWidth="1"/>
    <col min="7939" max="7939" width="8.28515625" style="64" customWidth="1"/>
    <col min="7940" max="7940" width="7.85546875" style="64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4.855468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8.85546875" style="64" customWidth="1"/>
    <col min="8195" max="8195" width="8.28515625" style="64" customWidth="1"/>
    <col min="8196" max="8196" width="7.85546875" style="64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4.855468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8.85546875" style="64" customWidth="1"/>
    <col min="8451" max="8451" width="8.28515625" style="64" customWidth="1"/>
    <col min="8452" max="8452" width="7.85546875" style="64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4.855468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8.85546875" style="64" customWidth="1"/>
    <col min="8707" max="8707" width="8.28515625" style="64" customWidth="1"/>
    <col min="8708" max="8708" width="7.85546875" style="64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4.855468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8.85546875" style="64" customWidth="1"/>
    <col min="8963" max="8963" width="8.28515625" style="64" customWidth="1"/>
    <col min="8964" max="8964" width="7.85546875" style="64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4.855468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8.85546875" style="64" customWidth="1"/>
    <col min="9219" max="9219" width="8.28515625" style="64" customWidth="1"/>
    <col min="9220" max="9220" width="7.85546875" style="64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4.855468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8.85546875" style="64" customWidth="1"/>
    <col min="9475" max="9475" width="8.28515625" style="64" customWidth="1"/>
    <col min="9476" max="9476" width="7.85546875" style="64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4.855468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8.85546875" style="64" customWidth="1"/>
    <col min="9731" max="9731" width="8.28515625" style="64" customWidth="1"/>
    <col min="9732" max="9732" width="7.85546875" style="64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4.855468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8.85546875" style="64" customWidth="1"/>
    <col min="9987" max="9987" width="8.28515625" style="64" customWidth="1"/>
    <col min="9988" max="9988" width="7.85546875" style="64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4.855468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8.85546875" style="64" customWidth="1"/>
    <col min="10243" max="10243" width="8.28515625" style="64" customWidth="1"/>
    <col min="10244" max="10244" width="7.85546875" style="64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4.855468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8.85546875" style="64" customWidth="1"/>
    <col min="10499" max="10499" width="8.28515625" style="64" customWidth="1"/>
    <col min="10500" max="10500" width="7.85546875" style="64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4.855468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8.85546875" style="64" customWidth="1"/>
    <col min="10755" max="10755" width="8.28515625" style="64" customWidth="1"/>
    <col min="10756" max="10756" width="7.85546875" style="64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4.855468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8.85546875" style="64" customWidth="1"/>
    <col min="11011" max="11011" width="8.28515625" style="64" customWidth="1"/>
    <col min="11012" max="11012" width="7.85546875" style="64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4.855468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8.85546875" style="64" customWidth="1"/>
    <col min="11267" max="11267" width="8.28515625" style="64" customWidth="1"/>
    <col min="11268" max="11268" width="7.85546875" style="64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4.855468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8.85546875" style="64" customWidth="1"/>
    <col min="11523" max="11523" width="8.28515625" style="64" customWidth="1"/>
    <col min="11524" max="11524" width="7.85546875" style="64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4.855468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8.85546875" style="64" customWidth="1"/>
    <col min="11779" max="11779" width="8.28515625" style="64" customWidth="1"/>
    <col min="11780" max="11780" width="7.85546875" style="64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4.855468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8.85546875" style="64" customWidth="1"/>
    <col min="12035" max="12035" width="8.28515625" style="64" customWidth="1"/>
    <col min="12036" max="12036" width="7.85546875" style="64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4.855468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8.85546875" style="64" customWidth="1"/>
    <col min="12291" max="12291" width="8.28515625" style="64" customWidth="1"/>
    <col min="12292" max="12292" width="7.85546875" style="64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4.855468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8.85546875" style="64" customWidth="1"/>
    <col min="12547" max="12547" width="8.28515625" style="64" customWidth="1"/>
    <col min="12548" max="12548" width="7.85546875" style="64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4.855468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8.85546875" style="64" customWidth="1"/>
    <col min="12803" max="12803" width="8.28515625" style="64" customWidth="1"/>
    <col min="12804" max="12804" width="7.85546875" style="64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4.855468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8.85546875" style="64" customWidth="1"/>
    <col min="13059" max="13059" width="8.28515625" style="64" customWidth="1"/>
    <col min="13060" max="13060" width="7.85546875" style="64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4.855468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8.85546875" style="64" customWidth="1"/>
    <col min="13315" max="13315" width="8.28515625" style="64" customWidth="1"/>
    <col min="13316" max="13316" width="7.85546875" style="64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4.855468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8.85546875" style="64" customWidth="1"/>
    <col min="13571" max="13571" width="8.28515625" style="64" customWidth="1"/>
    <col min="13572" max="13572" width="7.85546875" style="64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4.855468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8.85546875" style="64" customWidth="1"/>
    <col min="13827" max="13827" width="8.28515625" style="64" customWidth="1"/>
    <col min="13828" max="13828" width="7.85546875" style="64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4.855468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8.85546875" style="64" customWidth="1"/>
    <col min="14083" max="14083" width="8.28515625" style="64" customWidth="1"/>
    <col min="14084" max="14084" width="7.85546875" style="64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4.855468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8.85546875" style="64" customWidth="1"/>
    <col min="14339" max="14339" width="8.28515625" style="64" customWidth="1"/>
    <col min="14340" max="14340" width="7.85546875" style="64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4.855468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8.85546875" style="64" customWidth="1"/>
    <col min="14595" max="14595" width="8.28515625" style="64" customWidth="1"/>
    <col min="14596" max="14596" width="7.85546875" style="64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4.855468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8.85546875" style="64" customWidth="1"/>
    <col min="14851" max="14851" width="8.28515625" style="64" customWidth="1"/>
    <col min="14852" max="14852" width="7.85546875" style="64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4.855468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8.85546875" style="64" customWidth="1"/>
    <col min="15107" max="15107" width="8.28515625" style="64" customWidth="1"/>
    <col min="15108" max="15108" width="7.85546875" style="64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4.855468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8.85546875" style="64" customWidth="1"/>
    <col min="15363" max="15363" width="8.28515625" style="64" customWidth="1"/>
    <col min="15364" max="15364" width="7.85546875" style="64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4.855468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8.85546875" style="64" customWidth="1"/>
    <col min="15619" max="15619" width="8.28515625" style="64" customWidth="1"/>
    <col min="15620" max="15620" width="7.85546875" style="64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4.855468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8.85546875" style="64" customWidth="1"/>
    <col min="15875" max="15875" width="8.28515625" style="64" customWidth="1"/>
    <col min="15876" max="15876" width="7.85546875" style="64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4.855468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8.85546875" style="64" customWidth="1"/>
    <col min="16131" max="16131" width="8.28515625" style="64" customWidth="1"/>
    <col min="16132" max="16132" width="7.85546875" style="64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4.855468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141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117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102">
        <f>SUM(B13:B39)</f>
        <v>243415</v>
      </c>
      <c r="C11" s="102">
        <f>SUM(C13:C39)</f>
        <v>115490</v>
      </c>
      <c r="D11" s="102">
        <f>SUM(D13:D39)</f>
        <v>127925</v>
      </c>
      <c r="E11" s="102"/>
      <c r="F11" s="102">
        <f>SUM(F13:F39)</f>
        <v>54285</v>
      </c>
      <c r="G11" s="102">
        <f>SUM(G13:G39)</f>
        <v>27254</v>
      </c>
      <c r="H11" s="102">
        <f>SUM(H13:H39)</f>
        <v>27031</v>
      </c>
      <c r="I11" s="102"/>
      <c r="J11" s="102">
        <f>SUM(J13:J39)</f>
        <v>48104</v>
      </c>
      <c r="K11" s="102">
        <f>SUM(K13:K39)</f>
        <v>23514</v>
      </c>
      <c r="L11" s="102">
        <f>SUM(L13:L39)</f>
        <v>24590</v>
      </c>
      <c r="M11" s="102"/>
      <c r="N11" s="102">
        <f>SUM(N13:N39)</f>
        <v>44375</v>
      </c>
      <c r="O11" s="102">
        <f>SUM(O13:O39)</f>
        <v>21322</v>
      </c>
      <c r="P11" s="102">
        <f>SUM(P13:P39)</f>
        <v>23053</v>
      </c>
      <c r="Q11" s="102"/>
      <c r="R11" s="102">
        <f>SUM(R13:R39)</f>
        <v>43211</v>
      </c>
      <c r="S11" s="102">
        <f>SUM(S13:S39)</f>
        <v>19805</v>
      </c>
      <c r="T11" s="102">
        <f>SUM(T13:T39)</f>
        <v>23406</v>
      </c>
      <c r="U11" s="102"/>
      <c r="V11" s="102">
        <f>SUM(V13:V39)</f>
        <v>40063</v>
      </c>
      <c r="W11" s="102">
        <f>SUM(W13:W39)</f>
        <v>17816</v>
      </c>
      <c r="X11" s="102">
        <f>SUM(X13:X39)</f>
        <v>22247</v>
      </c>
      <c r="Y11" s="102"/>
      <c r="Z11" s="102">
        <f>SUM(Z13:Z39)</f>
        <v>13377</v>
      </c>
      <c r="AA11" s="102">
        <f>SUM(AA13:AA39)</f>
        <v>5779</v>
      </c>
      <c r="AB11" s="102">
        <f>SUM(AB13:AB39)</f>
        <v>7598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11110</v>
      </c>
      <c r="C13" s="74">
        <v>5502</v>
      </c>
      <c r="D13" s="74">
        <v>5608</v>
      </c>
      <c r="E13" s="74"/>
      <c r="F13" s="74">
        <v>2555</v>
      </c>
      <c r="G13" s="74">
        <v>1404</v>
      </c>
      <c r="H13" s="74">
        <v>1151</v>
      </c>
      <c r="I13" s="74"/>
      <c r="J13" s="74">
        <v>2231</v>
      </c>
      <c r="K13" s="74">
        <v>1108</v>
      </c>
      <c r="L13" s="74">
        <v>1123</v>
      </c>
      <c r="M13" s="74"/>
      <c r="N13" s="74">
        <v>2101</v>
      </c>
      <c r="O13" s="74">
        <v>1033</v>
      </c>
      <c r="P13" s="74">
        <v>1068</v>
      </c>
      <c r="Q13" s="74"/>
      <c r="R13" s="74">
        <v>1825</v>
      </c>
      <c r="S13" s="74">
        <v>869</v>
      </c>
      <c r="T13" s="74">
        <v>956</v>
      </c>
      <c r="U13" s="74"/>
      <c r="V13" s="74">
        <v>1784</v>
      </c>
      <c r="W13" s="74">
        <v>827</v>
      </c>
      <c r="X13" s="74">
        <v>957</v>
      </c>
      <c r="Y13" s="74"/>
      <c r="Z13" s="74">
        <v>614</v>
      </c>
      <c r="AA13" s="74">
        <v>261</v>
      </c>
      <c r="AB13" s="74">
        <v>353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12098</v>
      </c>
      <c r="C14" s="74">
        <v>5619</v>
      </c>
      <c r="D14" s="74">
        <v>6479</v>
      </c>
      <c r="E14" s="74"/>
      <c r="F14" s="74">
        <v>2689</v>
      </c>
      <c r="G14" s="74">
        <v>1302</v>
      </c>
      <c r="H14" s="74">
        <v>1387</v>
      </c>
      <c r="I14" s="74"/>
      <c r="J14" s="74">
        <v>2313</v>
      </c>
      <c r="K14" s="74">
        <v>1098</v>
      </c>
      <c r="L14" s="74">
        <v>1215</v>
      </c>
      <c r="M14" s="74"/>
      <c r="N14" s="74">
        <v>2431</v>
      </c>
      <c r="O14" s="74">
        <v>1128</v>
      </c>
      <c r="P14" s="74">
        <v>1303</v>
      </c>
      <c r="Q14" s="74"/>
      <c r="R14" s="74">
        <v>2041</v>
      </c>
      <c r="S14" s="74">
        <v>928</v>
      </c>
      <c r="T14" s="74">
        <v>1113</v>
      </c>
      <c r="U14" s="74"/>
      <c r="V14" s="74">
        <v>2034</v>
      </c>
      <c r="W14" s="74">
        <v>889</v>
      </c>
      <c r="X14" s="74">
        <v>1145</v>
      </c>
      <c r="Y14" s="74"/>
      <c r="Z14" s="74">
        <v>590</v>
      </c>
      <c r="AA14" s="74">
        <v>274</v>
      </c>
      <c r="AB14" s="74">
        <v>316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8392</v>
      </c>
      <c r="C15" s="74">
        <v>3876</v>
      </c>
      <c r="D15" s="74">
        <v>4516</v>
      </c>
      <c r="E15" s="74"/>
      <c r="F15" s="74">
        <v>2032</v>
      </c>
      <c r="G15" s="74">
        <v>1016</v>
      </c>
      <c r="H15" s="74">
        <v>1016</v>
      </c>
      <c r="I15" s="74"/>
      <c r="J15" s="74">
        <v>1656</v>
      </c>
      <c r="K15" s="74">
        <v>812</v>
      </c>
      <c r="L15" s="74">
        <v>844</v>
      </c>
      <c r="M15" s="74"/>
      <c r="N15" s="74">
        <v>1516</v>
      </c>
      <c r="O15" s="74">
        <v>682</v>
      </c>
      <c r="P15" s="74">
        <v>834</v>
      </c>
      <c r="Q15" s="74"/>
      <c r="R15" s="74">
        <v>1336</v>
      </c>
      <c r="S15" s="74">
        <v>590</v>
      </c>
      <c r="T15" s="74">
        <v>746</v>
      </c>
      <c r="U15" s="74"/>
      <c r="V15" s="74">
        <v>1394</v>
      </c>
      <c r="W15" s="74">
        <v>615</v>
      </c>
      <c r="X15" s="74">
        <v>779</v>
      </c>
      <c r="Y15" s="74"/>
      <c r="Z15" s="74">
        <v>458</v>
      </c>
      <c r="AA15" s="74">
        <v>161</v>
      </c>
      <c r="AB15" s="74">
        <v>297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17191</v>
      </c>
      <c r="C16" s="74">
        <v>8297</v>
      </c>
      <c r="D16" s="74">
        <v>8894</v>
      </c>
      <c r="E16" s="74"/>
      <c r="F16" s="74">
        <v>3733</v>
      </c>
      <c r="G16" s="74">
        <v>1949</v>
      </c>
      <c r="H16" s="74">
        <v>1784</v>
      </c>
      <c r="I16" s="74"/>
      <c r="J16" s="74">
        <v>3275</v>
      </c>
      <c r="K16" s="74">
        <v>1619</v>
      </c>
      <c r="L16" s="74">
        <v>1656</v>
      </c>
      <c r="M16" s="74"/>
      <c r="N16" s="74">
        <v>2875</v>
      </c>
      <c r="O16" s="74">
        <v>1465</v>
      </c>
      <c r="P16" s="74">
        <v>1410</v>
      </c>
      <c r="Q16" s="74"/>
      <c r="R16" s="74">
        <v>3171</v>
      </c>
      <c r="S16" s="74">
        <v>1482</v>
      </c>
      <c r="T16" s="74">
        <v>1689</v>
      </c>
      <c r="U16" s="74"/>
      <c r="V16" s="74">
        <v>2745</v>
      </c>
      <c r="W16" s="74">
        <v>1187</v>
      </c>
      <c r="X16" s="74">
        <v>1558</v>
      </c>
      <c r="Y16" s="74"/>
      <c r="Z16" s="74">
        <v>1392</v>
      </c>
      <c r="AA16" s="74">
        <v>595</v>
      </c>
      <c r="AB16" s="74">
        <v>797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4601</v>
      </c>
      <c r="C17" s="74">
        <v>2269</v>
      </c>
      <c r="D17" s="74">
        <v>2332</v>
      </c>
      <c r="E17" s="74"/>
      <c r="F17" s="74">
        <v>848</v>
      </c>
      <c r="G17" s="74">
        <v>450</v>
      </c>
      <c r="H17" s="74">
        <v>398</v>
      </c>
      <c r="I17" s="74"/>
      <c r="J17" s="74">
        <v>934</v>
      </c>
      <c r="K17" s="74">
        <v>480</v>
      </c>
      <c r="L17" s="74">
        <v>454</v>
      </c>
      <c r="M17" s="74"/>
      <c r="N17" s="74">
        <v>862</v>
      </c>
      <c r="O17" s="74">
        <v>432</v>
      </c>
      <c r="P17" s="74">
        <v>430</v>
      </c>
      <c r="Q17" s="74"/>
      <c r="R17" s="74">
        <v>845</v>
      </c>
      <c r="S17" s="74">
        <v>411</v>
      </c>
      <c r="T17" s="74">
        <v>434</v>
      </c>
      <c r="U17" s="74"/>
      <c r="V17" s="74">
        <v>800</v>
      </c>
      <c r="W17" s="74">
        <v>358</v>
      </c>
      <c r="X17" s="74">
        <v>442</v>
      </c>
      <c r="Y17" s="74"/>
      <c r="Z17" s="74">
        <v>312</v>
      </c>
      <c r="AA17" s="74">
        <v>138</v>
      </c>
      <c r="AB17" s="74">
        <v>174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10938</v>
      </c>
      <c r="C18" s="74">
        <v>5406</v>
      </c>
      <c r="D18" s="74">
        <v>5532</v>
      </c>
      <c r="E18" s="74"/>
      <c r="F18" s="74">
        <v>2342</v>
      </c>
      <c r="G18" s="74">
        <v>1209</v>
      </c>
      <c r="H18" s="74">
        <v>1133</v>
      </c>
      <c r="I18" s="74"/>
      <c r="J18" s="74">
        <v>2107</v>
      </c>
      <c r="K18" s="74">
        <v>1067</v>
      </c>
      <c r="L18" s="74">
        <v>1040</v>
      </c>
      <c r="M18" s="74"/>
      <c r="N18" s="74">
        <v>2109</v>
      </c>
      <c r="O18" s="74">
        <v>1041</v>
      </c>
      <c r="P18" s="74">
        <v>1068</v>
      </c>
      <c r="Q18" s="74"/>
      <c r="R18" s="74">
        <v>2020</v>
      </c>
      <c r="S18" s="74">
        <v>948</v>
      </c>
      <c r="T18" s="74">
        <v>1072</v>
      </c>
      <c r="U18" s="74"/>
      <c r="V18" s="74">
        <v>1835</v>
      </c>
      <c r="W18" s="74">
        <v>863</v>
      </c>
      <c r="X18" s="74">
        <v>972</v>
      </c>
      <c r="Y18" s="74"/>
      <c r="Z18" s="74">
        <v>525</v>
      </c>
      <c r="AA18" s="74">
        <v>278</v>
      </c>
      <c r="AB18" s="74">
        <v>247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2460</v>
      </c>
      <c r="C19" s="74">
        <v>1154</v>
      </c>
      <c r="D19" s="74">
        <v>1306</v>
      </c>
      <c r="E19" s="74"/>
      <c r="F19" s="74">
        <v>508</v>
      </c>
      <c r="G19" s="74">
        <v>248</v>
      </c>
      <c r="H19" s="74">
        <v>260</v>
      </c>
      <c r="I19" s="74"/>
      <c r="J19" s="74">
        <v>429</v>
      </c>
      <c r="K19" s="74">
        <v>209</v>
      </c>
      <c r="L19" s="74">
        <v>220</v>
      </c>
      <c r="M19" s="74"/>
      <c r="N19" s="74">
        <v>426</v>
      </c>
      <c r="O19" s="74">
        <v>219</v>
      </c>
      <c r="P19" s="74">
        <v>207</v>
      </c>
      <c r="Q19" s="74"/>
      <c r="R19" s="74">
        <v>400</v>
      </c>
      <c r="S19" s="74">
        <v>180</v>
      </c>
      <c r="T19" s="74">
        <v>220</v>
      </c>
      <c r="U19" s="74"/>
      <c r="V19" s="74">
        <v>477</v>
      </c>
      <c r="W19" s="74">
        <v>208</v>
      </c>
      <c r="X19" s="74">
        <v>269</v>
      </c>
      <c r="Y19" s="74"/>
      <c r="Z19" s="74">
        <v>220</v>
      </c>
      <c r="AA19" s="74">
        <v>90</v>
      </c>
      <c r="AB19" s="74">
        <v>130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21959</v>
      </c>
      <c r="C20" s="74">
        <v>10495</v>
      </c>
      <c r="D20" s="74">
        <v>11464</v>
      </c>
      <c r="E20" s="74"/>
      <c r="F20" s="74">
        <v>4761</v>
      </c>
      <c r="G20" s="74">
        <v>2404</v>
      </c>
      <c r="H20" s="74">
        <v>2357</v>
      </c>
      <c r="I20" s="74"/>
      <c r="J20" s="74">
        <v>4301</v>
      </c>
      <c r="K20" s="74">
        <v>2105</v>
      </c>
      <c r="L20" s="74">
        <v>2196</v>
      </c>
      <c r="M20" s="74"/>
      <c r="N20" s="74">
        <v>4011</v>
      </c>
      <c r="O20" s="74">
        <v>1913</v>
      </c>
      <c r="P20" s="74">
        <v>2098</v>
      </c>
      <c r="Q20" s="74"/>
      <c r="R20" s="74">
        <v>3753</v>
      </c>
      <c r="S20" s="74">
        <v>1723</v>
      </c>
      <c r="T20" s="74">
        <v>2030</v>
      </c>
      <c r="U20" s="74"/>
      <c r="V20" s="74">
        <v>3759</v>
      </c>
      <c r="W20" s="74">
        <v>1732</v>
      </c>
      <c r="X20" s="74">
        <v>2027</v>
      </c>
      <c r="Y20" s="74"/>
      <c r="Z20" s="74">
        <v>1374</v>
      </c>
      <c r="AA20" s="74">
        <v>618</v>
      </c>
      <c r="AB20" s="74">
        <v>756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12749</v>
      </c>
      <c r="C21" s="74">
        <v>6124</v>
      </c>
      <c r="D21" s="74">
        <v>6625</v>
      </c>
      <c r="E21" s="74"/>
      <c r="F21" s="74">
        <v>2611</v>
      </c>
      <c r="G21" s="74">
        <v>1250</v>
      </c>
      <c r="H21" s="74">
        <v>1361</v>
      </c>
      <c r="I21" s="74"/>
      <c r="J21" s="74">
        <v>2573</v>
      </c>
      <c r="K21" s="74">
        <v>1278</v>
      </c>
      <c r="L21" s="74">
        <v>1295</v>
      </c>
      <c r="M21" s="74"/>
      <c r="N21" s="74">
        <v>2457</v>
      </c>
      <c r="O21" s="74">
        <v>1190</v>
      </c>
      <c r="P21" s="74">
        <v>1267</v>
      </c>
      <c r="Q21" s="74"/>
      <c r="R21" s="74">
        <v>2340</v>
      </c>
      <c r="S21" s="74">
        <v>1116</v>
      </c>
      <c r="T21" s="74">
        <v>1224</v>
      </c>
      <c r="U21" s="74"/>
      <c r="V21" s="74">
        <v>2324</v>
      </c>
      <c r="W21" s="74">
        <v>1083</v>
      </c>
      <c r="X21" s="74">
        <v>1241</v>
      </c>
      <c r="Y21" s="74"/>
      <c r="Z21" s="74">
        <v>444</v>
      </c>
      <c r="AA21" s="74">
        <v>207</v>
      </c>
      <c r="AB21" s="74">
        <v>237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13466</v>
      </c>
      <c r="C22" s="74">
        <v>6360</v>
      </c>
      <c r="D22" s="74">
        <v>7106</v>
      </c>
      <c r="E22" s="74"/>
      <c r="F22" s="74">
        <v>2967</v>
      </c>
      <c r="G22" s="74">
        <v>1503</v>
      </c>
      <c r="H22" s="74">
        <v>1464</v>
      </c>
      <c r="I22" s="74"/>
      <c r="J22" s="74">
        <v>2550</v>
      </c>
      <c r="K22" s="74">
        <v>1235</v>
      </c>
      <c r="L22" s="74">
        <v>1315</v>
      </c>
      <c r="M22" s="74"/>
      <c r="N22" s="74">
        <v>2517</v>
      </c>
      <c r="O22" s="74">
        <v>1206</v>
      </c>
      <c r="P22" s="74">
        <v>1311</v>
      </c>
      <c r="Q22" s="74"/>
      <c r="R22" s="74">
        <v>2432</v>
      </c>
      <c r="S22" s="74">
        <v>1084</v>
      </c>
      <c r="T22" s="74">
        <v>1348</v>
      </c>
      <c r="U22" s="74"/>
      <c r="V22" s="74">
        <v>2098</v>
      </c>
      <c r="W22" s="74">
        <v>954</v>
      </c>
      <c r="X22" s="74">
        <v>1144</v>
      </c>
      <c r="Y22" s="74"/>
      <c r="Z22" s="74">
        <v>902</v>
      </c>
      <c r="AA22" s="74">
        <v>378</v>
      </c>
      <c r="AB22" s="74">
        <v>524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4002</v>
      </c>
      <c r="C23" s="74">
        <v>1820</v>
      </c>
      <c r="D23" s="74">
        <v>2182</v>
      </c>
      <c r="E23" s="74"/>
      <c r="F23" s="74">
        <v>956</v>
      </c>
      <c r="G23" s="74">
        <v>454</v>
      </c>
      <c r="H23" s="74">
        <v>502</v>
      </c>
      <c r="I23" s="74"/>
      <c r="J23" s="74">
        <v>828</v>
      </c>
      <c r="K23" s="74">
        <v>399</v>
      </c>
      <c r="L23" s="74">
        <v>429</v>
      </c>
      <c r="M23" s="74"/>
      <c r="N23" s="74">
        <v>755</v>
      </c>
      <c r="O23" s="74">
        <v>357</v>
      </c>
      <c r="P23" s="74">
        <v>398</v>
      </c>
      <c r="Q23" s="74"/>
      <c r="R23" s="74">
        <v>639</v>
      </c>
      <c r="S23" s="74">
        <v>276</v>
      </c>
      <c r="T23" s="74">
        <v>363</v>
      </c>
      <c r="U23" s="74"/>
      <c r="V23" s="74">
        <v>586</v>
      </c>
      <c r="W23" s="74">
        <v>251</v>
      </c>
      <c r="X23" s="74">
        <v>335</v>
      </c>
      <c r="Y23" s="74"/>
      <c r="Z23" s="74">
        <v>238</v>
      </c>
      <c r="AA23" s="74">
        <v>83</v>
      </c>
      <c r="AB23" s="74">
        <v>155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19140</v>
      </c>
      <c r="C24" s="74">
        <v>9025</v>
      </c>
      <c r="D24" s="74">
        <v>10115</v>
      </c>
      <c r="E24" s="74"/>
      <c r="F24" s="74">
        <v>4525</v>
      </c>
      <c r="G24" s="74">
        <v>2236</v>
      </c>
      <c r="H24" s="74">
        <v>2289</v>
      </c>
      <c r="I24" s="74"/>
      <c r="J24" s="74">
        <v>4062</v>
      </c>
      <c r="K24" s="74">
        <v>2012</v>
      </c>
      <c r="L24" s="74">
        <v>2050</v>
      </c>
      <c r="M24" s="74"/>
      <c r="N24" s="74">
        <v>3695</v>
      </c>
      <c r="O24" s="74">
        <v>1739</v>
      </c>
      <c r="P24" s="74">
        <v>1956</v>
      </c>
      <c r="Q24" s="74"/>
      <c r="R24" s="74">
        <v>3037</v>
      </c>
      <c r="S24" s="74">
        <v>1346</v>
      </c>
      <c r="T24" s="74">
        <v>1691</v>
      </c>
      <c r="U24" s="74"/>
      <c r="V24" s="74">
        <v>2992</v>
      </c>
      <c r="W24" s="74">
        <v>1340</v>
      </c>
      <c r="X24" s="74">
        <v>1652</v>
      </c>
      <c r="Y24" s="74"/>
      <c r="Z24" s="74">
        <v>829</v>
      </c>
      <c r="AA24" s="74">
        <v>352</v>
      </c>
      <c r="AB24" s="74">
        <v>477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5414</v>
      </c>
      <c r="C25" s="74">
        <v>2642</v>
      </c>
      <c r="D25" s="74">
        <v>2772</v>
      </c>
      <c r="E25" s="74"/>
      <c r="F25" s="74">
        <v>1319</v>
      </c>
      <c r="G25" s="74">
        <v>673</v>
      </c>
      <c r="H25" s="74">
        <v>646</v>
      </c>
      <c r="I25" s="74"/>
      <c r="J25" s="74">
        <v>1151</v>
      </c>
      <c r="K25" s="74">
        <v>560</v>
      </c>
      <c r="L25" s="74">
        <v>591</v>
      </c>
      <c r="M25" s="74"/>
      <c r="N25" s="74">
        <v>924</v>
      </c>
      <c r="O25" s="74">
        <v>443</v>
      </c>
      <c r="P25" s="74">
        <v>481</v>
      </c>
      <c r="Q25" s="74"/>
      <c r="R25" s="74">
        <v>952</v>
      </c>
      <c r="S25" s="74">
        <v>475</v>
      </c>
      <c r="T25" s="74">
        <v>477</v>
      </c>
      <c r="U25" s="74"/>
      <c r="V25" s="74">
        <v>943</v>
      </c>
      <c r="W25" s="74">
        <v>433</v>
      </c>
      <c r="X25" s="74">
        <v>510</v>
      </c>
      <c r="Y25" s="74"/>
      <c r="Z25" s="74">
        <v>125</v>
      </c>
      <c r="AA25" s="74">
        <v>58</v>
      </c>
      <c r="AB25" s="74">
        <v>67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18443</v>
      </c>
      <c r="C26" s="74">
        <v>8684</v>
      </c>
      <c r="D26" s="74">
        <v>9759</v>
      </c>
      <c r="E26" s="74"/>
      <c r="F26" s="74">
        <v>3902</v>
      </c>
      <c r="G26" s="74">
        <v>1941</v>
      </c>
      <c r="H26" s="74">
        <v>1961</v>
      </c>
      <c r="I26" s="74"/>
      <c r="J26" s="74">
        <v>3650</v>
      </c>
      <c r="K26" s="74">
        <v>1715</v>
      </c>
      <c r="L26" s="74">
        <v>1935</v>
      </c>
      <c r="M26" s="74"/>
      <c r="N26" s="74">
        <v>3304</v>
      </c>
      <c r="O26" s="74">
        <v>1589</v>
      </c>
      <c r="P26" s="74">
        <v>1715</v>
      </c>
      <c r="Q26" s="74"/>
      <c r="R26" s="74">
        <v>3313</v>
      </c>
      <c r="S26" s="74">
        <v>1589</v>
      </c>
      <c r="T26" s="74">
        <v>1724</v>
      </c>
      <c r="U26" s="74"/>
      <c r="V26" s="74">
        <v>3177</v>
      </c>
      <c r="W26" s="74">
        <v>1391</v>
      </c>
      <c r="X26" s="74">
        <v>1786</v>
      </c>
      <c r="Y26" s="74"/>
      <c r="Z26" s="74">
        <v>1097</v>
      </c>
      <c r="AA26" s="74">
        <v>459</v>
      </c>
      <c r="AB26" s="74">
        <v>638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4478</v>
      </c>
      <c r="C27" s="74">
        <v>2151</v>
      </c>
      <c r="D27" s="74">
        <v>2327</v>
      </c>
      <c r="E27" s="74"/>
      <c r="F27" s="74">
        <v>1068</v>
      </c>
      <c r="G27" s="74">
        <v>564</v>
      </c>
      <c r="H27" s="74">
        <v>504</v>
      </c>
      <c r="I27" s="74"/>
      <c r="J27" s="74">
        <v>943</v>
      </c>
      <c r="K27" s="74">
        <v>451</v>
      </c>
      <c r="L27" s="74">
        <v>492</v>
      </c>
      <c r="M27" s="74"/>
      <c r="N27" s="74">
        <v>854</v>
      </c>
      <c r="O27" s="74">
        <v>427</v>
      </c>
      <c r="P27" s="74">
        <v>427</v>
      </c>
      <c r="Q27" s="74"/>
      <c r="R27" s="74">
        <v>784</v>
      </c>
      <c r="S27" s="74">
        <v>341</v>
      </c>
      <c r="T27" s="74">
        <v>443</v>
      </c>
      <c r="U27" s="74"/>
      <c r="V27" s="74">
        <v>723</v>
      </c>
      <c r="W27" s="74">
        <v>317</v>
      </c>
      <c r="X27" s="74">
        <v>406</v>
      </c>
      <c r="Y27" s="74"/>
      <c r="Z27" s="74">
        <v>106</v>
      </c>
      <c r="AA27" s="74">
        <v>51</v>
      </c>
      <c r="AB27" s="74">
        <v>55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6872</v>
      </c>
      <c r="C28" s="74">
        <v>3138</v>
      </c>
      <c r="D28" s="74">
        <v>3734</v>
      </c>
      <c r="E28" s="74"/>
      <c r="F28" s="74">
        <v>1608</v>
      </c>
      <c r="G28" s="74">
        <v>779</v>
      </c>
      <c r="H28" s="74">
        <v>829</v>
      </c>
      <c r="I28" s="74"/>
      <c r="J28" s="74">
        <v>1508</v>
      </c>
      <c r="K28" s="74">
        <v>699</v>
      </c>
      <c r="L28" s="74">
        <v>809</v>
      </c>
      <c r="M28" s="74"/>
      <c r="N28" s="74">
        <v>1224</v>
      </c>
      <c r="O28" s="74">
        <v>583</v>
      </c>
      <c r="P28" s="74">
        <v>641</v>
      </c>
      <c r="Q28" s="74"/>
      <c r="R28" s="74">
        <v>1224</v>
      </c>
      <c r="S28" s="74">
        <v>537</v>
      </c>
      <c r="T28" s="74">
        <v>687</v>
      </c>
      <c r="U28" s="74"/>
      <c r="V28" s="74">
        <v>1018</v>
      </c>
      <c r="W28" s="74">
        <v>417</v>
      </c>
      <c r="X28" s="74">
        <v>601</v>
      </c>
      <c r="Y28" s="74"/>
      <c r="Z28" s="74">
        <v>290</v>
      </c>
      <c r="AA28" s="74">
        <v>123</v>
      </c>
      <c r="AB28" s="74">
        <v>167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100</v>
      </c>
      <c r="B29" s="74">
        <v>4855</v>
      </c>
      <c r="C29" s="74">
        <v>2276</v>
      </c>
      <c r="D29" s="74">
        <v>2579</v>
      </c>
      <c r="E29" s="74"/>
      <c r="F29" s="74">
        <v>909</v>
      </c>
      <c r="G29" s="74">
        <v>472</v>
      </c>
      <c r="H29" s="74">
        <v>437</v>
      </c>
      <c r="I29" s="74"/>
      <c r="J29" s="74">
        <v>814</v>
      </c>
      <c r="K29" s="74">
        <v>398</v>
      </c>
      <c r="L29" s="74">
        <v>416</v>
      </c>
      <c r="M29" s="74"/>
      <c r="N29" s="74">
        <v>730</v>
      </c>
      <c r="O29" s="74">
        <v>348</v>
      </c>
      <c r="P29" s="74">
        <v>382</v>
      </c>
      <c r="Q29" s="74"/>
      <c r="R29" s="74">
        <v>1055</v>
      </c>
      <c r="S29" s="74">
        <v>452</v>
      </c>
      <c r="T29" s="74">
        <v>603</v>
      </c>
      <c r="U29" s="74"/>
      <c r="V29" s="74">
        <v>889</v>
      </c>
      <c r="W29" s="74">
        <v>404</v>
      </c>
      <c r="X29" s="74">
        <v>485</v>
      </c>
      <c r="Y29" s="74"/>
      <c r="Z29" s="74">
        <v>458</v>
      </c>
      <c r="AA29" s="74">
        <v>202</v>
      </c>
      <c r="AB29" s="74">
        <v>256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5759</v>
      </c>
      <c r="C30" s="74">
        <v>2656</v>
      </c>
      <c r="D30" s="74">
        <v>3103</v>
      </c>
      <c r="E30" s="74"/>
      <c r="F30" s="74">
        <v>1142</v>
      </c>
      <c r="G30" s="74">
        <v>556</v>
      </c>
      <c r="H30" s="74">
        <v>586</v>
      </c>
      <c r="I30" s="74"/>
      <c r="J30" s="74">
        <v>1068</v>
      </c>
      <c r="K30" s="74">
        <v>531</v>
      </c>
      <c r="L30" s="74">
        <v>537</v>
      </c>
      <c r="M30" s="74"/>
      <c r="N30" s="74">
        <v>960</v>
      </c>
      <c r="O30" s="74">
        <v>446</v>
      </c>
      <c r="P30" s="74">
        <v>514</v>
      </c>
      <c r="Q30" s="74"/>
      <c r="R30" s="74">
        <v>1163</v>
      </c>
      <c r="S30" s="74">
        <v>500</v>
      </c>
      <c r="T30" s="74">
        <v>663</v>
      </c>
      <c r="U30" s="74"/>
      <c r="V30" s="74">
        <v>968</v>
      </c>
      <c r="W30" s="74">
        <v>429</v>
      </c>
      <c r="X30" s="74">
        <v>539</v>
      </c>
      <c r="Y30" s="74"/>
      <c r="Z30" s="74">
        <v>458</v>
      </c>
      <c r="AA30" s="74">
        <v>194</v>
      </c>
      <c r="AB30" s="74">
        <v>264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4397</v>
      </c>
      <c r="C31" s="74">
        <v>2094</v>
      </c>
      <c r="D31" s="74">
        <v>2303</v>
      </c>
      <c r="E31" s="74"/>
      <c r="F31" s="74">
        <v>893</v>
      </c>
      <c r="G31" s="74">
        <v>449</v>
      </c>
      <c r="H31" s="74">
        <v>444</v>
      </c>
      <c r="I31" s="74"/>
      <c r="J31" s="74">
        <v>749</v>
      </c>
      <c r="K31" s="74">
        <v>357</v>
      </c>
      <c r="L31" s="74">
        <v>392</v>
      </c>
      <c r="M31" s="74"/>
      <c r="N31" s="74">
        <v>810</v>
      </c>
      <c r="O31" s="74">
        <v>394</v>
      </c>
      <c r="P31" s="74">
        <v>416</v>
      </c>
      <c r="Q31" s="74"/>
      <c r="R31" s="74">
        <v>937</v>
      </c>
      <c r="S31" s="74">
        <v>423</v>
      </c>
      <c r="T31" s="74">
        <v>514</v>
      </c>
      <c r="U31" s="74"/>
      <c r="V31" s="74">
        <v>750</v>
      </c>
      <c r="W31" s="74">
        <v>347</v>
      </c>
      <c r="X31" s="74">
        <v>403</v>
      </c>
      <c r="Y31" s="74"/>
      <c r="Z31" s="74">
        <v>258</v>
      </c>
      <c r="AA31" s="74">
        <v>124</v>
      </c>
      <c r="AB31" s="74">
        <v>134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7405</v>
      </c>
      <c r="C32" s="74">
        <v>3532</v>
      </c>
      <c r="D32" s="74">
        <v>3873</v>
      </c>
      <c r="E32" s="74"/>
      <c r="F32" s="74">
        <v>1908</v>
      </c>
      <c r="G32" s="74">
        <v>967</v>
      </c>
      <c r="H32" s="74">
        <v>941</v>
      </c>
      <c r="I32" s="74"/>
      <c r="J32" s="74">
        <v>1469</v>
      </c>
      <c r="K32" s="74">
        <v>715</v>
      </c>
      <c r="L32" s="74">
        <v>754</v>
      </c>
      <c r="M32" s="74"/>
      <c r="N32" s="74">
        <v>1324</v>
      </c>
      <c r="O32" s="74">
        <v>619</v>
      </c>
      <c r="P32" s="74">
        <v>705</v>
      </c>
      <c r="Q32" s="74"/>
      <c r="R32" s="74">
        <v>1262</v>
      </c>
      <c r="S32" s="74">
        <v>584</v>
      </c>
      <c r="T32" s="74">
        <v>678</v>
      </c>
      <c r="U32" s="74"/>
      <c r="V32" s="74">
        <v>1219</v>
      </c>
      <c r="W32" s="74">
        <v>549</v>
      </c>
      <c r="X32" s="74">
        <v>670</v>
      </c>
      <c r="Y32" s="74"/>
      <c r="Z32" s="74">
        <v>223</v>
      </c>
      <c r="AA32" s="74">
        <v>98</v>
      </c>
      <c r="AB32" s="74">
        <v>125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9184</v>
      </c>
      <c r="C33" s="74">
        <v>4369</v>
      </c>
      <c r="D33" s="74">
        <v>4815</v>
      </c>
      <c r="E33" s="74"/>
      <c r="F33" s="74">
        <v>2024</v>
      </c>
      <c r="G33" s="74">
        <v>986</v>
      </c>
      <c r="H33" s="74">
        <v>1038</v>
      </c>
      <c r="I33" s="74"/>
      <c r="J33" s="74">
        <v>1791</v>
      </c>
      <c r="K33" s="74">
        <v>883</v>
      </c>
      <c r="L33" s="74">
        <v>908</v>
      </c>
      <c r="M33" s="74"/>
      <c r="N33" s="74">
        <v>1634</v>
      </c>
      <c r="O33" s="74">
        <v>810</v>
      </c>
      <c r="P33" s="74">
        <v>824</v>
      </c>
      <c r="Q33" s="74"/>
      <c r="R33" s="74">
        <v>1678</v>
      </c>
      <c r="S33" s="74">
        <v>784</v>
      </c>
      <c r="T33" s="74">
        <v>894</v>
      </c>
      <c r="U33" s="74"/>
      <c r="V33" s="74">
        <v>1494</v>
      </c>
      <c r="W33" s="74">
        <v>664</v>
      </c>
      <c r="X33" s="74">
        <v>830</v>
      </c>
      <c r="Y33" s="74"/>
      <c r="Z33" s="74">
        <v>563</v>
      </c>
      <c r="AA33" s="74">
        <v>242</v>
      </c>
      <c r="AB33" s="74">
        <v>321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5098</v>
      </c>
      <c r="C34" s="74">
        <v>2398</v>
      </c>
      <c r="D34" s="74">
        <v>2700</v>
      </c>
      <c r="E34" s="74"/>
      <c r="F34" s="74">
        <v>1080</v>
      </c>
      <c r="G34" s="74">
        <v>560</v>
      </c>
      <c r="H34" s="74">
        <v>520</v>
      </c>
      <c r="I34" s="74"/>
      <c r="J34" s="74">
        <v>998</v>
      </c>
      <c r="K34" s="74">
        <v>467</v>
      </c>
      <c r="L34" s="74">
        <v>531</v>
      </c>
      <c r="M34" s="74"/>
      <c r="N34" s="74">
        <v>874</v>
      </c>
      <c r="O34" s="74">
        <v>415</v>
      </c>
      <c r="P34" s="74">
        <v>459</v>
      </c>
      <c r="Q34" s="74"/>
      <c r="R34" s="74">
        <v>984</v>
      </c>
      <c r="S34" s="74">
        <v>443</v>
      </c>
      <c r="T34" s="74">
        <v>541</v>
      </c>
      <c r="U34" s="74"/>
      <c r="V34" s="74">
        <v>779</v>
      </c>
      <c r="W34" s="74">
        <v>339</v>
      </c>
      <c r="X34" s="74">
        <v>440</v>
      </c>
      <c r="Y34" s="74"/>
      <c r="Z34" s="74">
        <v>383</v>
      </c>
      <c r="AA34" s="74">
        <v>174</v>
      </c>
      <c r="AB34" s="74">
        <v>209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6098</v>
      </c>
      <c r="C35" s="74">
        <v>2855</v>
      </c>
      <c r="D35" s="74">
        <v>3243</v>
      </c>
      <c r="E35" s="74"/>
      <c r="F35" s="74">
        <v>1302</v>
      </c>
      <c r="G35" s="74">
        <v>617</v>
      </c>
      <c r="H35" s="74">
        <v>685</v>
      </c>
      <c r="I35" s="74"/>
      <c r="J35" s="74">
        <v>1163</v>
      </c>
      <c r="K35" s="74">
        <v>595</v>
      </c>
      <c r="L35" s="74">
        <v>568</v>
      </c>
      <c r="M35" s="74"/>
      <c r="N35" s="74">
        <v>1075</v>
      </c>
      <c r="O35" s="74">
        <v>532</v>
      </c>
      <c r="P35" s="74">
        <v>543</v>
      </c>
      <c r="Q35" s="74"/>
      <c r="R35" s="74">
        <v>1171</v>
      </c>
      <c r="S35" s="74">
        <v>569</v>
      </c>
      <c r="T35" s="74">
        <v>602</v>
      </c>
      <c r="U35" s="74"/>
      <c r="V35" s="74">
        <v>1102</v>
      </c>
      <c r="W35" s="74">
        <v>441</v>
      </c>
      <c r="X35" s="74">
        <v>661</v>
      </c>
      <c r="Y35" s="74"/>
      <c r="Z35" s="74">
        <v>285</v>
      </c>
      <c r="AA35" s="74">
        <v>101</v>
      </c>
      <c r="AB35" s="74">
        <v>184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1557</v>
      </c>
      <c r="C36" s="74">
        <v>701</v>
      </c>
      <c r="D36" s="74">
        <v>856</v>
      </c>
      <c r="E36" s="74"/>
      <c r="F36" s="74">
        <v>353</v>
      </c>
      <c r="G36" s="74">
        <v>174</v>
      </c>
      <c r="H36" s="74">
        <v>179</v>
      </c>
      <c r="I36" s="74"/>
      <c r="J36" s="74">
        <v>279</v>
      </c>
      <c r="K36" s="74">
        <v>133</v>
      </c>
      <c r="L36" s="74">
        <v>146</v>
      </c>
      <c r="M36" s="74"/>
      <c r="N36" s="74">
        <v>247</v>
      </c>
      <c r="O36" s="74">
        <v>116</v>
      </c>
      <c r="P36" s="74">
        <v>131</v>
      </c>
      <c r="Q36" s="74"/>
      <c r="R36" s="74">
        <v>311</v>
      </c>
      <c r="S36" s="74">
        <v>132</v>
      </c>
      <c r="T36" s="74">
        <v>179</v>
      </c>
      <c r="U36" s="74"/>
      <c r="V36" s="74">
        <v>208</v>
      </c>
      <c r="W36" s="74">
        <v>88</v>
      </c>
      <c r="X36" s="74">
        <v>120</v>
      </c>
      <c r="Y36" s="74"/>
      <c r="Z36" s="74">
        <v>159</v>
      </c>
      <c r="AA36" s="74">
        <v>58</v>
      </c>
      <c r="AB36" s="74">
        <v>101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13083</v>
      </c>
      <c r="C37" s="74">
        <v>6064</v>
      </c>
      <c r="D37" s="74">
        <v>7019</v>
      </c>
      <c r="E37" s="74"/>
      <c r="F37" s="74">
        <v>3041</v>
      </c>
      <c r="G37" s="74">
        <v>1546</v>
      </c>
      <c r="H37" s="74">
        <v>1495</v>
      </c>
      <c r="I37" s="74"/>
      <c r="J37" s="74">
        <v>2559</v>
      </c>
      <c r="K37" s="74">
        <v>1278</v>
      </c>
      <c r="L37" s="74">
        <v>1281</v>
      </c>
      <c r="M37" s="74"/>
      <c r="N37" s="74">
        <v>2344</v>
      </c>
      <c r="O37" s="74">
        <v>1079</v>
      </c>
      <c r="P37" s="74">
        <v>1265</v>
      </c>
      <c r="Q37" s="74"/>
      <c r="R37" s="74">
        <v>2413</v>
      </c>
      <c r="S37" s="74">
        <v>1036</v>
      </c>
      <c r="T37" s="74">
        <v>1377</v>
      </c>
      <c r="U37" s="74"/>
      <c r="V37" s="74">
        <v>2061</v>
      </c>
      <c r="W37" s="74">
        <v>849</v>
      </c>
      <c r="X37" s="74">
        <v>1212</v>
      </c>
      <c r="Y37" s="74"/>
      <c r="Z37" s="74">
        <v>665</v>
      </c>
      <c r="AA37" s="74">
        <v>276</v>
      </c>
      <c r="AB37" s="74">
        <v>389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63" t="s">
        <v>109</v>
      </c>
      <c r="B38" s="74">
        <v>10815</v>
      </c>
      <c r="C38" s="74">
        <v>5049</v>
      </c>
      <c r="D38" s="74">
        <v>5766</v>
      </c>
      <c r="E38" s="74"/>
      <c r="F38" s="74">
        <v>2735</v>
      </c>
      <c r="G38" s="74">
        <v>1295</v>
      </c>
      <c r="H38" s="74">
        <v>1440</v>
      </c>
      <c r="I38" s="74"/>
      <c r="J38" s="74">
        <v>2225</v>
      </c>
      <c r="K38" s="74">
        <v>1077</v>
      </c>
      <c r="L38" s="74">
        <v>1148</v>
      </c>
      <c r="M38" s="74"/>
      <c r="N38" s="74">
        <v>1998</v>
      </c>
      <c r="O38" s="74">
        <v>959</v>
      </c>
      <c r="P38" s="74">
        <v>1039</v>
      </c>
      <c r="Q38" s="74"/>
      <c r="R38" s="74">
        <v>1818</v>
      </c>
      <c r="S38" s="74">
        <v>834</v>
      </c>
      <c r="T38" s="74">
        <v>984</v>
      </c>
      <c r="U38" s="74"/>
      <c r="V38" s="74">
        <v>1673</v>
      </c>
      <c r="W38" s="74">
        <v>718</v>
      </c>
      <c r="X38" s="74">
        <v>955</v>
      </c>
      <c r="Y38" s="74"/>
      <c r="Z38" s="74">
        <v>366</v>
      </c>
      <c r="AA38" s="74">
        <v>166</v>
      </c>
      <c r="AB38" s="74">
        <v>200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1851</v>
      </c>
      <c r="C39" s="74">
        <v>934</v>
      </c>
      <c r="D39" s="74">
        <v>917</v>
      </c>
      <c r="E39" s="74"/>
      <c r="F39" s="74">
        <v>474</v>
      </c>
      <c r="G39" s="74">
        <v>250</v>
      </c>
      <c r="H39" s="74">
        <v>224</v>
      </c>
      <c r="I39" s="74"/>
      <c r="J39" s="74">
        <v>478</v>
      </c>
      <c r="K39" s="74">
        <v>233</v>
      </c>
      <c r="L39" s="74">
        <v>245</v>
      </c>
      <c r="M39" s="74"/>
      <c r="N39" s="74">
        <v>318</v>
      </c>
      <c r="O39" s="74">
        <v>157</v>
      </c>
      <c r="P39" s="74">
        <v>161</v>
      </c>
      <c r="Q39" s="74"/>
      <c r="R39" s="74">
        <v>307</v>
      </c>
      <c r="S39" s="74">
        <v>153</v>
      </c>
      <c r="T39" s="74">
        <v>154</v>
      </c>
      <c r="U39" s="74"/>
      <c r="V39" s="74">
        <v>231</v>
      </c>
      <c r="W39" s="74">
        <v>123</v>
      </c>
      <c r="X39" s="74">
        <v>108</v>
      </c>
      <c r="Y39" s="74"/>
      <c r="Z39" s="74">
        <v>43</v>
      </c>
      <c r="AA39" s="74">
        <v>18</v>
      </c>
      <c r="AB39" s="74">
        <v>25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4" spans="1:57" s="50" customFormat="1" ht="15" x14ac:dyDescent="0.25">
      <c r="A44" s="224" t="s">
        <v>154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 t="s">
        <v>222</v>
      </c>
      <c r="AE44" s="215"/>
      <c r="AF44" s="9"/>
    </row>
    <row r="45" spans="1:57" s="50" customFormat="1" ht="15" x14ac:dyDescent="0.25">
      <c r="A45" s="225" t="s">
        <v>143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/>
      <c r="AE45" s="215"/>
      <c r="AF45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117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customHeight="1" x14ac:dyDescent="0.25">
      <c r="A51" s="229" t="s">
        <v>82</v>
      </c>
      <c r="B51" s="54" t="s">
        <v>21</v>
      </c>
      <c r="C51" s="54"/>
      <c r="D51" s="54"/>
      <c r="E51" s="55"/>
      <c r="F51" s="54" t="s">
        <v>48</v>
      </c>
      <c r="G51" s="54"/>
      <c r="H51" s="54"/>
      <c r="I51" s="55"/>
      <c r="J51" s="54" t="s">
        <v>49</v>
      </c>
      <c r="K51" s="54"/>
      <c r="L51" s="54"/>
      <c r="M51" s="55"/>
      <c r="N51" s="54" t="s">
        <v>50</v>
      </c>
      <c r="O51" s="54"/>
      <c r="P51" s="54"/>
      <c r="Q51" s="55"/>
      <c r="R51" s="54" t="s">
        <v>51</v>
      </c>
      <c r="S51" s="54"/>
      <c r="T51" s="54"/>
      <c r="U51" s="55"/>
      <c r="V51" s="54" t="s">
        <v>52</v>
      </c>
      <c r="W51" s="54"/>
      <c r="X51" s="54"/>
      <c r="Y51" s="55"/>
      <c r="Z51" s="54" t="s">
        <v>53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SUM(B56:B82)</f>
        <v>56128</v>
      </c>
      <c r="C54" s="102">
        <f>SUM(C56:C82)</f>
        <v>30739</v>
      </c>
      <c r="D54" s="102">
        <f>SUM(D56:D82)</f>
        <v>25389</v>
      </c>
      <c r="E54" s="102"/>
      <c r="F54" s="102">
        <f>SUM(F56:F82)</f>
        <v>17496</v>
      </c>
      <c r="G54" s="102">
        <f>SUM(G56:G82)</f>
        <v>9903</v>
      </c>
      <c r="H54" s="102">
        <f>SUM(H56:H82)</f>
        <v>7593</v>
      </c>
      <c r="I54" s="102"/>
      <c r="J54" s="102">
        <f>SUM(J56:J82)</f>
        <v>13885</v>
      </c>
      <c r="K54" s="102">
        <f>SUM(K56:K82)</f>
        <v>7553</v>
      </c>
      <c r="L54" s="102">
        <f>SUM(L56:L82)</f>
        <v>6332</v>
      </c>
      <c r="M54" s="102"/>
      <c r="N54" s="102">
        <f>SUM(N56:N82)</f>
        <v>7617</v>
      </c>
      <c r="O54" s="102">
        <f>SUM(O56:O82)</f>
        <v>4189</v>
      </c>
      <c r="P54" s="102">
        <f>SUM(P56:P82)</f>
        <v>3428</v>
      </c>
      <c r="Q54" s="102"/>
      <c r="R54" s="102">
        <f>SUM(R56:R82)</f>
        <v>12103</v>
      </c>
      <c r="S54" s="102">
        <f>SUM(S56:S82)</f>
        <v>6499</v>
      </c>
      <c r="T54" s="102">
        <f>SUM(T56:T82)</f>
        <v>5604</v>
      </c>
      <c r="U54" s="102"/>
      <c r="V54" s="102">
        <f>SUM(V56:V82)</f>
        <v>4411</v>
      </c>
      <c r="W54" s="102">
        <f>SUM(W56:W82)</f>
        <v>2282</v>
      </c>
      <c r="X54" s="102">
        <f>SUM(X56:X82)</f>
        <v>2129</v>
      </c>
      <c r="Y54" s="102"/>
      <c r="Z54" s="102">
        <f>SUM(Z56:Z82)</f>
        <v>616</v>
      </c>
      <c r="AA54" s="102">
        <f>SUM(AA56:AA82)</f>
        <v>313</v>
      </c>
      <c r="AB54" s="102">
        <f>SUM(AB56:AB82)</f>
        <v>303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4207</v>
      </c>
      <c r="C56" s="74">
        <v>2126</v>
      </c>
      <c r="D56" s="74">
        <v>2081</v>
      </c>
      <c r="E56" s="74"/>
      <c r="F56" s="74">
        <v>1575</v>
      </c>
      <c r="G56" s="74">
        <v>838</v>
      </c>
      <c r="H56" s="74">
        <v>737</v>
      </c>
      <c r="I56" s="74"/>
      <c r="J56" s="74">
        <v>1006</v>
      </c>
      <c r="K56" s="74">
        <v>502</v>
      </c>
      <c r="L56" s="74">
        <v>504</v>
      </c>
      <c r="M56" s="74"/>
      <c r="N56" s="74">
        <v>501</v>
      </c>
      <c r="O56" s="74">
        <v>266</v>
      </c>
      <c r="P56" s="74">
        <v>235</v>
      </c>
      <c r="Q56" s="74"/>
      <c r="R56" s="74">
        <v>867</v>
      </c>
      <c r="S56" s="74">
        <v>379</v>
      </c>
      <c r="T56" s="74">
        <v>488</v>
      </c>
      <c r="U56" s="74"/>
      <c r="V56" s="74">
        <v>245</v>
      </c>
      <c r="W56" s="74">
        <v>133</v>
      </c>
      <c r="X56" s="74">
        <v>112</v>
      </c>
      <c r="Y56" s="74"/>
      <c r="Z56" s="74">
        <v>13</v>
      </c>
      <c r="AA56" s="74">
        <v>8</v>
      </c>
      <c r="AB56" s="74">
        <v>5</v>
      </c>
    </row>
    <row r="57" spans="1:28" x14ac:dyDescent="0.2">
      <c r="A57" s="63" t="s">
        <v>85</v>
      </c>
      <c r="B57" s="74">
        <v>3717</v>
      </c>
      <c r="C57" s="74">
        <v>2141</v>
      </c>
      <c r="D57" s="74">
        <v>1576</v>
      </c>
      <c r="E57" s="74"/>
      <c r="F57" s="74">
        <v>1171</v>
      </c>
      <c r="G57" s="74">
        <v>689</v>
      </c>
      <c r="H57" s="74">
        <v>482</v>
      </c>
      <c r="I57" s="74"/>
      <c r="J57" s="74">
        <v>997</v>
      </c>
      <c r="K57" s="74">
        <v>558</v>
      </c>
      <c r="L57" s="74">
        <v>439</v>
      </c>
      <c r="M57" s="74"/>
      <c r="N57" s="74">
        <v>486</v>
      </c>
      <c r="O57" s="74">
        <v>264</v>
      </c>
      <c r="P57" s="74">
        <v>222</v>
      </c>
      <c r="Q57" s="74"/>
      <c r="R57" s="74">
        <v>789</v>
      </c>
      <c r="S57" s="74">
        <v>476</v>
      </c>
      <c r="T57" s="74">
        <v>313</v>
      </c>
      <c r="U57" s="74"/>
      <c r="V57" s="74">
        <v>261</v>
      </c>
      <c r="W57" s="74">
        <v>146</v>
      </c>
      <c r="X57" s="74">
        <v>115</v>
      </c>
      <c r="Y57" s="74"/>
      <c r="Z57" s="74">
        <v>13</v>
      </c>
      <c r="AA57" s="74">
        <v>8</v>
      </c>
      <c r="AB57" s="74">
        <v>5</v>
      </c>
    </row>
    <row r="58" spans="1:28" x14ac:dyDescent="0.2">
      <c r="A58" s="63" t="s">
        <v>86</v>
      </c>
      <c r="B58" s="74">
        <v>3668</v>
      </c>
      <c r="C58" s="74">
        <v>1923</v>
      </c>
      <c r="D58" s="74">
        <v>1745</v>
      </c>
      <c r="E58" s="74"/>
      <c r="F58" s="74">
        <v>1285</v>
      </c>
      <c r="G58" s="74">
        <v>725</v>
      </c>
      <c r="H58" s="74">
        <v>560</v>
      </c>
      <c r="I58" s="74"/>
      <c r="J58" s="74">
        <v>942</v>
      </c>
      <c r="K58" s="74">
        <v>486</v>
      </c>
      <c r="L58" s="74">
        <v>456</v>
      </c>
      <c r="M58" s="74"/>
      <c r="N58" s="74">
        <v>535</v>
      </c>
      <c r="O58" s="74">
        <v>261</v>
      </c>
      <c r="P58" s="74">
        <v>274</v>
      </c>
      <c r="Q58" s="74"/>
      <c r="R58" s="74">
        <v>719</v>
      </c>
      <c r="S58" s="74">
        <v>368</v>
      </c>
      <c r="T58" s="74">
        <v>351</v>
      </c>
      <c r="U58" s="74"/>
      <c r="V58" s="74">
        <v>180</v>
      </c>
      <c r="W58" s="74">
        <v>81</v>
      </c>
      <c r="X58" s="74">
        <v>99</v>
      </c>
      <c r="Y58" s="74"/>
      <c r="Z58" s="74">
        <v>7</v>
      </c>
      <c r="AA58" s="74">
        <v>2</v>
      </c>
      <c r="AB58" s="74">
        <v>5</v>
      </c>
    </row>
    <row r="59" spans="1:28" x14ac:dyDescent="0.2">
      <c r="A59" s="63" t="s">
        <v>87</v>
      </c>
      <c r="B59" s="74">
        <v>4311</v>
      </c>
      <c r="C59" s="74">
        <v>2235</v>
      </c>
      <c r="D59" s="74">
        <v>2076</v>
      </c>
      <c r="E59" s="74"/>
      <c r="F59" s="74">
        <v>1563</v>
      </c>
      <c r="G59" s="74">
        <v>816</v>
      </c>
      <c r="H59" s="74">
        <v>747</v>
      </c>
      <c r="I59" s="74"/>
      <c r="J59" s="74">
        <v>828</v>
      </c>
      <c r="K59" s="74">
        <v>418</v>
      </c>
      <c r="L59" s="74">
        <v>410</v>
      </c>
      <c r="M59" s="74"/>
      <c r="N59" s="74">
        <v>556</v>
      </c>
      <c r="O59" s="74">
        <v>295</v>
      </c>
      <c r="P59" s="74">
        <v>261</v>
      </c>
      <c r="Q59" s="74"/>
      <c r="R59" s="74">
        <v>854</v>
      </c>
      <c r="S59" s="74">
        <v>452</v>
      </c>
      <c r="T59" s="74">
        <v>402</v>
      </c>
      <c r="U59" s="74"/>
      <c r="V59" s="74">
        <v>449</v>
      </c>
      <c r="W59" s="74">
        <v>228</v>
      </c>
      <c r="X59" s="74">
        <v>221</v>
      </c>
      <c r="Y59" s="74"/>
      <c r="Z59" s="74">
        <v>61</v>
      </c>
      <c r="AA59" s="74">
        <v>26</v>
      </c>
      <c r="AB59" s="74">
        <v>35</v>
      </c>
    </row>
    <row r="60" spans="1:28" x14ac:dyDescent="0.2">
      <c r="A60" s="63" t="s">
        <v>88</v>
      </c>
      <c r="B60" s="74">
        <v>919</v>
      </c>
      <c r="C60" s="74">
        <v>513</v>
      </c>
      <c r="D60" s="74">
        <v>406</v>
      </c>
      <c r="E60" s="74"/>
      <c r="F60" s="74">
        <v>235</v>
      </c>
      <c r="G60" s="74">
        <v>144</v>
      </c>
      <c r="H60" s="74">
        <v>91</v>
      </c>
      <c r="I60" s="74"/>
      <c r="J60" s="74">
        <v>188</v>
      </c>
      <c r="K60" s="74">
        <v>97</v>
      </c>
      <c r="L60" s="74">
        <v>91</v>
      </c>
      <c r="M60" s="74"/>
      <c r="N60" s="74">
        <v>154</v>
      </c>
      <c r="O60" s="74">
        <v>89</v>
      </c>
      <c r="P60" s="74">
        <v>65</v>
      </c>
      <c r="Q60" s="74"/>
      <c r="R60" s="74">
        <v>262</v>
      </c>
      <c r="S60" s="74">
        <v>141</v>
      </c>
      <c r="T60" s="74">
        <v>121</v>
      </c>
      <c r="U60" s="74"/>
      <c r="V60" s="74">
        <v>76</v>
      </c>
      <c r="W60" s="74">
        <v>39</v>
      </c>
      <c r="X60" s="74">
        <v>37</v>
      </c>
      <c r="Y60" s="74"/>
      <c r="Z60" s="74">
        <v>4</v>
      </c>
      <c r="AA60" s="74">
        <v>3</v>
      </c>
      <c r="AB60" s="74">
        <v>1</v>
      </c>
    </row>
    <row r="61" spans="1:28" x14ac:dyDescent="0.2">
      <c r="A61" s="63" t="s">
        <v>89</v>
      </c>
      <c r="B61" s="74">
        <v>2386</v>
      </c>
      <c r="C61" s="74">
        <v>1368</v>
      </c>
      <c r="D61" s="74">
        <v>1018</v>
      </c>
      <c r="E61" s="74"/>
      <c r="F61" s="74">
        <v>570</v>
      </c>
      <c r="G61" s="74">
        <v>340</v>
      </c>
      <c r="H61" s="74">
        <v>230</v>
      </c>
      <c r="I61" s="74"/>
      <c r="J61" s="74">
        <v>553</v>
      </c>
      <c r="K61" s="74">
        <v>347</v>
      </c>
      <c r="L61" s="74">
        <v>206</v>
      </c>
      <c r="M61" s="74"/>
      <c r="N61" s="74">
        <v>316</v>
      </c>
      <c r="O61" s="74">
        <v>193</v>
      </c>
      <c r="P61" s="74">
        <v>123</v>
      </c>
      <c r="Q61" s="74"/>
      <c r="R61" s="74">
        <v>686</v>
      </c>
      <c r="S61" s="74">
        <v>355</v>
      </c>
      <c r="T61" s="74">
        <v>331</v>
      </c>
      <c r="U61" s="74"/>
      <c r="V61" s="74">
        <v>250</v>
      </c>
      <c r="W61" s="74">
        <v>125</v>
      </c>
      <c r="X61" s="74">
        <v>125</v>
      </c>
      <c r="Y61" s="74"/>
      <c r="Z61" s="74">
        <v>11</v>
      </c>
      <c r="AA61" s="74">
        <v>8</v>
      </c>
      <c r="AB61" s="74">
        <v>3</v>
      </c>
    </row>
    <row r="62" spans="1:28" x14ac:dyDescent="0.2">
      <c r="A62" s="63" t="s">
        <v>90</v>
      </c>
      <c r="B62" s="74">
        <v>347</v>
      </c>
      <c r="C62" s="74">
        <v>214</v>
      </c>
      <c r="D62" s="74">
        <v>133</v>
      </c>
      <c r="E62" s="74"/>
      <c r="F62" s="74">
        <v>56</v>
      </c>
      <c r="G62" s="74">
        <v>23</v>
      </c>
      <c r="H62" s="74">
        <v>33</v>
      </c>
      <c r="I62" s="74"/>
      <c r="J62" s="74">
        <v>107</v>
      </c>
      <c r="K62" s="74">
        <v>71</v>
      </c>
      <c r="L62" s="74">
        <v>36</v>
      </c>
      <c r="M62" s="74"/>
      <c r="N62" s="74">
        <v>34</v>
      </c>
      <c r="O62" s="74">
        <v>21</v>
      </c>
      <c r="P62" s="74">
        <v>13</v>
      </c>
      <c r="Q62" s="74"/>
      <c r="R62" s="74">
        <v>107</v>
      </c>
      <c r="S62" s="74">
        <v>71</v>
      </c>
      <c r="T62" s="74">
        <v>36</v>
      </c>
      <c r="U62" s="74"/>
      <c r="V62" s="74">
        <v>42</v>
      </c>
      <c r="W62" s="74">
        <v>28</v>
      </c>
      <c r="X62" s="74">
        <v>14</v>
      </c>
      <c r="Y62" s="74"/>
      <c r="Z62" s="74">
        <v>1</v>
      </c>
      <c r="AA62" s="74">
        <v>0</v>
      </c>
      <c r="AB62" s="74">
        <v>1</v>
      </c>
    </row>
    <row r="63" spans="1:28" x14ac:dyDescent="0.2">
      <c r="A63" s="63" t="s">
        <v>91</v>
      </c>
      <c r="B63" s="74">
        <v>4878</v>
      </c>
      <c r="C63" s="74">
        <v>2635</v>
      </c>
      <c r="D63" s="74">
        <v>2243</v>
      </c>
      <c r="E63" s="74"/>
      <c r="F63" s="74">
        <v>1612</v>
      </c>
      <c r="G63" s="74">
        <v>906</v>
      </c>
      <c r="H63" s="74">
        <v>706</v>
      </c>
      <c r="I63" s="74"/>
      <c r="J63" s="74">
        <v>1223</v>
      </c>
      <c r="K63" s="74">
        <v>638</v>
      </c>
      <c r="L63" s="74">
        <v>585</v>
      </c>
      <c r="M63" s="74"/>
      <c r="N63" s="74">
        <v>614</v>
      </c>
      <c r="O63" s="74">
        <v>340</v>
      </c>
      <c r="P63" s="74">
        <v>274</v>
      </c>
      <c r="Q63" s="74"/>
      <c r="R63" s="74">
        <v>1057</v>
      </c>
      <c r="S63" s="74">
        <v>564</v>
      </c>
      <c r="T63" s="74">
        <v>493</v>
      </c>
      <c r="U63" s="74"/>
      <c r="V63" s="74">
        <v>311</v>
      </c>
      <c r="W63" s="74">
        <v>157</v>
      </c>
      <c r="X63" s="74">
        <v>154</v>
      </c>
      <c r="Y63" s="74"/>
      <c r="Z63" s="74">
        <v>61</v>
      </c>
      <c r="AA63" s="74">
        <v>30</v>
      </c>
      <c r="AB63" s="74">
        <v>31</v>
      </c>
    </row>
    <row r="64" spans="1:28" x14ac:dyDescent="0.2">
      <c r="A64" s="63" t="s">
        <v>92</v>
      </c>
      <c r="B64" s="74">
        <v>1857</v>
      </c>
      <c r="C64" s="74">
        <v>1035</v>
      </c>
      <c r="D64" s="74">
        <v>822</v>
      </c>
      <c r="E64" s="74"/>
      <c r="F64" s="74">
        <v>461</v>
      </c>
      <c r="G64" s="74">
        <v>289</v>
      </c>
      <c r="H64" s="74">
        <v>172</v>
      </c>
      <c r="I64" s="74"/>
      <c r="J64" s="74">
        <v>484</v>
      </c>
      <c r="K64" s="74">
        <v>269</v>
      </c>
      <c r="L64" s="74">
        <v>215</v>
      </c>
      <c r="M64" s="74"/>
      <c r="N64" s="74">
        <v>251</v>
      </c>
      <c r="O64" s="74">
        <v>138</v>
      </c>
      <c r="P64" s="74">
        <v>113</v>
      </c>
      <c r="Q64" s="74"/>
      <c r="R64" s="74">
        <v>427</v>
      </c>
      <c r="S64" s="74">
        <v>214</v>
      </c>
      <c r="T64" s="74">
        <v>213</v>
      </c>
      <c r="U64" s="74"/>
      <c r="V64" s="74">
        <v>212</v>
      </c>
      <c r="W64" s="74">
        <v>112</v>
      </c>
      <c r="X64" s="74">
        <v>100</v>
      </c>
      <c r="Y64" s="74"/>
      <c r="Z64" s="74">
        <v>22</v>
      </c>
      <c r="AA64" s="74">
        <v>13</v>
      </c>
      <c r="AB64" s="74">
        <v>9</v>
      </c>
    </row>
    <row r="65" spans="1:28" x14ac:dyDescent="0.2">
      <c r="A65" s="63" t="s">
        <v>93</v>
      </c>
      <c r="B65" s="74">
        <v>2004</v>
      </c>
      <c r="C65" s="74">
        <v>1191</v>
      </c>
      <c r="D65" s="74">
        <v>813</v>
      </c>
      <c r="E65" s="74"/>
      <c r="F65" s="74">
        <v>574</v>
      </c>
      <c r="G65" s="74">
        <v>368</v>
      </c>
      <c r="H65" s="74">
        <v>206</v>
      </c>
      <c r="I65" s="74"/>
      <c r="J65" s="74">
        <v>557</v>
      </c>
      <c r="K65" s="74">
        <v>311</v>
      </c>
      <c r="L65" s="74">
        <v>246</v>
      </c>
      <c r="M65" s="74"/>
      <c r="N65" s="74">
        <v>275</v>
      </c>
      <c r="O65" s="74">
        <v>167</v>
      </c>
      <c r="P65" s="74">
        <v>108</v>
      </c>
      <c r="Q65" s="74"/>
      <c r="R65" s="74">
        <v>407</v>
      </c>
      <c r="S65" s="74">
        <v>243</v>
      </c>
      <c r="T65" s="74">
        <v>164</v>
      </c>
      <c r="U65" s="74"/>
      <c r="V65" s="74">
        <v>138</v>
      </c>
      <c r="W65" s="74">
        <v>75</v>
      </c>
      <c r="X65" s="74">
        <v>63</v>
      </c>
      <c r="Y65" s="74"/>
      <c r="Z65" s="74">
        <v>53</v>
      </c>
      <c r="AA65" s="74">
        <v>27</v>
      </c>
      <c r="AB65" s="74">
        <v>26</v>
      </c>
    </row>
    <row r="66" spans="1:28" x14ac:dyDescent="0.2">
      <c r="A66" s="63" t="s">
        <v>94</v>
      </c>
      <c r="B66" s="74">
        <v>1038</v>
      </c>
      <c r="C66" s="74">
        <v>562</v>
      </c>
      <c r="D66" s="74">
        <v>476</v>
      </c>
      <c r="E66" s="74"/>
      <c r="F66" s="74">
        <v>331</v>
      </c>
      <c r="G66" s="74">
        <v>198</v>
      </c>
      <c r="H66" s="74">
        <v>133</v>
      </c>
      <c r="I66" s="74"/>
      <c r="J66" s="74">
        <v>313</v>
      </c>
      <c r="K66" s="74">
        <v>174</v>
      </c>
      <c r="L66" s="74">
        <v>139</v>
      </c>
      <c r="M66" s="74"/>
      <c r="N66" s="74">
        <v>109</v>
      </c>
      <c r="O66" s="74">
        <v>48</v>
      </c>
      <c r="P66" s="74">
        <v>61</v>
      </c>
      <c r="Q66" s="74"/>
      <c r="R66" s="74">
        <v>195</v>
      </c>
      <c r="S66" s="74">
        <v>91</v>
      </c>
      <c r="T66" s="74">
        <v>104</v>
      </c>
      <c r="U66" s="74"/>
      <c r="V66" s="74">
        <v>86</v>
      </c>
      <c r="W66" s="74">
        <v>49</v>
      </c>
      <c r="X66" s="74">
        <v>37</v>
      </c>
      <c r="Y66" s="74"/>
      <c r="Z66" s="74">
        <v>4</v>
      </c>
      <c r="AA66" s="74">
        <v>2</v>
      </c>
      <c r="AB66" s="74">
        <v>2</v>
      </c>
    </row>
    <row r="67" spans="1:28" x14ac:dyDescent="0.2">
      <c r="A67" s="100" t="s">
        <v>95</v>
      </c>
      <c r="B67" s="74">
        <v>5404</v>
      </c>
      <c r="C67" s="74">
        <v>2829</v>
      </c>
      <c r="D67" s="74">
        <v>2575</v>
      </c>
      <c r="E67" s="74"/>
      <c r="F67" s="74">
        <v>1743</v>
      </c>
      <c r="G67" s="74">
        <v>922</v>
      </c>
      <c r="H67" s="74">
        <v>821</v>
      </c>
      <c r="I67" s="74"/>
      <c r="J67" s="74">
        <v>1392</v>
      </c>
      <c r="K67" s="74">
        <v>723</v>
      </c>
      <c r="L67" s="74">
        <v>669</v>
      </c>
      <c r="M67" s="74"/>
      <c r="N67" s="74">
        <v>668</v>
      </c>
      <c r="O67" s="74">
        <v>363</v>
      </c>
      <c r="P67" s="74">
        <v>305</v>
      </c>
      <c r="Q67" s="74"/>
      <c r="R67" s="74">
        <v>1316</v>
      </c>
      <c r="S67" s="74">
        <v>671</v>
      </c>
      <c r="T67" s="74">
        <v>645</v>
      </c>
      <c r="U67" s="74"/>
      <c r="V67" s="74">
        <v>238</v>
      </c>
      <c r="W67" s="74">
        <v>125</v>
      </c>
      <c r="X67" s="74">
        <v>113</v>
      </c>
      <c r="Y67" s="74"/>
      <c r="Z67" s="74">
        <v>47</v>
      </c>
      <c r="AA67" s="74">
        <v>25</v>
      </c>
      <c r="AB67" s="74">
        <v>22</v>
      </c>
    </row>
    <row r="68" spans="1:28" x14ac:dyDescent="0.2">
      <c r="A68" s="63" t="s">
        <v>96</v>
      </c>
      <c r="B68" s="74">
        <v>972</v>
      </c>
      <c r="C68" s="74">
        <v>554</v>
      </c>
      <c r="D68" s="74">
        <v>418</v>
      </c>
      <c r="E68" s="74"/>
      <c r="F68" s="74">
        <v>214</v>
      </c>
      <c r="G68" s="74">
        <v>134</v>
      </c>
      <c r="H68" s="74">
        <v>80</v>
      </c>
      <c r="I68" s="74"/>
      <c r="J68" s="74">
        <v>221</v>
      </c>
      <c r="K68" s="74">
        <v>126</v>
      </c>
      <c r="L68" s="74">
        <v>95</v>
      </c>
      <c r="M68" s="74"/>
      <c r="N68" s="74">
        <v>184</v>
      </c>
      <c r="O68" s="74">
        <v>108</v>
      </c>
      <c r="P68" s="74">
        <v>76</v>
      </c>
      <c r="Q68" s="74"/>
      <c r="R68" s="74">
        <v>278</v>
      </c>
      <c r="S68" s="74">
        <v>143</v>
      </c>
      <c r="T68" s="74">
        <v>135</v>
      </c>
      <c r="U68" s="74"/>
      <c r="V68" s="74">
        <v>70</v>
      </c>
      <c r="W68" s="74">
        <v>41</v>
      </c>
      <c r="X68" s="74">
        <v>29</v>
      </c>
      <c r="Y68" s="74"/>
      <c r="Z68" s="74">
        <v>5</v>
      </c>
      <c r="AA68" s="74">
        <v>2</v>
      </c>
      <c r="AB68" s="74">
        <v>3</v>
      </c>
    </row>
    <row r="69" spans="1:28" x14ac:dyDescent="0.2">
      <c r="A69" s="63" t="s">
        <v>97</v>
      </c>
      <c r="B69" s="74">
        <v>3974</v>
      </c>
      <c r="C69" s="74">
        <v>2132</v>
      </c>
      <c r="D69" s="74">
        <v>1842</v>
      </c>
      <c r="E69" s="74"/>
      <c r="F69" s="74">
        <v>1381</v>
      </c>
      <c r="G69" s="74">
        <v>752</v>
      </c>
      <c r="H69" s="74">
        <v>629</v>
      </c>
      <c r="I69" s="74"/>
      <c r="J69" s="74">
        <v>1041</v>
      </c>
      <c r="K69" s="74">
        <v>554</v>
      </c>
      <c r="L69" s="74">
        <v>487</v>
      </c>
      <c r="M69" s="74"/>
      <c r="N69" s="74">
        <v>517</v>
      </c>
      <c r="O69" s="74">
        <v>274</v>
      </c>
      <c r="P69" s="74">
        <v>243</v>
      </c>
      <c r="Q69" s="74"/>
      <c r="R69" s="74">
        <v>732</v>
      </c>
      <c r="S69" s="74">
        <v>396</v>
      </c>
      <c r="T69" s="74">
        <v>336</v>
      </c>
      <c r="U69" s="74"/>
      <c r="V69" s="74">
        <v>247</v>
      </c>
      <c r="W69" s="74">
        <v>134</v>
      </c>
      <c r="X69" s="74">
        <v>113</v>
      </c>
      <c r="Y69" s="74"/>
      <c r="Z69" s="74">
        <v>56</v>
      </c>
      <c r="AA69" s="74">
        <v>22</v>
      </c>
      <c r="AB69" s="74">
        <v>34</v>
      </c>
    </row>
    <row r="70" spans="1:28" x14ac:dyDescent="0.2">
      <c r="A70" s="63" t="s">
        <v>98</v>
      </c>
      <c r="B70" s="74">
        <v>982</v>
      </c>
      <c r="C70" s="74">
        <v>568</v>
      </c>
      <c r="D70" s="74">
        <v>414</v>
      </c>
      <c r="E70" s="74"/>
      <c r="F70" s="74">
        <v>279</v>
      </c>
      <c r="G70" s="74">
        <v>164</v>
      </c>
      <c r="H70" s="74">
        <v>115</v>
      </c>
      <c r="I70" s="74"/>
      <c r="J70" s="74">
        <v>268</v>
      </c>
      <c r="K70" s="74">
        <v>143</v>
      </c>
      <c r="L70" s="74">
        <v>125</v>
      </c>
      <c r="M70" s="74"/>
      <c r="N70" s="74">
        <v>143</v>
      </c>
      <c r="O70" s="74">
        <v>92</v>
      </c>
      <c r="P70" s="74">
        <v>51</v>
      </c>
      <c r="Q70" s="74"/>
      <c r="R70" s="74">
        <v>226</v>
      </c>
      <c r="S70" s="74">
        <v>133</v>
      </c>
      <c r="T70" s="74">
        <v>93</v>
      </c>
      <c r="U70" s="74"/>
      <c r="V70" s="74">
        <v>51</v>
      </c>
      <c r="W70" s="74">
        <v>28</v>
      </c>
      <c r="X70" s="74">
        <v>23</v>
      </c>
      <c r="Y70" s="74"/>
      <c r="Z70" s="74">
        <v>15</v>
      </c>
      <c r="AA70" s="74">
        <v>8</v>
      </c>
      <c r="AB70" s="74">
        <v>7</v>
      </c>
    </row>
    <row r="71" spans="1:28" x14ac:dyDescent="0.2">
      <c r="A71" s="63" t="s">
        <v>99</v>
      </c>
      <c r="B71" s="74">
        <v>1943</v>
      </c>
      <c r="C71" s="74">
        <v>1047</v>
      </c>
      <c r="D71" s="74">
        <v>896</v>
      </c>
      <c r="E71" s="74"/>
      <c r="F71" s="74">
        <v>564</v>
      </c>
      <c r="G71" s="74">
        <v>321</v>
      </c>
      <c r="H71" s="74">
        <v>243</v>
      </c>
      <c r="I71" s="74"/>
      <c r="J71" s="74">
        <v>427</v>
      </c>
      <c r="K71" s="74">
        <v>243</v>
      </c>
      <c r="L71" s="74">
        <v>184</v>
      </c>
      <c r="M71" s="74"/>
      <c r="N71" s="74">
        <v>331</v>
      </c>
      <c r="O71" s="74">
        <v>172</v>
      </c>
      <c r="P71" s="74">
        <v>159</v>
      </c>
      <c r="Q71" s="74"/>
      <c r="R71" s="74">
        <v>431</v>
      </c>
      <c r="S71" s="74">
        <v>218</v>
      </c>
      <c r="T71" s="74">
        <v>213</v>
      </c>
      <c r="U71" s="74"/>
      <c r="V71" s="74">
        <v>180</v>
      </c>
      <c r="W71" s="74">
        <v>85</v>
      </c>
      <c r="X71" s="74">
        <v>95</v>
      </c>
      <c r="Y71" s="74"/>
      <c r="Z71" s="74">
        <v>10</v>
      </c>
      <c r="AA71" s="74">
        <v>8</v>
      </c>
      <c r="AB71" s="74">
        <v>2</v>
      </c>
    </row>
    <row r="72" spans="1:28" x14ac:dyDescent="0.2">
      <c r="A72" s="63" t="s">
        <v>100</v>
      </c>
      <c r="B72" s="74">
        <v>740</v>
      </c>
      <c r="C72" s="74">
        <v>428</v>
      </c>
      <c r="D72" s="74">
        <v>312</v>
      </c>
      <c r="E72" s="74"/>
      <c r="F72" s="74">
        <v>144</v>
      </c>
      <c r="G72" s="74">
        <v>91</v>
      </c>
      <c r="H72" s="74">
        <v>53</v>
      </c>
      <c r="I72" s="74"/>
      <c r="J72" s="74">
        <v>174</v>
      </c>
      <c r="K72" s="74">
        <v>99</v>
      </c>
      <c r="L72" s="74">
        <v>75</v>
      </c>
      <c r="M72" s="74"/>
      <c r="N72" s="74">
        <v>94</v>
      </c>
      <c r="O72" s="74">
        <v>46</v>
      </c>
      <c r="P72" s="74">
        <v>48</v>
      </c>
      <c r="Q72" s="74"/>
      <c r="R72" s="74">
        <v>169</v>
      </c>
      <c r="S72" s="74">
        <v>108</v>
      </c>
      <c r="T72" s="74">
        <v>61</v>
      </c>
      <c r="U72" s="74"/>
      <c r="V72" s="74">
        <v>120</v>
      </c>
      <c r="W72" s="74">
        <v>59</v>
      </c>
      <c r="X72" s="74">
        <v>61</v>
      </c>
      <c r="Y72" s="74"/>
      <c r="Z72" s="74">
        <v>39</v>
      </c>
      <c r="AA72" s="74">
        <v>25</v>
      </c>
      <c r="AB72" s="74">
        <v>14</v>
      </c>
    </row>
    <row r="73" spans="1:28" x14ac:dyDescent="0.2">
      <c r="A73" s="63" t="s">
        <v>101</v>
      </c>
      <c r="B73" s="74">
        <v>1164</v>
      </c>
      <c r="C73" s="74">
        <v>689</v>
      </c>
      <c r="D73" s="74">
        <v>475</v>
      </c>
      <c r="E73" s="74"/>
      <c r="F73" s="74">
        <v>294</v>
      </c>
      <c r="G73" s="74">
        <v>187</v>
      </c>
      <c r="H73" s="74">
        <v>107</v>
      </c>
      <c r="I73" s="74"/>
      <c r="J73" s="74">
        <v>247</v>
      </c>
      <c r="K73" s="74">
        <v>149</v>
      </c>
      <c r="L73" s="74">
        <v>98</v>
      </c>
      <c r="M73" s="74"/>
      <c r="N73" s="74">
        <v>210</v>
      </c>
      <c r="O73" s="74">
        <v>122</v>
      </c>
      <c r="P73" s="74">
        <v>88</v>
      </c>
      <c r="Q73" s="74"/>
      <c r="R73" s="74">
        <v>281</v>
      </c>
      <c r="S73" s="74">
        <v>180</v>
      </c>
      <c r="T73" s="74">
        <v>101</v>
      </c>
      <c r="U73" s="74"/>
      <c r="V73" s="74">
        <v>93</v>
      </c>
      <c r="W73" s="74">
        <v>36</v>
      </c>
      <c r="X73" s="74">
        <v>57</v>
      </c>
      <c r="Y73" s="74"/>
      <c r="Z73" s="74">
        <v>39</v>
      </c>
      <c r="AA73" s="74">
        <v>15</v>
      </c>
      <c r="AB73" s="74">
        <v>24</v>
      </c>
    </row>
    <row r="74" spans="1:28" x14ac:dyDescent="0.2">
      <c r="A74" s="63" t="s">
        <v>102</v>
      </c>
      <c r="B74" s="74">
        <v>638</v>
      </c>
      <c r="C74" s="74">
        <v>345</v>
      </c>
      <c r="D74" s="74">
        <v>293</v>
      </c>
      <c r="E74" s="74"/>
      <c r="F74" s="74">
        <v>149</v>
      </c>
      <c r="G74" s="74">
        <v>86</v>
      </c>
      <c r="H74" s="74">
        <v>63</v>
      </c>
      <c r="I74" s="74"/>
      <c r="J74" s="74">
        <v>183</v>
      </c>
      <c r="K74" s="74">
        <v>103</v>
      </c>
      <c r="L74" s="74">
        <v>80</v>
      </c>
      <c r="M74" s="74"/>
      <c r="N74" s="74">
        <v>81</v>
      </c>
      <c r="O74" s="74">
        <v>41</v>
      </c>
      <c r="P74" s="74">
        <v>40</v>
      </c>
      <c r="Q74" s="74"/>
      <c r="R74" s="74">
        <v>127</v>
      </c>
      <c r="S74" s="74">
        <v>69</v>
      </c>
      <c r="T74" s="74">
        <v>58</v>
      </c>
      <c r="U74" s="74"/>
      <c r="V74" s="74">
        <v>91</v>
      </c>
      <c r="W74" s="74">
        <v>45</v>
      </c>
      <c r="X74" s="74">
        <v>46</v>
      </c>
      <c r="Y74" s="74"/>
      <c r="Z74" s="74">
        <v>7</v>
      </c>
      <c r="AA74" s="74">
        <v>1</v>
      </c>
      <c r="AB74" s="74">
        <v>6</v>
      </c>
    </row>
    <row r="75" spans="1:28" x14ac:dyDescent="0.2">
      <c r="A75" s="63" t="s">
        <v>103</v>
      </c>
      <c r="B75" s="74">
        <v>1783</v>
      </c>
      <c r="C75" s="74">
        <v>1023</v>
      </c>
      <c r="D75" s="74">
        <v>760</v>
      </c>
      <c r="E75" s="74"/>
      <c r="F75" s="74">
        <v>496</v>
      </c>
      <c r="G75" s="74">
        <v>272</v>
      </c>
      <c r="H75" s="74">
        <v>224</v>
      </c>
      <c r="I75" s="74"/>
      <c r="J75" s="74">
        <v>449</v>
      </c>
      <c r="K75" s="74">
        <v>276</v>
      </c>
      <c r="L75" s="74">
        <v>173</v>
      </c>
      <c r="M75" s="74"/>
      <c r="N75" s="74">
        <v>298</v>
      </c>
      <c r="O75" s="74">
        <v>167</v>
      </c>
      <c r="P75" s="74">
        <v>131</v>
      </c>
      <c r="Q75" s="74"/>
      <c r="R75" s="74">
        <v>358</v>
      </c>
      <c r="S75" s="74">
        <v>219</v>
      </c>
      <c r="T75" s="74">
        <v>139</v>
      </c>
      <c r="U75" s="74"/>
      <c r="V75" s="74">
        <v>160</v>
      </c>
      <c r="W75" s="74">
        <v>77</v>
      </c>
      <c r="X75" s="74">
        <v>83</v>
      </c>
      <c r="Y75" s="74"/>
      <c r="Z75" s="74">
        <v>22</v>
      </c>
      <c r="AA75" s="74">
        <v>12</v>
      </c>
      <c r="AB75" s="74">
        <v>10</v>
      </c>
    </row>
    <row r="76" spans="1:28" x14ac:dyDescent="0.2">
      <c r="A76" s="63" t="s">
        <v>104</v>
      </c>
      <c r="B76" s="74">
        <v>1963</v>
      </c>
      <c r="C76" s="74">
        <v>1147</v>
      </c>
      <c r="D76" s="74">
        <v>816</v>
      </c>
      <c r="E76" s="74"/>
      <c r="F76" s="74">
        <v>501</v>
      </c>
      <c r="G76" s="74">
        <v>288</v>
      </c>
      <c r="H76" s="74">
        <v>213</v>
      </c>
      <c r="I76" s="74"/>
      <c r="J76" s="74">
        <v>407</v>
      </c>
      <c r="K76" s="74">
        <v>234</v>
      </c>
      <c r="L76" s="74">
        <v>173</v>
      </c>
      <c r="M76" s="74"/>
      <c r="N76" s="74">
        <v>290</v>
      </c>
      <c r="O76" s="74">
        <v>175</v>
      </c>
      <c r="P76" s="74">
        <v>115</v>
      </c>
      <c r="Q76" s="74"/>
      <c r="R76" s="74">
        <v>474</v>
      </c>
      <c r="S76" s="74">
        <v>280</v>
      </c>
      <c r="T76" s="74">
        <v>194</v>
      </c>
      <c r="U76" s="74"/>
      <c r="V76" s="74">
        <v>262</v>
      </c>
      <c r="W76" s="74">
        <v>153</v>
      </c>
      <c r="X76" s="74">
        <v>109</v>
      </c>
      <c r="Y76" s="74"/>
      <c r="Z76" s="74">
        <v>29</v>
      </c>
      <c r="AA76" s="74">
        <v>17</v>
      </c>
      <c r="AB76" s="74">
        <v>12</v>
      </c>
    </row>
    <row r="77" spans="1:28" x14ac:dyDescent="0.2">
      <c r="A77" s="63" t="s">
        <v>105</v>
      </c>
      <c r="B77" s="74">
        <v>696</v>
      </c>
      <c r="C77" s="74">
        <v>362</v>
      </c>
      <c r="D77" s="74">
        <v>334</v>
      </c>
      <c r="E77" s="74"/>
      <c r="F77" s="74">
        <v>224</v>
      </c>
      <c r="G77" s="74">
        <v>122</v>
      </c>
      <c r="H77" s="74">
        <v>102</v>
      </c>
      <c r="I77" s="74"/>
      <c r="J77" s="74">
        <v>167</v>
      </c>
      <c r="K77" s="74">
        <v>100</v>
      </c>
      <c r="L77" s="74">
        <v>67</v>
      </c>
      <c r="M77" s="74"/>
      <c r="N77" s="74">
        <v>136</v>
      </c>
      <c r="O77" s="74">
        <v>64</v>
      </c>
      <c r="P77" s="74">
        <v>72</v>
      </c>
      <c r="Q77" s="74"/>
      <c r="R77" s="74">
        <v>104</v>
      </c>
      <c r="S77" s="74">
        <v>46</v>
      </c>
      <c r="T77" s="74">
        <v>58</v>
      </c>
      <c r="U77" s="74"/>
      <c r="V77" s="74">
        <v>54</v>
      </c>
      <c r="W77" s="74">
        <v>23</v>
      </c>
      <c r="X77" s="74">
        <v>31</v>
      </c>
      <c r="Y77" s="74"/>
      <c r="Z77" s="74">
        <v>11</v>
      </c>
      <c r="AA77" s="74">
        <v>7</v>
      </c>
      <c r="AB77" s="74">
        <v>4</v>
      </c>
    </row>
    <row r="78" spans="1:28" x14ac:dyDescent="0.2">
      <c r="A78" s="63" t="s">
        <v>106</v>
      </c>
      <c r="B78" s="74">
        <v>962</v>
      </c>
      <c r="C78" s="74">
        <v>553</v>
      </c>
      <c r="D78" s="74">
        <v>409</v>
      </c>
      <c r="E78" s="74"/>
      <c r="F78" s="74">
        <v>345</v>
      </c>
      <c r="G78" s="74">
        <v>212</v>
      </c>
      <c r="H78" s="74">
        <v>133</v>
      </c>
      <c r="I78" s="74"/>
      <c r="J78" s="74">
        <v>236</v>
      </c>
      <c r="K78" s="74">
        <v>132</v>
      </c>
      <c r="L78" s="74">
        <v>104</v>
      </c>
      <c r="M78" s="74"/>
      <c r="N78" s="74">
        <v>101</v>
      </c>
      <c r="O78" s="74">
        <v>61</v>
      </c>
      <c r="P78" s="74">
        <v>40</v>
      </c>
      <c r="Q78" s="74"/>
      <c r="R78" s="74">
        <v>209</v>
      </c>
      <c r="S78" s="74">
        <v>115</v>
      </c>
      <c r="T78" s="74">
        <v>94</v>
      </c>
      <c r="U78" s="74"/>
      <c r="V78" s="74">
        <v>63</v>
      </c>
      <c r="W78" s="74">
        <v>29</v>
      </c>
      <c r="X78" s="74">
        <v>34</v>
      </c>
      <c r="Y78" s="74"/>
      <c r="Z78" s="74">
        <v>8</v>
      </c>
      <c r="AA78" s="74">
        <v>4</v>
      </c>
      <c r="AB78" s="74">
        <v>4</v>
      </c>
    </row>
    <row r="79" spans="1:28" x14ac:dyDescent="0.2">
      <c r="A79" s="63" t="s">
        <v>107</v>
      </c>
      <c r="B79" s="74">
        <v>274</v>
      </c>
      <c r="C79" s="74">
        <v>157</v>
      </c>
      <c r="D79" s="74">
        <v>117</v>
      </c>
      <c r="E79" s="74"/>
      <c r="F79" s="74">
        <v>72</v>
      </c>
      <c r="G79" s="74">
        <v>49</v>
      </c>
      <c r="H79" s="74">
        <v>23</v>
      </c>
      <c r="I79" s="74"/>
      <c r="J79" s="74">
        <v>81</v>
      </c>
      <c r="K79" s="74">
        <v>34</v>
      </c>
      <c r="L79" s="74">
        <v>47</v>
      </c>
      <c r="M79" s="74"/>
      <c r="N79" s="74">
        <v>45</v>
      </c>
      <c r="O79" s="74">
        <v>31</v>
      </c>
      <c r="P79" s="74">
        <v>14</v>
      </c>
      <c r="Q79" s="74"/>
      <c r="R79" s="74">
        <v>39</v>
      </c>
      <c r="S79" s="74">
        <v>23</v>
      </c>
      <c r="T79" s="74">
        <v>16</v>
      </c>
      <c r="U79" s="74"/>
      <c r="V79" s="74">
        <v>26</v>
      </c>
      <c r="W79" s="74">
        <v>15</v>
      </c>
      <c r="X79" s="74">
        <v>11</v>
      </c>
      <c r="Y79" s="74"/>
      <c r="Z79" s="74">
        <v>11</v>
      </c>
      <c r="AA79" s="74">
        <v>5</v>
      </c>
      <c r="AB79" s="74">
        <v>6</v>
      </c>
    </row>
    <row r="80" spans="1:28" x14ac:dyDescent="0.2">
      <c r="A80" s="63" t="s">
        <v>108</v>
      </c>
      <c r="B80" s="74">
        <v>3012</v>
      </c>
      <c r="C80" s="74">
        <v>1634</v>
      </c>
      <c r="D80" s="74">
        <v>1378</v>
      </c>
      <c r="E80" s="74"/>
      <c r="F80" s="74">
        <v>975</v>
      </c>
      <c r="G80" s="74">
        <v>556</v>
      </c>
      <c r="H80" s="74">
        <v>419</v>
      </c>
      <c r="I80" s="74"/>
      <c r="J80" s="74">
        <v>810</v>
      </c>
      <c r="K80" s="74">
        <v>409</v>
      </c>
      <c r="L80" s="74">
        <v>401</v>
      </c>
      <c r="M80" s="74"/>
      <c r="N80" s="74">
        <v>394</v>
      </c>
      <c r="O80" s="74">
        <v>216</v>
      </c>
      <c r="P80" s="74">
        <v>178</v>
      </c>
      <c r="Q80" s="74"/>
      <c r="R80" s="74">
        <v>491</v>
      </c>
      <c r="S80" s="74">
        <v>277</v>
      </c>
      <c r="T80" s="74">
        <v>214</v>
      </c>
      <c r="U80" s="74"/>
      <c r="V80" s="74">
        <v>289</v>
      </c>
      <c r="W80" s="74">
        <v>149</v>
      </c>
      <c r="X80" s="74">
        <v>140</v>
      </c>
      <c r="Y80" s="74"/>
      <c r="Z80" s="74">
        <v>53</v>
      </c>
      <c r="AA80" s="74">
        <v>27</v>
      </c>
      <c r="AB80" s="74">
        <v>26</v>
      </c>
    </row>
    <row r="81" spans="1:32" x14ac:dyDescent="0.2">
      <c r="A81" s="63" t="s">
        <v>109</v>
      </c>
      <c r="B81" s="74">
        <v>1962</v>
      </c>
      <c r="C81" s="74">
        <v>1138</v>
      </c>
      <c r="D81" s="74">
        <v>824</v>
      </c>
      <c r="E81" s="74"/>
      <c r="F81" s="74">
        <v>512</v>
      </c>
      <c r="G81" s="74">
        <v>316</v>
      </c>
      <c r="H81" s="74">
        <v>196</v>
      </c>
      <c r="I81" s="74"/>
      <c r="J81" s="74">
        <v>523</v>
      </c>
      <c r="K81" s="74">
        <v>323</v>
      </c>
      <c r="L81" s="74">
        <v>200</v>
      </c>
      <c r="M81" s="74"/>
      <c r="N81" s="74">
        <v>242</v>
      </c>
      <c r="O81" s="74">
        <v>138</v>
      </c>
      <c r="P81" s="74">
        <v>104</v>
      </c>
      <c r="Q81" s="74"/>
      <c r="R81" s="74">
        <v>467</v>
      </c>
      <c r="S81" s="74">
        <v>250</v>
      </c>
      <c r="T81" s="74">
        <v>217</v>
      </c>
      <c r="U81" s="74"/>
      <c r="V81" s="74">
        <v>207</v>
      </c>
      <c r="W81" s="74">
        <v>105</v>
      </c>
      <c r="X81" s="74">
        <v>102</v>
      </c>
      <c r="Y81" s="74"/>
      <c r="Z81" s="74">
        <v>11</v>
      </c>
      <c r="AA81" s="74">
        <v>6</v>
      </c>
      <c r="AB81" s="74">
        <v>5</v>
      </c>
    </row>
    <row r="82" spans="1:32" ht="13.5" thickBot="1" x14ac:dyDescent="0.25">
      <c r="A82" s="101" t="s">
        <v>110</v>
      </c>
      <c r="B82" s="74">
        <v>327</v>
      </c>
      <c r="C82" s="74">
        <v>190</v>
      </c>
      <c r="D82" s="74">
        <v>137</v>
      </c>
      <c r="E82" s="74"/>
      <c r="F82" s="74">
        <v>170</v>
      </c>
      <c r="G82" s="74">
        <v>95</v>
      </c>
      <c r="H82" s="74">
        <v>75</v>
      </c>
      <c r="I82" s="74"/>
      <c r="J82" s="74">
        <v>61</v>
      </c>
      <c r="K82" s="74">
        <v>34</v>
      </c>
      <c r="L82" s="74">
        <v>27</v>
      </c>
      <c r="M82" s="74"/>
      <c r="N82" s="74">
        <v>52</v>
      </c>
      <c r="O82" s="74">
        <v>37</v>
      </c>
      <c r="P82" s="74">
        <v>15</v>
      </c>
      <c r="Q82" s="74"/>
      <c r="R82" s="74">
        <v>31</v>
      </c>
      <c r="S82" s="74">
        <v>17</v>
      </c>
      <c r="T82" s="74">
        <v>14</v>
      </c>
      <c r="U82" s="74"/>
      <c r="V82" s="74">
        <v>10</v>
      </c>
      <c r="W82" s="74">
        <v>5</v>
      </c>
      <c r="X82" s="74">
        <v>5</v>
      </c>
      <c r="Y82" s="74"/>
      <c r="Z82" s="74">
        <v>3</v>
      </c>
      <c r="AA82" s="74">
        <v>2</v>
      </c>
      <c r="AB82" s="74">
        <v>1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8" spans="1:32" s="50" customFormat="1" ht="15" x14ac:dyDescent="0.25">
      <c r="A88" s="224" t="s">
        <v>153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9"/>
      <c r="AD88" s="215" t="s">
        <v>222</v>
      </c>
      <c r="AE88" s="215"/>
      <c r="AF88" s="9"/>
    </row>
    <row r="89" spans="1:32" s="50" customFormat="1" ht="15" x14ac:dyDescent="0.25">
      <c r="A89" s="225" t="s">
        <v>145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9"/>
      <c r="AD89" s="215"/>
      <c r="AE89" s="215"/>
      <c r="AF89"/>
    </row>
    <row r="90" spans="1:32" s="50" customFormat="1" ht="15" x14ac:dyDescent="0.25">
      <c r="A90" s="224" t="s">
        <v>64</v>
      </c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</row>
    <row r="91" spans="1:32" s="50" customFormat="1" ht="15" x14ac:dyDescent="0.25">
      <c r="A91" s="225" t="s">
        <v>80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</row>
    <row r="92" spans="1:32" s="50" customFormat="1" ht="15" x14ac:dyDescent="0.25">
      <c r="A92" s="224" t="s">
        <v>117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</row>
    <row r="93" spans="1:32" s="50" customFormat="1" ht="15" x14ac:dyDescent="0.25">
      <c r="A93" s="225" t="s">
        <v>389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</row>
    <row r="94" spans="1:32" s="50" customFormat="1" ht="15.75" thickBot="1" x14ac:dyDescent="0.3">
      <c r="A94" s="53"/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</row>
    <row r="95" spans="1:32" s="50" customFormat="1" ht="15" customHeight="1" x14ac:dyDescent="0.25">
      <c r="A95" s="229" t="s">
        <v>82</v>
      </c>
      <c r="B95" s="54" t="s">
        <v>21</v>
      </c>
      <c r="C95" s="54"/>
      <c r="D95" s="54"/>
      <c r="E95" s="55"/>
      <c r="F95" s="54" t="s">
        <v>48</v>
      </c>
      <c r="G95" s="54"/>
      <c r="H95" s="54"/>
      <c r="I95" s="55"/>
      <c r="J95" s="54" t="s">
        <v>49</v>
      </c>
      <c r="K95" s="54"/>
      <c r="L95" s="54"/>
      <c r="M95" s="55"/>
      <c r="N95" s="54" t="s">
        <v>50</v>
      </c>
      <c r="O95" s="54"/>
      <c r="P95" s="54"/>
      <c r="Q95" s="55"/>
      <c r="R95" s="54" t="s">
        <v>51</v>
      </c>
      <c r="S95" s="54"/>
      <c r="T95" s="54"/>
      <c r="U95" s="55"/>
      <c r="V95" s="54" t="s">
        <v>52</v>
      </c>
      <c r="W95" s="54"/>
      <c r="X95" s="54"/>
      <c r="Y95" s="55"/>
      <c r="Z95" s="54" t="s">
        <v>53</v>
      </c>
      <c r="AA95" s="54"/>
      <c r="AB95" s="54"/>
    </row>
    <row r="96" spans="1:32" s="50" customFormat="1" ht="15.75" thickBot="1" x14ac:dyDescent="0.3">
      <c r="A96" s="230"/>
      <c r="B96" s="56" t="s">
        <v>68</v>
      </c>
      <c r="C96" s="56" t="s">
        <v>69</v>
      </c>
      <c r="D96" s="56" t="s">
        <v>70</v>
      </c>
      <c r="E96" s="57"/>
      <c r="F96" s="56" t="s">
        <v>68</v>
      </c>
      <c r="G96" s="56" t="s">
        <v>69</v>
      </c>
      <c r="H96" s="56" t="s">
        <v>70</v>
      </c>
      <c r="I96" s="57"/>
      <c r="J96" s="56" t="s">
        <v>68</v>
      </c>
      <c r="K96" s="56" t="s">
        <v>69</v>
      </c>
      <c r="L96" s="56" t="s">
        <v>70</v>
      </c>
      <c r="M96" s="57"/>
      <c r="N96" s="56" t="s">
        <v>68</v>
      </c>
      <c r="O96" s="56" t="s">
        <v>69</v>
      </c>
      <c r="P96" s="56" t="s">
        <v>70</v>
      </c>
      <c r="Q96" s="57"/>
      <c r="R96" s="56" t="s">
        <v>68</v>
      </c>
      <c r="S96" s="56" t="s">
        <v>69</v>
      </c>
      <c r="T96" s="56" t="s">
        <v>70</v>
      </c>
      <c r="U96" s="57"/>
      <c r="V96" s="56" t="s">
        <v>68</v>
      </c>
      <c r="W96" s="56" t="s">
        <v>69</v>
      </c>
      <c r="X96" s="56" t="s">
        <v>70</v>
      </c>
      <c r="Y96" s="57"/>
      <c r="Z96" s="56" t="s">
        <v>68</v>
      </c>
      <c r="AA96" s="56" t="s">
        <v>69</v>
      </c>
      <c r="AB96" s="56" t="s">
        <v>70</v>
      </c>
    </row>
    <row r="97" spans="1:28" x14ac:dyDescent="0.25">
      <c r="A97" s="89"/>
      <c r="B97" s="90"/>
      <c r="C97" s="90"/>
      <c r="D97" s="90"/>
      <c r="E97" s="91"/>
      <c r="F97" s="90"/>
      <c r="G97" s="90"/>
      <c r="H97" s="90"/>
      <c r="I97" s="91"/>
      <c r="J97" s="90"/>
      <c r="K97" s="90"/>
      <c r="L97" s="90"/>
      <c r="M97" s="91"/>
      <c r="N97" s="90"/>
      <c r="O97" s="90"/>
      <c r="P97" s="90"/>
      <c r="Q97" s="91"/>
      <c r="R97" s="90"/>
      <c r="S97" s="90"/>
      <c r="T97" s="90"/>
      <c r="U97" s="91"/>
      <c r="V97" s="90"/>
      <c r="W97" s="90"/>
      <c r="X97" s="90"/>
      <c r="Y97" s="91"/>
      <c r="Z97" s="90"/>
      <c r="AA97" s="90"/>
      <c r="AB97" s="90"/>
    </row>
    <row r="98" spans="1:28" ht="13.5" x14ac:dyDescent="0.25">
      <c r="A98" s="93" t="s">
        <v>83</v>
      </c>
      <c r="B98" s="78">
        <f>+B11/(B11+B54)*100</f>
        <v>81.262122633478327</v>
      </c>
      <c r="C98" s="78">
        <f>+C11/(C11+C54)*100</f>
        <v>78.978861922053767</v>
      </c>
      <c r="D98" s="78">
        <f>+D11/(D11+D54)*100</f>
        <v>83.439868505159339</v>
      </c>
      <c r="E98" s="104"/>
      <c r="F98" s="78">
        <f>+F11/(F11+F54)*100</f>
        <v>75.625861996907261</v>
      </c>
      <c r="G98" s="78">
        <f>+G11/(G11+G54)*100</f>
        <v>73.348225098904649</v>
      </c>
      <c r="H98" s="78">
        <f>+H11/(H11+H54)*100</f>
        <v>78.070124768946386</v>
      </c>
      <c r="I98" s="104"/>
      <c r="J98" s="78">
        <f>+J11/(J11+J54)*100</f>
        <v>77.60086466953814</v>
      </c>
      <c r="K98" s="78">
        <f>+K11/(K11+K54)*100</f>
        <v>75.688029098400236</v>
      </c>
      <c r="L98" s="78">
        <f>+L11/(L11+L54)*100</f>
        <v>79.522669943729383</v>
      </c>
      <c r="M98" s="104"/>
      <c r="N98" s="78">
        <f>+N11/(N11+N54)*100</f>
        <v>85.349669179873828</v>
      </c>
      <c r="O98" s="78">
        <f>+O11/(O11+O54)*100</f>
        <v>83.579632315471756</v>
      </c>
      <c r="P98" s="78">
        <f>+P11/(P11+P54)*100</f>
        <v>87.054869529096337</v>
      </c>
      <c r="Q98" s="104"/>
      <c r="R98" s="78">
        <f>+R11/(R11+R54)*100</f>
        <v>78.119463426980502</v>
      </c>
      <c r="S98" s="78">
        <f>+S11/(S11+S54)*100</f>
        <v>75.292731143552317</v>
      </c>
      <c r="T98" s="78">
        <f>+T11/(T11+T54)*100</f>
        <v>80.682523267838675</v>
      </c>
      <c r="U98" s="104"/>
      <c r="V98" s="78">
        <f>+V11/(V11+V54)*100</f>
        <v>90.081845572694164</v>
      </c>
      <c r="W98" s="78">
        <f>+W11/(W11+W54)*100</f>
        <v>88.645636381729517</v>
      </c>
      <c r="X98" s="78">
        <f>+X11/(X11+X54)*100</f>
        <v>91.26599934361667</v>
      </c>
      <c r="Y98" s="104"/>
      <c r="Z98" s="78">
        <f>+Z11/(Z11+Z54)*100</f>
        <v>95.597798899449728</v>
      </c>
      <c r="AA98" s="78">
        <f>+AA11/(AA11+AA54)*100</f>
        <v>94.862114248194345</v>
      </c>
      <c r="AB98" s="78">
        <f>+AB11/(AB11+AB54)*100</f>
        <v>96.165042399696247</v>
      </c>
    </row>
    <row r="99" spans="1:28" x14ac:dyDescent="0.25"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8" x14ac:dyDescent="0.25">
      <c r="A100" s="63" t="s">
        <v>84</v>
      </c>
      <c r="B100" s="78">
        <f>+B13/(B13+B56)*100</f>
        <v>72.533785989423521</v>
      </c>
      <c r="C100" s="78">
        <f>+C13/(C13+C56)*100</f>
        <v>72.128998426848455</v>
      </c>
      <c r="D100" s="78">
        <f>+D13/(D13+D56)*100</f>
        <v>72.935362205748476</v>
      </c>
      <c r="E100" s="104"/>
      <c r="F100" s="78">
        <f>+F13/(F13+F56)*100</f>
        <v>61.864406779661017</v>
      </c>
      <c r="G100" s="78">
        <f>+G13/(G13+G56)*100</f>
        <v>62.622658340767167</v>
      </c>
      <c r="H100" s="78">
        <f>+H13/(H13+H56)*100</f>
        <v>60.96398305084746</v>
      </c>
      <c r="I100" s="105"/>
      <c r="J100" s="78">
        <f>+J13/(J13+J56)*100</f>
        <v>68.92184121099784</v>
      </c>
      <c r="K100" s="78">
        <f>+K13/(K13+K56)*100</f>
        <v>68.819875776397524</v>
      </c>
      <c r="L100" s="78">
        <f>+L13/(L13+L56)*100</f>
        <v>69.022741241548871</v>
      </c>
      <c r="M100" s="105"/>
      <c r="N100" s="78">
        <f>+N13/(N13+N56)*100</f>
        <v>80.745580322828587</v>
      </c>
      <c r="O100" s="78">
        <f>+O13/(O13+O56)*100</f>
        <v>79.522709776751341</v>
      </c>
      <c r="P100" s="78">
        <f>+P13/(P13+P56)*100</f>
        <v>81.964696853415191</v>
      </c>
      <c r="Q100" s="105"/>
      <c r="R100" s="78">
        <f>+R13/(R13+R56)*100</f>
        <v>67.793462109955428</v>
      </c>
      <c r="S100" s="78">
        <f>+S13/(S13+S56)*100</f>
        <v>69.631410256410248</v>
      </c>
      <c r="T100" s="78">
        <f>+T13/(T13+T56)*100</f>
        <v>66.204986149584485</v>
      </c>
      <c r="U100" s="105"/>
      <c r="V100" s="78">
        <f>+V13/(V13+V56)*100</f>
        <v>87.925086249383938</v>
      </c>
      <c r="W100" s="78">
        <f>+W13/(W13+W56)*100</f>
        <v>86.145833333333329</v>
      </c>
      <c r="X100" s="78">
        <f>+X13/(X13+X56)*100</f>
        <v>89.522918615528539</v>
      </c>
      <c r="Y100" s="104"/>
      <c r="Z100" s="78">
        <f>+Z13/(Z13+Z56)*100</f>
        <v>97.92663476874003</v>
      </c>
      <c r="AA100" s="78">
        <f>+AA13/(AA13+AA56)*100</f>
        <v>97.026022304832722</v>
      </c>
      <c r="AB100" s="78">
        <f>+AB13/(AB13+AB56)*100</f>
        <v>98.603351955307261</v>
      </c>
    </row>
    <row r="101" spans="1:28" x14ac:dyDescent="0.25">
      <c r="A101" s="63" t="s">
        <v>85</v>
      </c>
      <c r="B101" s="78">
        <f t="shared" ref="B101:D116" si="0">+B14/(B14+B57)*100</f>
        <v>76.496996522288967</v>
      </c>
      <c r="C101" s="78">
        <f t="shared" si="0"/>
        <v>72.409793814432987</v>
      </c>
      <c r="D101" s="78">
        <f t="shared" si="0"/>
        <v>80.434512725015523</v>
      </c>
      <c r="E101" s="104"/>
      <c r="F101" s="78">
        <f t="shared" ref="F101:H116" si="1">+F14/(F14+F57)*100</f>
        <v>69.663212435233163</v>
      </c>
      <c r="G101" s="78">
        <f t="shared" si="1"/>
        <v>65.394274234053242</v>
      </c>
      <c r="H101" s="78">
        <f t="shared" si="1"/>
        <v>74.210807918673083</v>
      </c>
      <c r="I101" s="105"/>
      <c r="J101" s="78">
        <f t="shared" ref="J101:L116" si="2">+J14/(J14+J57)*100</f>
        <v>69.87915407854986</v>
      </c>
      <c r="K101" s="78">
        <f t="shared" si="2"/>
        <v>66.304347826086953</v>
      </c>
      <c r="L101" s="78">
        <f t="shared" si="2"/>
        <v>73.458282950423211</v>
      </c>
      <c r="M101" s="105"/>
      <c r="N101" s="78">
        <f t="shared" ref="N101:P116" si="3">+N14/(N14+N57)*100</f>
        <v>83.339046966061019</v>
      </c>
      <c r="O101" s="78">
        <f t="shared" si="3"/>
        <v>81.034482758620683</v>
      </c>
      <c r="P101" s="78">
        <f t="shared" si="3"/>
        <v>85.442622950819668</v>
      </c>
      <c r="Q101" s="105"/>
      <c r="R101" s="78">
        <f t="shared" ref="R101:T116" si="4">+R14/(R14+R57)*100</f>
        <v>72.120141342756185</v>
      </c>
      <c r="S101" s="78">
        <f t="shared" si="4"/>
        <v>66.096866096866094</v>
      </c>
      <c r="T101" s="78">
        <f t="shared" si="4"/>
        <v>78.050490883590456</v>
      </c>
      <c r="U101" s="105"/>
      <c r="V101" s="78">
        <f t="shared" ref="V101:X116" si="5">+V14/(V14+V57)*100</f>
        <v>88.627450980392155</v>
      </c>
      <c r="W101" s="78">
        <f t="shared" si="5"/>
        <v>85.893719806763286</v>
      </c>
      <c r="X101" s="78">
        <f t="shared" si="5"/>
        <v>90.873015873015873</v>
      </c>
      <c r="Y101" s="104"/>
      <c r="Z101" s="78">
        <f t="shared" ref="Z101:AB116" si="6">+Z14/(Z14+Z57)*100</f>
        <v>97.844112769485903</v>
      </c>
      <c r="AA101" s="78">
        <f t="shared" si="6"/>
        <v>97.163120567375884</v>
      </c>
      <c r="AB101" s="78">
        <f t="shared" si="6"/>
        <v>98.442367601246104</v>
      </c>
    </row>
    <row r="102" spans="1:28" x14ac:dyDescent="0.25">
      <c r="A102" s="63" t="s">
        <v>86</v>
      </c>
      <c r="B102" s="78">
        <f t="shared" si="0"/>
        <v>69.585406301824221</v>
      </c>
      <c r="C102" s="78">
        <f t="shared" si="0"/>
        <v>66.839110191412317</v>
      </c>
      <c r="D102" s="78">
        <f t="shared" si="0"/>
        <v>72.129052866954154</v>
      </c>
      <c r="E102" s="104"/>
      <c r="F102" s="78">
        <f t="shared" si="1"/>
        <v>61.260174856798308</v>
      </c>
      <c r="G102" s="78">
        <f t="shared" si="1"/>
        <v>58.357265939115457</v>
      </c>
      <c r="H102" s="78">
        <f t="shared" si="1"/>
        <v>64.467005076142129</v>
      </c>
      <c r="I102" s="105"/>
      <c r="J102" s="78">
        <f t="shared" si="2"/>
        <v>63.741339491916861</v>
      </c>
      <c r="K102" s="78">
        <f t="shared" si="2"/>
        <v>62.557781201848996</v>
      </c>
      <c r="L102" s="78">
        <f t="shared" si="2"/>
        <v>64.923076923076934</v>
      </c>
      <c r="M102" s="105"/>
      <c r="N102" s="78">
        <f t="shared" si="3"/>
        <v>73.91516333495855</v>
      </c>
      <c r="O102" s="78">
        <f t="shared" si="3"/>
        <v>72.322375397667017</v>
      </c>
      <c r="P102" s="78">
        <f t="shared" si="3"/>
        <v>75.270758122743686</v>
      </c>
      <c r="Q102" s="105"/>
      <c r="R102" s="78">
        <f t="shared" si="4"/>
        <v>65.012165450121657</v>
      </c>
      <c r="S102" s="78">
        <f t="shared" si="4"/>
        <v>61.586638830897698</v>
      </c>
      <c r="T102" s="78">
        <f t="shared" si="4"/>
        <v>68.003646308113034</v>
      </c>
      <c r="U102" s="105"/>
      <c r="V102" s="78">
        <f t="shared" si="5"/>
        <v>88.564167725540017</v>
      </c>
      <c r="W102" s="78">
        <f t="shared" si="5"/>
        <v>88.362068965517238</v>
      </c>
      <c r="X102" s="78">
        <f t="shared" si="5"/>
        <v>88.724373576309787</v>
      </c>
      <c r="Y102" s="104"/>
      <c r="Z102" s="78">
        <f t="shared" si="6"/>
        <v>98.494623655913983</v>
      </c>
      <c r="AA102" s="78">
        <f t="shared" si="6"/>
        <v>98.773006134969322</v>
      </c>
      <c r="AB102" s="78">
        <f t="shared" si="6"/>
        <v>98.344370860927157</v>
      </c>
    </row>
    <row r="103" spans="1:28" x14ac:dyDescent="0.25">
      <c r="A103" s="63" t="s">
        <v>87</v>
      </c>
      <c r="B103" s="78">
        <f t="shared" si="0"/>
        <v>79.950702260254857</v>
      </c>
      <c r="C103" s="78">
        <f t="shared" si="0"/>
        <v>78.778959361944544</v>
      </c>
      <c r="D103" s="78">
        <f t="shared" si="0"/>
        <v>81.075660893345486</v>
      </c>
      <c r="E103" s="104"/>
      <c r="F103" s="78">
        <f t="shared" si="1"/>
        <v>70.487160120845928</v>
      </c>
      <c r="G103" s="78">
        <f t="shared" si="1"/>
        <v>70.488245931283913</v>
      </c>
      <c r="H103" s="78">
        <f t="shared" si="1"/>
        <v>70.485973923350457</v>
      </c>
      <c r="I103" s="105"/>
      <c r="J103" s="78">
        <f t="shared" si="2"/>
        <v>79.819644162807705</v>
      </c>
      <c r="K103" s="78">
        <f t="shared" si="2"/>
        <v>79.479626902307317</v>
      </c>
      <c r="L103" s="78">
        <f t="shared" si="2"/>
        <v>80.15488867376574</v>
      </c>
      <c r="M103" s="105"/>
      <c r="N103" s="78">
        <f t="shared" si="3"/>
        <v>83.794812008160889</v>
      </c>
      <c r="O103" s="78">
        <f t="shared" si="3"/>
        <v>83.23863636363636</v>
      </c>
      <c r="P103" s="78">
        <f t="shared" si="3"/>
        <v>84.380610412926387</v>
      </c>
      <c r="Q103" s="105"/>
      <c r="R103" s="78">
        <f t="shared" si="4"/>
        <v>78.782608695652172</v>
      </c>
      <c r="S103" s="78">
        <f t="shared" si="4"/>
        <v>76.628748707342297</v>
      </c>
      <c r="T103" s="78">
        <f t="shared" si="4"/>
        <v>80.774748923959834</v>
      </c>
      <c r="U103" s="105"/>
      <c r="V103" s="78">
        <f t="shared" si="5"/>
        <v>85.94239198497182</v>
      </c>
      <c r="W103" s="78">
        <f t="shared" si="5"/>
        <v>83.886925795053003</v>
      </c>
      <c r="X103" s="78">
        <f t="shared" si="5"/>
        <v>87.577290612703763</v>
      </c>
      <c r="Y103" s="104"/>
      <c r="Z103" s="78">
        <f t="shared" si="6"/>
        <v>95.801789401238807</v>
      </c>
      <c r="AA103" s="78">
        <f t="shared" si="6"/>
        <v>95.813204508856685</v>
      </c>
      <c r="AB103" s="78">
        <f t="shared" si="6"/>
        <v>95.793269230769226</v>
      </c>
    </row>
    <row r="104" spans="1:28" x14ac:dyDescent="0.25">
      <c r="A104" s="63" t="s">
        <v>88</v>
      </c>
      <c r="B104" s="78">
        <f t="shared" si="0"/>
        <v>83.351449275362327</v>
      </c>
      <c r="C104" s="78">
        <f t="shared" si="0"/>
        <v>81.560028756290436</v>
      </c>
      <c r="D104" s="78">
        <f t="shared" si="0"/>
        <v>85.17165814463111</v>
      </c>
      <c r="E104" s="104"/>
      <c r="F104" s="78">
        <f t="shared" si="1"/>
        <v>78.301015697137572</v>
      </c>
      <c r="G104" s="78">
        <f t="shared" si="1"/>
        <v>75.757575757575751</v>
      </c>
      <c r="H104" s="78">
        <f t="shared" si="1"/>
        <v>81.39059304703477</v>
      </c>
      <c r="I104" s="105"/>
      <c r="J104" s="78">
        <f t="shared" si="2"/>
        <v>83.244206773618529</v>
      </c>
      <c r="K104" s="78">
        <f t="shared" si="2"/>
        <v>83.188908145580584</v>
      </c>
      <c r="L104" s="78">
        <f t="shared" si="2"/>
        <v>83.302752293577981</v>
      </c>
      <c r="M104" s="105"/>
      <c r="N104" s="78">
        <f t="shared" si="3"/>
        <v>84.842519685039377</v>
      </c>
      <c r="O104" s="78">
        <f t="shared" si="3"/>
        <v>82.91746641074856</v>
      </c>
      <c r="P104" s="78">
        <f t="shared" si="3"/>
        <v>86.868686868686879</v>
      </c>
      <c r="Q104" s="105"/>
      <c r="R104" s="78">
        <f t="shared" si="4"/>
        <v>76.332429990966574</v>
      </c>
      <c r="S104" s="78">
        <f t="shared" si="4"/>
        <v>74.456521739130437</v>
      </c>
      <c r="T104" s="78">
        <f t="shared" si="4"/>
        <v>78.198198198198199</v>
      </c>
      <c r="U104" s="105"/>
      <c r="V104" s="78">
        <f t="shared" si="5"/>
        <v>91.324200913242009</v>
      </c>
      <c r="W104" s="78">
        <f t="shared" si="5"/>
        <v>90.176322418136024</v>
      </c>
      <c r="X104" s="78">
        <f t="shared" si="5"/>
        <v>92.275574112734859</v>
      </c>
      <c r="Y104" s="104"/>
      <c r="Z104" s="78">
        <f t="shared" si="6"/>
        <v>98.734177215189874</v>
      </c>
      <c r="AA104" s="78">
        <f t="shared" si="6"/>
        <v>97.872340425531917</v>
      </c>
      <c r="AB104" s="78">
        <f t="shared" si="6"/>
        <v>99.428571428571431</v>
      </c>
    </row>
    <row r="105" spans="1:28" x14ac:dyDescent="0.25">
      <c r="A105" s="63" t="s">
        <v>89</v>
      </c>
      <c r="B105" s="78">
        <f t="shared" si="0"/>
        <v>82.092464725307707</v>
      </c>
      <c r="C105" s="78">
        <f t="shared" si="0"/>
        <v>79.805137289636846</v>
      </c>
      <c r="D105" s="78">
        <f t="shared" si="0"/>
        <v>84.458015267175568</v>
      </c>
      <c r="E105" s="104"/>
      <c r="F105" s="78">
        <f t="shared" si="1"/>
        <v>80.425824175824175</v>
      </c>
      <c r="G105" s="78">
        <f t="shared" si="1"/>
        <v>78.050355067785674</v>
      </c>
      <c r="H105" s="78">
        <f t="shared" si="1"/>
        <v>83.125458547322083</v>
      </c>
      <c r="I105" s="105"/>
      <c r="J105" s="78">
        <f t="shared" si="2"/>
        <v>79.21052631578948</v>
      </c>
      <c r="K105" s="78">
        <f t="shared" si="2"/>
        <v>75.459688826025456</v>
      </c>
      <c r="L105" s="78">
        <f t="shared" si="2"/>
        <v>83.467094703049753</v>
      </c>
      <c r="M105" s="105"/>
      <c r="N105" s="78">
        <f t="shared" si="3"/>
        <v>86.969072164948457</v>
      </c>
      <c r="O105" s="78">
        <f t="shared" si="3"/>
        <v>84.359805510534841</v>
      </c>
      <c r="P105" s="78">
        <f t="shared" si="3"/>
        <v>89.672544080604538</v>
      </c>
      <c r="Q105" s="105"/>
      <c r="R105" s="78">
        <f t="shared" si="4"/>
        <v>74.648928307464885</v>
      </c>
      <c r="S105" s="78">
        <f t="shared" si="4"/>
        <v>72.755180353031463</v>
      </c>
      <c r="T105" s="78">
        <f t="shared" si="4"/>
        <v>76.407697790449035</v>
      </c>
      <c r="U105" s="105"/>
      <c r="V105" s="78">
        <f t="shared" si="5"/>
        <v>88.009592326139085</v>
      </c>
      <c r="W105" s="78">
        <f t="shared" si="5"/>
        <v>87.348178137651828</v>
      </c>
      <c r="X105" s="78">
        <f t="shared" si="5"/>
        <v>88.605287146763899</v>
      </c>
      <c r="Y105" s="104"/>
      <c r="Z105" s="78">
        <f t="shared" si="6"/>
        <v>97.947761194029852</v>
      </c>
      <c r="AA105" s="78">
        <f t="shared" si="6"/>
        <v>97.2027972027972</v>
      </c>
      <c r="AB105" s="78">
        <f t="shared" si="6"/>
        <v>98.8</v>
      </c>
    </row>
    <row r="106" spans="1:28" x14ac:dyDescent="0.25">
      <c r="A106" s="63" t="s">
        <v>90</v>
      </c>
      <c r="B106" s="78">
        <f t="shared" si="0"/>
        <v>87.63804773779836</v>
      </c>
      <c r="C106" s="78">
        <f t="shared" si="0"/>
        <v>84.356725146198826</v>
      </c>
      <c r="D106" s="78">
        <f t="shared" si="0"/>
        <v>90.757470465601102</v>
      </c>
      <c r="E106" s="104"/>
      <c r="F106" s="78">
        <f t="shared" si="1"/>
        <v>90.070921985815602</v>
      </c>
      <c r="G106" s="78">
        <f t="shared" si="1"/>
        <v>91.512915129151295</v>
      </c>
      <c r="H106" s="78">
        <f t="shared" si="1"/>
        <v>88.737201365187715</v>
      </c>
      <c r="I106" s="105"/>
      <c r="J106" s="78">
        <f t="shared" si="2"/>
        <v>80.037313432835816</v>
      </c>
      <c r="K106" s="78">
        <f t="shared" si="2"/>
        <v>74.642857142857139</v>
      </c>
      <c r="L106" s="78">
        <f t="shared" si="2"/>
        <v>85.9375</v>
      </c>
      <c r="M106" s="105"/>
      <c r="N106" s="78">
        <f t="shared" si="3"/>
        <v>92.608695652173907</v>
      </c>
      <c r="O106" s="78">
        <f t="shared" si="3"/>
        <v>91.25</v>
      </c>
      <c r="P106" s="78">
        <f t="shared" si="3"/>
        <v>94.090909090909093</v>
      </c>
      <c r="Q106" s="105"/>
      <c r="R106" s="78">
        <f t="shared" si="4"/>
        <v>78.895463510848131</v>
      </c>
      <c r="S106" s="78">
        <f t="shared" si="4"/>
        <v>71.713147410358573</v>
      </c>
      <c r="T106" s="78">
        <f t="shared" si="4"/>
        <v>85.9375</v>
      </c>
      <c r="U106" s="105"/>
      <c r="V106" s="78">
        <f t="shared" si="5"/>
        <v>91.907514450867055</v>
      </c>
      <c r="W106" s="78">
        <f t="shared" si="5"/>
        <v>88.135593220338976</v>
      </c>
      <c r="X106" s="78">
        <f t="shared" si="5"/>
        <v>95.053003533568898</v>
      </c>
      <c r="Y106" s="104"/>
      <c r="Z106" s="78">
        <f t="shared" si="6"/>
        <v>99.547511312217196</v>
      </c>
      <c r="AA106" s="78">
        <f t="shared" si="6"/>
        <v>100</v>
      </c>
      <c r="AB106" s="78">
        <f t="shared" si="6"/>
        <v>99.236641221374043</v>
      </c>
    </row>
    <row r="107" spans="1:28" x14ac:dyDescent="0.25">
      <c r="A107" s="63" t="s">
        <v>91</v>
      </c>
      <c r="B107" s="78">
        <f t="shared" si="0"/>
        <v>81.82360174386109</v>
      </c>
      <c r="C107" s="78">
        <f t="shared" si="0"/>
        <v>79.931454683929942</v>
      </c>
      <c r="D107" s="78">
        <f t="shared" si="0"/>
        <v>83.636098343911868</v>
      </c>
      <c r="E107" s="104"/>
      <c r="F107" s="78">
        <f t="shared" si="1"/>
        <v>74.705790051780951</v>
      </c>
      <c r="G107" s="78">
        <f t="shared" si="1"/>
        <v>72.628398791540789</v>
      </c>
      <c r="H107" s="78">
        <f t="shared" si="1"/>
        <v>76.950701926216126</v>
      </c>
      <c r="I107" s="105"/>
      <c r="J107" s="78">
        <f t="shared" si="2"/>
        <v>77.860246198406941</v>
      </c>
      <c r="K107" s="78">
        <f t="shared" si="2"/>
        <v>76.740794750273423</v>
      </c>
      <c r="L107" s="78">
        <f t="shared" si="2"/>
        <v>78.964401294498373</v>
      </c>
      <c r="M107" s="105"/>
      <c r="N107" s="78">
        <f t="shared" si="3"/>
        <v>86.724324324324314</v>
      </c>
      <c r="O107" s="78">
        <f t="shared" si="3"/>
        <v>84.909010208610752</v>
      </c>
      <c r="P107" s="78">
        <f t="shared" si="3"/>
        <v>88.448566610455316</v>
      </c>
      <c r="Q107" s="105"/>
      <c r="R107" s="78">
        <f t="shared" si="4"/>
        <v>78.024948024948031</v>
      </c>
      <c r="S107" s="78">
        <f t="shared" si="4"/>
        <v>75.338871884564924</v>
      </c>
      <c r="T107" s="78">
        <f t="shared" si="4"/>
        <v>80.459770114942529</v>
      </c>
      <c r="U107" s="105"/>
      <c r="V107" s="78">
        <f t="shared" si="5"/>
        <v>92.35872235872236</v>
      </c>
      <c r="W107" s="78">
        <f t="shared" si="5"/>
        <v>91.688724192694551</v>
      </c>
      <c r="X107" s="78">
        <f t="shared" si="5"/>
        <v>92.939018798716191</v>
      </c>
      <c r="Y107" s="104"/>
      <c r="Z107" s="78">
        <f t="shared" si="6"/>
        <v>95.749128919860624</v>
      </c>
      <c r="AA107" s="78">
        <f t="shared" si="6"/>
        <v>95.370370370370367</v>
      </c>
      <c r="AB107" s="78">
        <f t="shared" si="6"/>
        <v>96.060991105463785</v>
      </c>
    </row>
    <row r="108" spans="1:28" x14ac:dyDescent="0.25">
      <c r="A108" s="63" t="s">
        <v>92</v>
      </c>
      <c r="B108" s="78">
        <f t="shared" si="0"/>
        <v>87.286046830069836</v>
      </c>
      <c r="C108" s="78">
        <f t="shared" si="0"/>
        <v>85.542673557759457</v>
      </c>
      <c r="D108" s="78">
        <f t="shared" si="0"/>
        <v>88.961998120048349</v>
      </c>
      <c r="E108" s="104"/>
      <c r="F108" s="78">
        <f t="shared" si="1"/>
        <v>84.993489583333343</v>
      </c>
      <c r="G108" s="78">
        <f t="shared" si="1"/>
        <v>81.221572449642622</v>
      </c>
      <c r="H108" s="78">
        <f t="shared" si="1"/>
        <v>88.780169602087412</v>
      </c>
      <c r="I108" s="105"/>
      <c r="J108" s="78">
        <f t="shared" si="2"/>
        <v>84.167484461890737</v>
      </c>
      <c r="K108" s="78">
        <f t="shared" si="2"/>
        <v>82.611506140917896</v>
      </c>
      <c r="L108" s="78">
        <f t="shared" si="2"/>
        <v>85.761589403973517</v>
      </c>
      <c r="M108" s="105"/>
      <c r="N108" s="78">
        <f t="shared" si="3"/>
        <v>90.73116691285081</v>
      </c>
      <c r="O108" s="78">
        <f t="shared" si="3"/>
        <v>89.608433734939766</v>
      </c>
      <c r="P108" s="78">
        <f t="shared" si="3"/>
        <v>91.811594202898547</v>
      </c>
      <c r="Q108" s="105"/>
      <c r="R108" s="78">
        <f t="shared" si="4"/>
        <v>84.568124322370792</v>
      </c>
      <c r="S108" s="78">
        <f t="shared" si="4"/>
        <v>83.909774436090217</v>
      </c>
      <c r="T108" s="78">
        <f t="shared" si="4"/>
        <v>85.177453027139876</v>
      </c>
      <c r="U108" s="105"/>
      <c r="V108" s="78">
        <f t="shared" si="5"/>
        <v>91.640378548895896</v>
      </c>
      <c r="W108" s="78">
        <f t="shared" si="5"/>
        <v>90.627615062761507</v>
      </c>
      <c r="X108" s="78">
        <f t="shared" si="5"/>
        <v>92.542878448918714</v>
      </c>
      <c r="Y108" s="104"/>
      <c r="Z108" s="78">
        <f t="shared" si="6"/>
        <v>95.278969957081543</v>
      </c>
      <c r="AA108" s="78">
        <f t="shared" si="6"/>
        <v>94.090909090909093</v>
      </c>
      <c r="AB108" s="78">
        <f t="shared" si="6"/>
        <v>96.341463414634148</v>
      </c>
    </row>
    <row r="109" spans="1:28" x14ac:dyDescent="0.25">
      <c r="A109" s="63" t="s">
        <v>93</v>
      </c>
      <c r="B109" s="78">
        <f t="shared" si="0"/>
        <v>87.045895281189402</v>
      </c>
      <c r="C109" s="78">
        <f t="shared" si="0"/>
        <v>84.227254668255853</v>
      </c>
      <c r="D109" s="78">
        <f t="shared" si="0"/>
        <v>89.733552216188912</v>
      </c>
      <c r="E109" s="104"/>
      <c r="F109" s="78">
        <f t="shared" si="1"/>
        <v>83.78988986162102</v>
      </c>
      <c r="G109" s="78">
        <f t="shared" si="1"/>
        <v>80.331373597006944</v>
      </c>
      <c r="H109" s="78">
        <f t="shared" si="1"/>
        <v>87.664670658682624</v>
      </c>
      <c r="I109" s="105"/>
      <c r="J109" s="78">
        <f t="shared" si="2"/>
        <v>82.072738976504667</v>
      </c>
      <c r="K109" s="78">
        <f t="shared" si="2"/>
        <v>79.88357050452781</v>
      </c>
      <c r="L109" s="78">
        <f t="shared" si="2"/>
        <v>84.240871236386923</v>
      </c>
      <c r="M109" s="105"/>
      <c r="N109" s="78">
        <f t="shared" si="3"/>
        <v>90.150429799426931</v>
      </c>
      <c r="O109" s="78">
        <f t="shared" si="3"/>
        <v>87.836853605243988</v>
      </c>
      <c r="P109" s="78">
        <f t="shared" si="3"/>
        <v>92.389006342494724</v>
      </c>
      <c r="Q109" s="105"/>
      <c r="R109" s="78">
        <f t="shared" si="4"/>
        <v>85.663966185276507</v>
      </c>
      <c r="S109" s="78">
        <f t="shared" si="4"/>
        <v>81.68801808590807</v>
      </c>
      <c r="T109" s="78">
        <f t="shared" si="4"/>
        <v>89.153439153439152</v>
      </c>
      <c r="U109" s="105"/>
      <c r="V109" s="78">
        <f t="shared" si="5"/>
        <v>93.828264758497312</v>
      </c>
      <c r="W109" s="78">
        <f t="shared" si="5"/>
        <v>92.711370262390673</v>
      </c>
      <c r="X109" s="78">
        <f t="shared" si="5"/>
        <v>94.780447390223699</v>
      </c>
      <c r="Y109" s="104"/>
      <c r="Z109" s="78">
        <f t="shared" si="6"/>
        <v>94.450261780104711</v>
      </c>
      <c r="AA109" s="78">
        <f t="shared" si="6"/>
        <v>93.333333333333329</v>
      </c>
      <c r="AB109" s="78">
        <f t="shared" si="6"/>
        <v>95.27272727272728</v>
      </c>
    </row>
    <row r="110" spans="1:28" x14ac:dyDescent="0.25">
      <c r="A110" s="63" t="s">
        <v>94</v>
      </c>
      <c r="B110" s="78">
        <f t="shared" si="0"/>
        <v>79.404761904761898</v>
      </c>
      <c r="C110" s="78">
        <f t="shared" si="0"/>
        <v>76.40638119227539</v>
      </c>
      <c r="D110" s="78">
        <f t="shared" si="0"/>
        <v>82.091798344620017</v>
      </c>
      <c r="E110" s="104"/>
      <c r="F110" s="78">
        <f t="shared" si="1"/>
        <v>74.281274281274278</v>
      </c>
      <c r="G110" s="78">
        <f t="shared" si="1"/>
        <v>69.631901840490798</v>
      </c>
      <c r="H110" s="78">
        <f t="shared" si="1"/>
        <v>79.055118110236222</v>
      </c>
      <c r="I110" s="105"/>
      <c r="J110" s="78">
        <f t="shared" si="2"/>
        <v>72.567922874671339</v>
      </c>
      <c r="K110" s="78">
        <f t="shared" si="2"/>
        <v>69.633507853403145</v>
      </c>
      <c r="L110" s="78">
        <f t="shared" si="2"/>
        <v>75.528169014084511</v>
      </c>
      <c r="M110" s="105"/>
      <c r="N110" s="78">
        <f t="shared" si="3"/>
        <v>87.384259259259252</v>
      </c>
      <c r="O110" s="78">
        <f t="shared" si="3"/>
        <v>88.148148148148152</v>
      </c>
      <c r="P110" s="78">
        <f t="shared" si="3"/>
        <v>86.710239651416117</v>
      </c>
      <c r="Q110" s="105"/>
      <c r="R110" s="78">
        <f t="shared" si="4"/>
        <v>76.618705035971217</v>
      </c>
      <c r="S110" s="78">
        <f t="shared" si="4"/>
        <v>75.204359673024527</v>
      </c>
      <c r="T110" s="78">
        <f t="shared" si="4"/>
        <v>77.730192719486084</v>
      </c>
      <c r="U110" s="105"/>
      <c r="V110" s="78">
        <f t="shared" si="5"/>
        <v>87.202380952380949</v>
      </c>
      <c r="W110" s="78">
        <f t="shared" si="5"/>
        <v>83.666666666666671</v>
      </c>
      <c r="X110" s="78">
        <f t="shared" si="5"/>
        <v>90.053763440860209</v>
      </c>
      <c r="Y110" s="104"/>
      <c r="Z110" s="78">
        <f t="shared" si="6"/>
        <v>98.347107438016536</v>
      </c>
      <c r="AA110" s="78">
        <f t="shared" si="6"/>
        <v>97.647058823529406</v>
      </c>
      <c r="AB110" s="78">
        <f t="shared" si="6"/>
        <v>98.726114649681534</v>
      </c>
    </row>
    <row r="111" spans="1:28" x14ac:dyDescent="0.25">
      <c r="A111" s="100" t="s">
        <v>95</v>
      </c>
      <c r="B111" s="78">
        <f t="shared" si="0"/>
        <v>77.982398956975231</v>
      </c>
      <c r="C111" s="78">
        <f t="shared" si="0"/>
        <v>76.134638096844938</v>
      </c>
      <c r="D111" s="78">
        <f t="shared" si="0"/>
        <v>79.708431836091407</v>
      </c>
      <c r="E111" s="104"/>
      <c r="F111" s="78">
        <f t="shared" si="1"/>
        <v>72.192086790044669</v>
      </c>
      <c r="G111" s="78">
        <f t="shared" si="1"/>
        <v>70.804306523115898</v>
      </c>
      <c r="H111" s="78">
        <f t="shared" si="1"/>
        <v>73.60128617363344</v>
      </c>
      <c r="I111" s="105"/>
      <c r="J111" s="78">
        <f t="shared" si="2"/>
        <v>74.477447744774466</v>
      </c>
      <c r="K111" s="78">
        <f t="shared" si="2"/>
        <v>73.564899451553927</v>
      </c>
      <c r="L111" s="78">
        <f t="shared" si="2"/>
        <v>75.395365943361526</v>
      </c>
      <c r="M111" s="105"/>
      <c r="N111" s="78">
        <f t="shared" si="3"/>
        <v>84.689433875773545</v>
      </c>
      <c r="O111" s="78">
        <f t="shared" si="3"/>
        <v>82.730732635585156</v>
      </c>
      <c r="P111" s="78">
        <f t="shared" si="3"/>
        <v>86.510393631136665</v>
      </c>
      <c r="Q111" s="105"/>
      <c r="R111" s="78">
        <f t="shared" si="4"/>
        <v>69.767976108430958</v>
      </c>
      <c r="S111" s="78">
        <f t="shared" si="4"/>
        <v>66.732771442736734</v>
      </c>
      <c r="T111" s="78">
        <f t="shared" si="4"/>
        <v>72.388698630136986</v>
      </c>
      <c r="U111" s="105"/>
      <c r="V111" s="78">
        <f t="shared" si="5"/>
        <v>92.631578947368425</v>
      </c>
      <c r="W111" s="78">
        <f t="shared" si="5"/>
        <v>91.467576791808867</v>
      </c>
      <c r="X111" s="78">
        <f t="shared" si="5"/>
        <v>93.597733711048164</v>
      </c>
      <c r="Y111" s="104"/>
      <c r="Z111" s="78">
        <f t="shared" si="6"/>
        <v>94.634703196347033</v>
      </c>
      <c r="AA111" s="78">
        <f t="shared" si="6"/>
        <v>93.368700265251988</v>
      </c>
      <c r="AB111" s="78">
        <f t="shared" si="6"/>
        <v>95.591182364729448</v>
      </c>
    </row>
    <row r="112" spans="1:28" x14ac:dyDescent="0.25">
      <c r="A112" s="63" t="s">
        <v>96</v>
      </c>
      <c r="B112" s="78">
        <f t="shared" si="0"/>
        <v>84.779204509865338</v>
      </c>
      <c r="C112" s="78">
        <f t="shared" si="0"/>
        <v>82.665832290362957</v>
      </c>
      <c r="D112" s="78">
        <f t="shared" si="0"/>
        <v>86.896551724137922</v>
      </c>
      <c r="E112" s="104"/>
      <c r="F112" s="78">
        <f t="shared" si="1"/>
        <v>86.040443574690144</v>
      </c>
      <c r="G112" s="78">
        <f t="shared" si="1"/>
        <v>83.395291201982644</v>
      </c>
      <c r="H112" s="78">
        <f t="shared" si="1"/>
        <v>88.980716253443532</v>
      </c>
      <c r="I112" s="105"/>
      <c r="J112" s="78">
        <f t="shared" si="2"/>
        <v>83.89212827988338</v>
      </c>
      <c r="K112" s="78">
        <f t="shared" si="2"/>
        <v>81.632653061224488</v>
      </c>
      <c r="L112" s="78">
        <f t="shared" si="2"/>
        <v>86.151603498542272</v>
      </c>
      <c r="M112" s="105"/>
      <c r="N112" s="78">
        <f t="shared" si="3"/>
        <v>83.393501805054143</v>
      </c>
      <c r="O112" s="78">
        <f t="shared" si="3"/>
        <v>80.399274047186935</v>
      </c>
      <c r="P112" s="78">
        <f t="shared" si="3"/>
        <v>86.355475763016159</v>
      </c>
      <c r="Q112" s="105"/>
      <c r="R112" s="78">
        <f t="shared" si="4"/>
        <v>77.39837398373983</v>
      </c>
      <c r="S112" s="78">
        <f t="shared" si="4"/>
        <v>76.860841423948216</v>
      </c>
      <c r="T112" s="78">
        <f t="shared" si="4"/>
        <v>77.941176470588232</v>
      </c>
      <c r="U112" s="105"/>
      <c r="V112" s="78">
        <f t="shared" si="5"/>
        <v>93.089832181638698</v>
      </c>
      <c r="W112" s="78">
        <f t="shared" si="5"/>
        <v>91.350210970464133</v>
      </c>
      <c r="X112" s="78">
        <f t="shared" si="5"/>
        <v>94.619666048237477</v>
      </c>
      <c r="Y112" s="104"/>
      <c r="Z112" s="78">
        <f t="shared" si="6"/>
        <v>96.15384615384616</v>
      </c>
      <c r="AA112" s="78">
        <f t="shared" si="6"/>
        <v>96.666666666666671</v>
      </c>
      <c r="AB112" s="78">
        <f t="shared" si="6"/>
        <v>95.714285714285722</v>
      </c>
    </row>
    <row r="113" spans="1:28" x14ac:dyDescent="0.25">
      <c r="A113" s="63" t="s">
        <v>97</v>
      </c>
      <c r="B113" s="78">
        <f t="shared" si="0"/>
        <v>82.27238256680198</v>
      </c>
      <c r="C113" s="78">
        <f t="shared" si="0"/>
        <v>80.288461538461547</v>
      </c>
      <c r="D113" s="78">
        <f t="shared" si="0"/>
        <v>84.122058443237663</v>
      </c>
      <c r="E113" s="104"/>
      <c r="F113" s="78">
        <f t="shared" si="1"/>
        <v>73.859549498391061</v>
      </c>
      <c r="G113" s="78">
        <f t="shared" si="1"/>
        <v>72.075751949498695</v>
      </c>
      <c r="H113" s="78">
        <f t="shared" si="1"/>
        <v>75.714285714285708</v>
      </c>
      <c r="I113" s="105"/>
      <c r="J113" s="78">
        <f t="shared" si="2"/>
        <v>77.808569601364326</v>
      </c>
      <c r="K113" s="78">
        <f t="shared" si="2"/>
        <v>75.583957690612607</v>
      </c>
      <c r="L113" s="78">
        <f t="shared" si="2"/>
        <v>79.892650701899257</v>
      </c>
      <c r="M113" s="105"/>
      <c r="N113" s="78">
        <f t="shared" si="3"/>
        <v>86.469510599319548</v>
      </c>
      <c r="O113" s="78">
        <f t="shared" si="3"/>
        <v>85.29253891572732</v>
      </c>
      <c r="P113" s="78">
        <f t="shared" si="3"/>
        <v>87.589376915219603</v>
      </c>
      <c r="Q113" s="105"/>
      <c r="R113" s="78">
        <f t="shared" si="4"/>
        <v>81.903584672435102</v>
      </c>
      <c r="S113" s="78">
        <f t="shared" si="4"/>
        <v>80.050377833753146</v>
      </c>
      <c r="T113" s="78">
        <f t="shared" si="4"/>
        <v>83.689320388349515</v>
      </c>
      <c r="U113" s="105"/>
      <c r="V113" s="78">
        <f t="shared" si="5"/>
        <v>92.786214953271028</v>
      </c>
      <c r="W113" s="78">
        <f t="shared" si="5"/>
        <v>91.213114754098356</v>
      </c>
      <c r="X113" s="78">
        <f t="shared" si="5"/>
        <v>94.049499736703524</v>
      </c>
      <c r="Y113" s="104"/>
      <c r="Z113" s="78">
        <f t="shared" si="6"/>
        <v>95.143104943625318</v>
      </c>
      <c r="AA113" s="78">
        <f t="shared" si="6"/>
        <v>95.42619542619542</v>
      </c>
      <c r="AB113" s="78">
        <f t="shared" si="6"/>
        <v>94.94047619047619</v>
      </c>
    </row>
    <row r="114" spans="1:28" x14ac:dyDescent="0.25">
      <c r="A114" s="63" t="s">
        <v>98</v>
      </c>
      <c r="B114" s="78">
        <f t="shared" si="0"/>
        <v>82.014652014652015</v>
      </c>
      <c r="C114" s="78">
        <f t="shared" si="0"/>
        <v>79.109966899595435</v>
      </c>
      <c r="D114" s="78">
        <f t="shared" si="0"/>
        <v>84.896023349142652</v>
      </c>
      <c r="E114" s="104"/>
      <c r="F114" s="78">
        <f t="shared" si="1"/>
        <v>79.287305122494431</v>
      </c>
      <c r="G114" s="78">
        <f t="shared" si="1"/>
        <v>77.472527472527474</v>
      </c>
      <c r="H114" s="78">
        <f t="shared" si="1"/>
        <v>81.421647819062997</v>
      </c>
      <c r="I114" s="105"/>
      <c r="J114" s="78">
        <f t="shared" si="2"/>
        <v>77.869529314616017</v>
      </c>
      <c r="K114" s="78">
        <f t="shared" si="2"/>
        <v>75.925925925925924</v>
      </c>
      <c r="L114" s="78">
        <f t="shared" si="2"/>
        <v>79.740680713128043</v>
      </c>
      <c r="M114" s="105"/>
      <c r="N114" s="78">
        <f t="shared" si="3"/>
        <v>85.656970912738217</v>
      </c>
      <c r="O114" s="78">
        <f t="shared" si="3"/>
        <v>82.273603082851636</v>
      </c>
      <c r="P114" s="78">
        <f t="shared" si="3"/>
        <v>89.3305439330544</v>
      </c>
      <c r="Q114" s="105"/>
      <c r="R114" s="78">
        <f t="shared" si="4"/>
        <v>77.623762376237622</v>
      </c>
      <c r="S114" s="78">
        <f t="shared" si="4"/>
        <v>71.940928270042193</v>
      </c>
      <c r="T114" s="78">
        <f t="shared" si="4"/>
        <v>82.649253731343293</v>
      </c>
      <c r="U114" s="105"/>
      <c r="V114" s="78">
        <f t="shared" si="5"/>
        <v>93.410852713178301</v>
      </c>
      <c r="W114" s="78">
        <f t="shared" si="5"/>
        <v>91.884057971014485</v>
      </c>
      <c r="X114" s="78">
        <f t="shared" si="5"/>
        <v>94.638694638694645</v>
      </c>
      <c r="Y114" s="104"/>
      <c r="Z114" s="78">
        <f t="shared" si="6"/>
        <v>87.603305785123965</v>
      </c>
      <c r="AA114" s="78">
        <f t="shared" si="6"/>
        <v>86.440677966101703</v>
      </c>
      <c r="AB114" s="78">
        <f t="shared" si="6"/>
        <v>88.709677419354833</v>
      </c>
    </row>
    <row r="115" spans="1:28" x14ac:dyDescent="0.25">
      <c r="A115" s="63" t="s">
        <v>99</v>
      </c>
      <c r="B115" s="78">
        <f t="shared" si="0"/>
        <v>77.958026091888826</v>
      </c>
      <c r="C115" s="78">
        <f t="shared" si="0"/>
        <v>74.982078853046602</v>
      </c>
      <c r="D115" s="78">
        <f t="shared" si="0"/>
        <v>80.647948164146868</v>
      </c>
      <c r="E115" s="104"/>
      <c r="F115" s="78">
        <f t="shared" si="1"/>
        <v>74.033149171270722</v>
      </c>
      <c r="G115" s="78">
        <f t="shared" si="1"/>
        <v>70.818181818181813</v>
      </c>
      <c r="H115" s="78">
        <f t="shared" si="1"/>
        <v>77.332089552238799</v>
      </c>
      <c r="I115" s="105"/>
      <c r="J115" s="78">
        <f t="shared" si="2"/>
        <v>77.932816537467701</v>
      </c>
      <c r="K115" s="78">
        <f t="shared" si="2"/>
        <v>74.203821656050948</v>
      </c>
      <c r="L115" s="78">
        <f t="shared" si="2"/>
        <v>81.47029204431017</v>
      </c>
      <c r="M115" s="105"/>
      <c r="N115" s="78">
        <f t="shared" si="3"/>
        <v>78.713826366559488</v>
      </c>
      <c r="O115" s="78">
        <f t="shared" si="3"/>
        <v>77.21854304635761</v>
      </c>
      <c r="P115" s="78">
        <f t="shared" si="3"/>
        <v>80.125</v>
      </c>
      <c r="Q115" s="105"/>
      <c r="R115" s="78">
        <f t="shared" si="4"/>
        <v>73.957703927492446</v>
      </c>
      <c r="S115" s="78">
        <f t="shared" si="4"/>
        <v>71.125827814569533</v>
      </c>
      <c r="T115" s="78">
        <f t="shared" si="4"/>
        <v>76.333333333333329</v>
      </c>
      <c r="U115" s="105"/>
      <c r="V115" s="78">
        <f t="shared" si="5"/>
        <v>84.974958263772962</v>
      </c>
      <c r="W115" s="78">
        <f t="shared" si="5"/>
        <v>83.067729083665341</v>
      </c>
      <c r="X115" s="78">
        <f t="shared" si="5"/>
        <v>86.350574712643677</v>
      </c>
      <c r="Y115" s="104"/>
      <c r="Z115" s="78">
        <f t="shared" si="6"/>
        <v>96.666666666666671</v>
      </c>
      <c r="AA115" s="78">
        <f t="shared" si="6"/>
        <v>93.893129770992374</v>
      </c>
      <c r="AB115" s="78">
        <f t="shared" si="6"/>
        <v>98.816568047337284</v>
      </c>
    </row>
    <row r="116" spans="1:28" x14ac:dyDescent="0.25">
      <c r="A116" s="63" t="s">
        <v>100</v>
      </c>
      <c r="B116" s="78">
        <f t="shared" si="0"/>
        <v>86.773905272564789</v>
      </c>
      <c r="C116" s="78">
        <f t="shared" si="0"/>
        <v>84.171597633136102</v>
      </c>
      <c r="D116" s="78">
        <f t="shared" si="0"/>
        <v>89.207886544448286</v>
      </c>
      <c r="E116" s="104"/>
      <c r="F116" s="78">
        <f t="shared" si="1"/>
        <v>86.324786324786331</v>
      </c>
      <c r="G116" s="78">
        <f t="shared" si="1"/>
        <v>83.836589698046183</v>
      </c>
      <c r="H116" s="78">
        <f t="shared" si="1"/>
        <v>89.183673469387756</v>
      </c>
      <c r="I116" s="105"/>
      <c r="J116" s="78">
        <f t="shared" si="2"/>
        <v>82.388663967611336</v>
      </c>
      <c r="K116" s="78">
        <f t="shared" si="2"/>
        <v>80.080482897384314</v>
      </c>
      <c r="L116" s="78">
        <f t="shared" si="2"/>
        <v>84.72505091649694</v>
      </c>
      <c r="M116" s="105"/>
      <c r="N116" s="78">
        <f t="shared" si="3"/>
        <v>88.59223300970875</v>
      </c>
      <c r="O116" s="78">
        <f t="shared" si="3"/>
        <v>88.324873096446694</v>
      </c>
      <c r="P116" s="78">
        <f t="shared" si="3"/>
        <v>88.837209302325576</v>
      </c>
      <c r="Q116" s="105"/>
      <c r="R116" s="78">
        <f t="shared" si="4"/>
        <v>86.192810457516345</v>
      </c>
      <c r="S116" s="78">
        <f t="shared" si="4"/>
        <v>80.714285714285722</v>
      </c>
      <c r="T116" s="78">
        <f t="shared" si="4"/>
        <v>90.813253012048193</v>
      </c>
      <c r="U116" s="105"/>
      <c r="V116" s="78">
        <f t="shared" si="5"/>
        <v>88.107036669970256</v>
      </c>
      <c r="W116" s="78">
        <f t="shared" si="5"/>
        <v>87.257019438444928</v>
      </c>
      <c r="X116" s="78">
        <f t="shared" si="5"/>
        <v>88.827838827838818</v>
      </c>
      <c r="Y116" s="104"/>
      <c r="Z116" s="78">
        <f t="shared" si="6"/>
        <v>92.152917505030189</v>
      </c>
      <c r="AA116" s="78">
        <f t="shared" si="6"/>
        <v>88.986784140969164</v>
      </c>
      <c r="AB116" s="78">
        <f t="shared" si="6"/>
        <v>94.814814814814824</v>
      </c>
    </row>
    <row r="117" spans="1:28" x14ac:dyDescent="0.25">
      <c r="A117" s="63" t="s">
        <v>101</v>
      </c>
      <c r="B117" s="78">
        <f t="shared" ref="B117:D126" si="7">+B30/(B30+B73)*100</f>
        <v>83.186479849776106</v>
      </c>
      <c r="C117" s="78">
        <f t="shared" si="7"/>
        <v>79.402092675635274</v>
      </c>
      <c r="D117" s="78">
        <f t="shared" si="7"/>
        <v>86.724427054220229</v>
      </c>
      <c r="E117" s="104"/>
      <c r="F117" s="78">
        <f t="shared" ref="F117:H126" si="8">+F30/(F30+F73)*100</f>
        <v>79.526462395543177</v>
      </c>
      <c r="G117" s="78">
        <f t="shared" si="8"/>
        <v>74.831763122476445</v>
      </c>
      <c r="H117" s="78">
        <f t="shared" si="8"/>
        <v>84.559884559884551</v>
      </c>
      <c r="I117" s="105"/>
      <c r="J117" s="78">
        <f t="shared" ref="J117:L126" si="9">+J30/(J30+J73)*100</f>
        <v>81.216730038022817</v>
      </c>
      <c r="K117" s="78">
        <f t="shared" si="9"/>
        <v>78.088235294117652</v>
      </c>
      <c r="L117" s="78">
        <f t="shared" si="9"/>
        <v>84.566929133858267</v>
      </c>
      <c r="M117" s="105"/>
      <c r="N117" s="78">
        <f t="shared" ref="N117:P126" si="10">+N30/(N30+N73)*100</f>
        <v>82.051282051282044</v>
      </c>
      <c r="O117" s="78">
        <f t="shared" si="10"/>
        <v>78.521126760563376</v>
      </c>
      <c r="P117" s="78">
        <f t="shared" si="10"/>
        <v>85.38205980066445</v>
      </c>
      <c r="Q117" s="105"/>
      <c r="R117" s="78">
        <f t="shared" ref="R117:T126" si="11">+R30/(R30+R73)*100</f>
        <v>80.54016620498615</v>
      </c>
      <c r="S117" s="78">
        <f t="shared" si="11"/>
        <v>73.529411764705884</v>
      </c>
      <c r="T117" s="78">
        <f t="shared" si="11"/>
        <v>86.78010471204189</v>
      </c>
      <c r="U117" s="105"/>
      <c r="V117" s="78">
        <f t="shared" ref="V117:X126" si="12">+V30/(V30+V73)*100</f>
        <v>91.234684260131942</v>
      </c>
      <c r="W117" s="78">
        <f t="shared" si="12"/>
        <v>92.258064516129039</v>
      </c>
      <c r="X117" s="78">
        <f t="shared" si="12"/>
        <v>90.43624161073825</v>
      </c>
      <c r="Y117" s="104"/>
      <c r="Z117" s="78">
        <f t="shared" ref="Z117:AB126" si="13">+Z30/(Z30+Z73)*100</f>
        <v>92.152917505030189</v>
      </c>
      <c r="AA117" s="78">
        <f t="shared" si="13"/>
        <v>92.822966507177028</v>
      </c>
      <c r="AB117" s="78">
        <f t="shared" si="13"/>
        <v>91.666666666666657</v>
      </c>
    </row>
    <row r="118" spans="1:28" x14ac:dyDescent="0.25">
      <c r="A118" s="63" t="s">
        <v>102</v>
      </c>
      <c r="B118" s="78">
        <f t="shared" si="7"/>
        <v>87.328699106256209</v>
      </c>
      <c r="C118" s="78">
        <f t="shared" si="7"/>
        <v>85.854858548585483</v>
      </c>
      <c r="D118" s="78">
        <f t="shared" si="7"/>
        <v>88.713405238828969</v>
      </c>
      <c r="E118" s="104"/>
      <c r="F118" s="78">
        <f t="shared" si="8"/>
        <v>85.700575815738972</v>
      </c>
      <c r="G118" s="78">
        <f t="shared" si="8"/>
        <v>83.925233644859816</v>
      </c>
      <c r="H118" s="78">
        <f t="shared" si="8"/>
        <v>87.57396449704143</v>
      </c>
      <c r="I118" s="105"/>
      <c r="J118" s="78">
        <f t="shared" si="9"/>
        <v>80.36480686695279</v>
      </c>
      <c r="K118" s="78">
        <f t="shared" si="9"/>
        <v>77.608695652173907</v>
      </c>
      <c r="L118" s="78">
        <f t="shared" si="9"/>
        <v>83.050847457627114</v>
      </c>
      <c r="M118" s="105"/>
      <c r="N118" s="78">
        <f t="shared" si="10"/>
        <v>90.909090909090907</v>
      </c>
      <c r="O118" s="78">
        <f t="shared" si="10"/>
        <v>90.574712643678154</v>
      </c>
      <c r="P118" s="78">
        <f t="shared" si="10"/>
        <v>91.228070175438589</v>
      </c>
      <c r="Q118" s="105"/>
      <c r="R118" s="78">
        <f t="shared" si="11"/>
        <v>88.063909774436084</v>
      </c>
      <c r="S118" s="78">
        <f t="shared" si="11"/>
        <v>85.975609756097555</v>
      </c>
      <c r="T118" s="78">
        <f t="shared" si="11"/>
        <v>89.860139860139867</v>
      </c>
      <c r="U118" s="105"/>
      <c r="V118" s="78">
        <f t="shared" si="12"/>
        <v>89.179548156956002</v>
      </c>
      <c r="W118" s="78">
        <f t="shared" si="12"/>
        <v>88.520408163265301</v>
      </c>
      <c r="X118" s="78">
        <f t="shared" si="12"/>
        <v>89.755011135857472</v>
      </c>
      <c r="Y118" s="104"/>
      <c r="Z118" s="78">
        <f t="shared" si="13"/>
        <v>97.35849056603773</v>
      </c>
      <c r="AA118" s="78">
        <f t="shared" si="13"/>
        <v>99.2</v>
      </c>
      <c r="AB118" s="78">
        <f t="shared" si="13"/>
        <v>95.714285714285722</v>
      </c>
    </row>
    <row r="119" spans="1:28" x14ac:dyDescent="0.25">
      <c r="A119" s="63" t="s">
        <v>103</v>
      </c>
      <c r="B119" s="78">
        <f t="shared" si="7"/>
        <v>80.59425337396604</v>
      </c>
      <c r="C119" s="78">
        <f t="shared" si="7"/>
        <v>77.541163556531288</v>
      </c>
      <c r="D119" s="78">
        <f t="shared" si="7"/>
        <v>83.595942154111796</v>
      </c>
      <c r="E119" s="104"/>
      <c r="F119" s="78">
        <f t="shared" si="8"/>
        <v>79.367720465890173</v>
      </c>
      <c r="G119" s="78">
        <f t="shared" si="8"/>
        <v>78.046811945117028</v>
      </c>
      <c r="H119" s="78">
        <f t="shared" si="8"/>
        <v>80.772532188841211</v>
      </c>
      <c r="I119" s="105"/>
      <c r="J119" s="78">
        <f t="shared" si="9"/>
        <v>76.590198123044843</v>
      </c>
      <c r="K119" s="78">
        <f t="shared" si="9"/>
        <v>72.149344096871843</v>
      </c>
      <c r="L119" s="78">
        <f t="shared" si="9"/>
        <v>81.33764832793959</v>
      </c>
      <c r="M119" s="105"/>
      <c r="N119" s="78">
        <f t="shared" si="10"/>
        <v>81.62762022194822</v>
      </c>
      <c r="O119" s="78">
        <f t="shared" si="10"/>
        <v>78.753180661577602</v>
      </c>
      <c r="P119" s="78">
        <f t="shared" si="10"/>
        <v>84.330143540669852</v>
      </c>
      <c r="Q119" s="105"/>
      <c r="R119" s="78">
        <f t="shared" si="11"/>
        <v>77.901234567901241</v>
      </c>
      <c r="S119" s="78">
        <f t="shared" si="11"/>
        <v>72.727272727272734</v>
      </c>
      <c r="T119" s="78">
        <f t="shared" si="11"/>
        <v>82.986536107711146</v>
      </c>
      <c r="U119" s="105"/>
      <c r="V119" s="78">
        <f t="shared" si="12"/>
        <v>88.397389412617841</v>
      </c>
      <c r="W119" s="78">
        <f t="shared" si="12"/>
        <v>87.699680511182109</v>
      </c>
      <c r="X119" s="78">
        <f t="shared" si="12"/>
        <v>88.97742363877822</v>
      </c>
      <c r="Y119" s="104"/>
      <c r="Z119" s="78">
        <f t="shared" si="13"/>
        <v>91.020408163265316</v>
      </c>
      <c r="AA119" s="78">
        <f t="shared" si="13"/>
        <v>89.090909090909093</v>
      </c>
      <c r="AB119" s="78">
        <f t="shared" si="13"/>
        <v>92.592592592592595</v>
      </c>
    </row>
    <row r="120" spans="1:28" x14ac:dyDescent="0.25">
      <c r="A120" s="63" t="s">
        <v>104</v>
      </c>
      <c r="B120" s="78">
        <f t="shared" si="7"/>
        <v>82.389880685386203</v>
      </c>
      <c r="C120" s="78">
        <f t="shared" si="7"/>
        <v>79.205946337926036</v>
      </c>
      <c r="D120" s="78">
        <f t="shared" si="7"/>
        <v>85.508790623335102</v>
      </c>
      <c r="E120" s="104"/>
      <c r="F120" s="78">
        <f t="shared" si="8"/>
        <v>80.158415841584159</v>
      </c>
      <c r="G120" s="78">
        <f t="shared" si="8"/>
        <v>77.394034536891681</v>
      </c>
      <c r="H120" s="78">
        <f t="shared" si="8"/>
        <v>82.973621103117495</v>
      </c>
      <c r="I120" s="105"/>
      <c r="J120" s="78">
        <f t="shared" si="9"/>
        <v>81.48316651501365</v>
      </c>
      <c r="K120" s="78">
        <f t="shared" si="9"/>
        <v>79.051029543419872</v>
      </c>
      <c r="L120" s="78">
        <f t="shared" si="9"/>
        <v>83.996299722479179</v>
      </c>
      <c r="M120" s="105"/>
      <c r="N120" s="78">
        <f t="shared" si="10"/>
        <v>84.927234927234935</v>
      </c>
      <c r="O120" s="78">
        <f t="shared" si="10"/>
        <v>82.233502538071065</v>
      </c>
      <c r="P120" s="78">
        <f t="shared" si="10"/>
        <v>87.752928647497342</v>
      </c>
      <c r="Q120" s="105"/>
      <c r="R120" s="78">
        <f t="shared" si="11"/>
        <v>77.973977695167278</v>
      </c>
      <c r="S120" s="78">
        <f t="shared" si="11"/>
        <v>73.68421052631578</v>
      </c>
      <c r="T120" s="78">
        <f t="shared" si="11"/>
        <v>82.169117647058826</v>
      </c>
      <c r="U120" s="105"/>
      <c r="V120" s="78">
        <f t="shared" si="12"/>
        <v>85.079726651480641</v>
      </c>
      <c r="W120" s="78">
        <f t="shared" si="12"/>
        <v>81.272949816401479</v>
      </c>
      <c r="X120" s="78">
        <f t="shared" si="12"/>
        <v>88.391906283280093</v>
      </c>
      <c r="Y120" s="104"/>
      <c r="Z120" s="78">
        <f t="shared" si="13"/>
        <v>95.101351351351354</v>
      </c>
      <c r="AA120" s="78">
        <f t="shared" si="13"/>
        <v>93.43629343629344</v>
      </c>
      <c r="AB120" s="78">
        <f t="shared" si="13"/>
        <v>96.396396396396398</v>
      </c>
    </row>
    <row r="121" spans="1:28" x14ac:dyDescent="0.25">
      <c r="A121" s="63" t="s">
        <v>105</v>
      </c>
      <c r="B121" s="78">
        <f t="shared" si="7"/>
        <v>87.98757335174318</v>
      </c>
      <c r="C121" s="78">
        <f t="shared" si="7"/>
        <v>86.884057971014499</v>
      </c>
      <c r="D121" s="78">
        <f t="shared" si="7"/>
        <v>88.991430454845087</v>
      </c>
      <c r="E121" s="104"/>
      <c r="F121" s="78">
        <f t="shared" si="8"/>
        <v>82.822085889570545</v>
      </c>
      <c r="G121" s="78">
        <f t="shared" si="8"/>
        <v>82.111436950146626</v>
      </c>
      <c r="H121" s="78">
        <f t="shared" si="8"/>
        <v>83.60128617363344</v>
      </c>
      <c r="I121" s="105"/>
      <c r="J121" s="78">
        <f t="shared" si="9"/>
        <v>85.665236051502148</v>
      </c>
      <c r="K121" s="78">
        <f t="shared" si="9"/>
        <v>82.363315696649025</v>
      </c>
      <c r="L121" s="78">
        <f t="shared" si="9"/>
        <v>88.795986622073571</v>
      </c>
      <c r="M121" s="105"/>
      <c r="N121" s="78">
        <f t="shared" si="10"/>
        <v>86.534653465346537</v>
      </c>
      <c r="O121" s="78">
        <f t="shared" si="10"/>
        <v>86.638830897703542</v>
      </c>
      <c r="P121" s="78">
        <f t="shared" si="10"/>
        <v>86.440677966101703</v>
      </c>
      <c r="Q121" s="105"/>
      <c r="R121" s="78">
        <f t="shared" si="11"/>
        <v>90.441176470588232</v>
      </c>
      <c r="S121" s="78">
        <f t="shared" si="11"/>
        <v>90.593047034764822</v>
      </c>
      <c r="T121" s="78">
        <f t="shared" si="11"/>
        <v>90.317195325542571</v>
      </c>
      <c r="U121" s="105"/>
      <c r="V121" s="78">
        <f t="shared" si="12"/>
        <v>93.517406962785117</v>
      </c>
      <c r="W121" s="78">
        <f t="shared" si="12"/>
        <v>93.646408839778999</v>
      </c>
      <c r="X121" s="78">
        <f t="shared" si="12"/>
        <v>93.418259023354565</v>
      </c>
      <c r="Y121" s="104"/>
      <c r="Z121" s="78">
        <f t="shared" si="13"/>
        <v>97.208121827411162</v>
      </c>
      <c r="AA121" s="78">
        <f t="shared" si="13"/>
        <v>96.132596685082873</v>
      </c>
      <c r="AB121" s="78">
        <f t="shared" si="13"/>
        <v>98.122065727699521</v>
      </c>
    </row>
    <row r="122" spans="1:28" x14ac:dyDescent="0.25">
      <c r="A122" s="63" t="s">
        <v>106</v>
      </c>
      <c r="B122" s="78">
        <f t="shared" si="7"/>
        <v>86.373937677053831</v>
      </c>
      <c r="C122" s="78">
        <f t="shared" si="7"/>
        <v>83.773474178403745</v>
      </c>
      <c r="D122" s="78">
        <f t="shared" si="7"/>
        <v>88.800657174151155</v>
      </c>
      <c r="E122" s="104"/>
      <c r="F122" s="78">
        <f t="shared" si="8"/>
        <v>79.052823315118388</v>
      </c>
      <c r="G122" s="78">
        <f t="shared" si="8"/>
        <v>74.427020506634506</v>
      </c>
      <c r="H122" s="78">
        <f t="shared" si="8"/>
        <v>83.74083129584352</v>
      </c>
      <c r="I122" s="105"/>
      <c r="J122" s="78">
        <f t="shared" si="9"/>
        <v>83.130807719799861</v>
      </c>
      <c r="K122" s="78">
        <f t="shared" si="9"/>
        <v>81.843191196698768</v>
      </c>
      <c r="L122" s="78">
        <f t="shared" si="9"/>
        <v>84.523809523809518</v>
      </c>
      <c r="M122" s="105"/>
      <c r="N122" s="78">
        <f t="shared" si="10"/>
        <v>91.411564625850332</v>
      </c>
      <c r="O122" s="78">
        <f t="shared" si="10"/>
        <v>89.713322091062395</v>
      </c>
      <c r="P122" s="78">
        <f t="shared" si="10"/>
        <v>93.138936535162955</v>
      </c>
      <c r="Q122" s="105"/>
      <c r="R122" s="78">
        <f t="shared" si="11"/>
        <v>84.85507246376811</v>
      </c>
      <c r="S122" s="78">
        <f t="shared" si="11"/>
        <v>83.187134502923982</v>
      </c>
      <c r="T122" s="78">
        <f t="shared" si="11"/>
        <v>86.494252873563212</v>
      </c>
      <c r="U122" s="105"/>
      <c r="V122" s="78">
        <f t="shared" si="12"/>
        <v>94.592274678111593</v>
      </c>
      <c r="W122" s="78">
        <f t="shared" si="12"/>
        <v>93.829787234042556</v>
      </c>
      <c r="X122" s="78">
        <f t="shared" si="12"/>
        <v>95.107913669064743</v>
      </c>
      <c r="Y122" s="104"/>
      <c r="Z122" s="78">
        <f t="shared" si="13"/>
        <v>97.269624573378849</v>
      </c>
      <c r="AA122" s="78">
        <f t="shared" si="13"/>
        <v>96.19047619047619</v>
      </c>
      <c r="AB122" s="78">
        <f t="shared" si="13"/>
        <v>97.872340425531917</v>
      </c>
    </row>
    <row r="123" spans="1:28" x14ac:dyDescent="0.25">
      <c r="A123" s="63" t="s">
        <v>107</v>
      </c>
      <c r="B123" s="78">
        <f t="shared" si="7"/>
        <v>85.035499726925181</v>
      </c>
      <c r="C123" s="78">
        <f t="shared" si="7"/>
        <v>81.701631701631712</v>
      </c>
      <c r="D123" s="78">
        <f t="shared" si="7"/>
        <v>87.975334018499481</v>
      </c>
      <c r="E123" s="104"/>
      <c r="F123" s="78">
        <f t="shared" si="8"/>
        <v>83.058823529411768</v>
      </c>
      <c r="G123" s="78">
        <f t="shared" si="8"/>
        <v>78.026905829596416</v>
      </c>
      <c r="H123" s="78">
        <f t="shared" si="8"/>
        <v>88.613861386138609</v>
      </c>
      <c r="I123" s="105"/>
      <c r="J123" s="78">
        <f t="shared" si="9"/>
        <v>77.5</v>
      </c>
      <c r="K123" s="78">
        <f t="shared" si="9"/>
        <v>79.640718562874241</v>
      </c>
      <c r="L123" s="78">
        <f t="shared" si="9"/>
        <v>75.647668393782382</v>
      </c>
      <c r="M123" s="105"/>
      <c r="N123" s="78">
        <f t="shared" si="10"/>
        <v>84.589041095890423</v>
      </c>
      <c r="O123" s="78">
        <f t="shared" si="10"/>
        <v>78.911564625850332</v>
      </c>
      <c r="P123" s="78">
        <f t="shared" si="10"/>
        <v>90.344827586206904</v>
      </c>
      <c r="Q123" s="105"/>
      <c r="R123" s="78">
        <f t="shared" si="11"/>
        <v>88.857142857142861</v>
      </c>
      <c r="S123" s="78">
        <f t="shared" si="11"/>
        <v>85.161290322580641</v>
      </c>
      <c r="T123" s="78">
        <f t="shared" si="11"/>
        <v>91.794871794871796</v>
      </c>
      <c r="U123" s="105"/>
      <c r="V123" s="78">
        <f t="shared" si="12"/>
        <v>88.888888888888886</v>
      </c>
      <c r="W123" s="78">
        <f t="shared" si="12"/>
        <v>85.436893203883486</v>
      </c>
      <c r="X123" s="78">
        <f t="shared" si="12"/>
        <v>91.603053435114504</v>
      </c>
      <c r="Y123" s="104"/>
      <c r="Z123" s="78">
        <f t="shared" si="13"/>
        <v>93.529411764705884</v>
      </c>
      <c r="AA123" s="78">
        <f t="shared" si="13"/>
        <v>92.063492063492063</v>
      </c>
      <c r="AB123" s="78">
        <f t="shared" si="13"/>
        <v>94.392523364485982</v>
      </c>
    </row>
    <row r="124" spans="1:28" x14ac:dyDescent="0.25">
      <c r="A124" s="63" t="s">
        <v>108</v>
      </c>
      <c r="B124" s="78">
        <f t="shared" si="7"/>
        <v>81.286113699906807</v>
      </c>
      <c r="C124" s="78">
        <f t="shared" si="7"/>
        <v>78.7737074564822</v>
      </c>
      <c r="D124" s="78">
        <f t="shared" si="7"/>
        <v>83.589377158508995</v>
      </c>
      <c r="E124" s="104"/>
      <c r="F124" s="78">
        <f t="shared" si="8"/>
        <v>75.72211155378487</v>
      </c>
      <c r="G124" s="78">
        <f t="shared" si="8"/>
        <v>73.549000951474781</v>
      </c>
      <c r="H124" s="78">
        <f t="shared" si="8"/>
        <v>78.10867293625914</v>
      </c>
      <c r="I124" s="105"/>
      <c r="J124" s="78">
        <f t="shared" si="9"/>
        <v>75.95725734639359</v>
      </c>
      <c r="K124" s="78">
        <f t="shared" si="9"/>
        <v>75.755779490219325</v>
      </c>
      <c r="L124" s="78">
        <f t="shared" si="9"/>
        <v>76.15933412604042</v>
      </c>
      <c r="M124" s="105"/>
      <c r="N124" s="78">
        <f t="shared" si="10"/>
        <v>85.609934258582911</v>
      </c>
      <c r="O124" s="78">
        <f t="shared" si="10"/>
        <v>83.320463320463318</v>
      </c>
      <c r="P124" s="78">
        <f t="shared" si="10"/>
        <v>87.664587664587671</v>
      </c>
      <c r="Q124" s="105"/>
      <c r="R124" s="78">
        <f t="shared" si="11"/>
        <v>83.092286501377416</v>
      </c>
      <c r="S124" s="78">
        <f t="shared" si="11"/>
        <v>78.903274942878895</v>
      </c>
      <c r="T124" s="78">
        <f t="shared" si="11"/>
        <v>86.549340037712128</v>
      </c>
      <c r="U124" s="105"/>
      <c r="V124" s="78">
        <f t="shared" si="12"/>
        <v>87.702127659574472</v>
      </c>
      <c r="W124" s="78">
        <f t="shared" si="12"/>
        <v>85.07014028056112</v>
      </c>
      <c r="X124" s="78">
        <f t="shared" si="12"/>
        <v>89.644970414201183</v>
      </c>
      <c r="Y124" s="104"/>
      <c r="Z124" s="78">
        <f t="shared" si="13"/>
        <v>92.618384401114213</v>
      </c>
      <c r="AA124" s="78">
        <f t="shared" si="13"/>
        <v>91.089108910891099</v>
      </c>
      <c r="AB124" s="78">
        <f t="shared" si="13"/>
        <v>93.734939759036138</v>
      </c>
    </row>
    <row r="125" spans="1:28" x14ac:dyDescent="0.25">
      <c r="A125" s="63" t="s">
        <v>109</v>
      </c>
      <c r="B125" s="78">
        <f t="shared" si="7"/>
        <v>84.644282695468419</v>
      </c>
      <c r="C125" s="78">
        <f t="shared" si="7"/>
        <v>81.606594472280591</v>
      </c>
      <c r="D125" s="78">
        <f t="shared" si="7"/>
        <v>87.496206373292878</v>
      </c>
      <c r="E125" s="104"/>
      <c r="F125" s="78">
        <f t="shared" si="8"/>
        <v>84.231598398521712</v>
      </c>
      <c r="G125" s="78">
        <f t="shared" si="8"/>
        <v>80.384854127870881</v>
      </c>
      <c r="H125" s="78">
        <f t="shared" si="8"/>
        <v>88.019559902200484</v>
      </c>
      <c r="I125" s="105"/>
      <c r="J125" s="78">
        <f t="shared" si="9"/>
        <v>80.967976710334781</v>
      </c>
      <c r="K125" s="78">
        <f t="shared" si="9"/>
        <v>76.928571428571431</v>
      </c>
      <c r="L125" s="78">
        <f t="shared" si="9"/>
        <v>85.163204747774472</v>
      </c>
      <c r="M125" s="105"/>
      <c r="N125" s="78">
        <f t="shared" si="10"/>
        <v>89.196428571428584</v>
      </c>
      <c r="O125" s="78">
        <f t="shared" si="10"/>
        <v>87.42023701002735</v>
      </c>
      <c r="P125" s="78">
        <f t="shared" si="10"/>
        <v>90.901137357830279</v>
      </c>
      <c r="Q125" s="105"/>
      <c r="R125" s="78">
        <f t="shared" si="11"/>
        <v>79.562363238512035</v>
      </c>
      <c r="S125" s="78">
        <f t="shared" si="11"/>
        <v>76.937269372693734</v>
      </c>
      <c r="T125" s="78">
        <f t="shared" si="11"/>
        <v>81.93172356369692</v>
      </c>
      <c r="U125" s="105"/>
      <c r="V125" s="78">
        <f t="shared" si="12"/>
        <v>88.989361702127653</v>
      </c>
      <c r="W125" s="78">
        <f t="shared" si="12"/>
        <v>87.241798298906431</v>
      </c>
      <c r="X125" s="78">
        <f t="shared" si="12"/>
        <v>90.350047303689678</v>
      </c>
      <c r="Y125" s="104"/>
      <c r="Z125" s="78">
        <f t="shared" si="13"/>
        <v>97.08222811671088</v>
      </c>
      <c r="AA125" s="78">
        <f t="shared" si="13"/>
        <v>96.511627906976756</v>
      </c>
      <c r="AB125" s="78">
        <f t="shared" si="13"/>
        <v>97.560975609756099</v>
      </c>
    </row>
    <row r="126" spans="1:28" ht="13.5" thickBot="1" x14ac:dyDescent="0.3">
      <c r="A126" s="101" t="s">
        <v>110</v>
      </c>
      <c r="B126" s="84">
        <f t="shared" si="7"/>
        <v>84.986225895316807</v>
      </c>
      <c r="C126" s="84">
        <f t="shared" si="7"/>
        <v>83.09608540925268</v>
      </c>
      <c r="D126" s="84">
        <f t="shared" si="7"/>
        <v>87.001897533206829</v>
      </c>
      <c r="E126" s="107"/>
      <c r="F126" s="84">
        <f t="shared" si="8"/>
        <v>73.602484472049696</v>
      </c>
      <c r="G126" s="84">
        <f t="shared" si="8"/>
        <v>72.463768115942031</v>
      </c>
      <c r="H126" s="84">
        <f t="shared" si="8"/>
        <v>74.916387959866213</v>
      </c>
      <c r="I126" s="101"/>
      <c r="J126" s="84">
        <f t="shared" si="9"/>
        <v>88.682745825602964</v>
      </c>
      <c r="K126" s="84">
        <f t="shared" si="9"/>
        <v>87.265917602996254</v>
      </c>
      <c r="L126" s="84">
        <f t="shared" si="9"/>
        <v>90.07352941176471</v>
      </c>
      <c r="M126" s="101"/>
      <c r="N126" s="84">
        <f t="shared" si="10"/>
        <v>85.945945945945951</v>
      </c>
      <c r="O126" s="84">
        <f t="shared" si="10"/>
        <v>80.927835051546396</v>
      </c>
      <c r="P126" s="84">
        <f t="shared" si="10"/>
        <v>91.477272727272734</v>
      </c>
      <c r="Q126" s="101"/>
      <c r="R126" s="84">
        <f t="shared" si="11"/>
        <v>90.828402366863898</v>
      </c>
      <c r="S126" s="84">
        <f t="shared" si="11"/>
        <v>90</v>
      </c>
      <c r="T126" s="84">
        <f t="shared" si="11"/>
        <v>91.666666666666657</v>
      </c>
      <c r="U126" s="101"/>
      <c r="V126" s="84">
        <f t="shared" si="12"/>
        <v>95.850622406639005</v>
      </c>
      <c r="W126" s="84">
        <f t="shared" si="12"/>
        <v>96.09375</v>
      </c>
      <c r="X126" s="84">
        <f t="shared" si="12"/>
        <v>95.575221238938056</v>
      </c>
      <c r="Y126" s="107"/>
      <c r="Z126" s="84">
        <f t="shared" si="13"/>
        <v>93.478260869565219</v>
      </c>
      <c r="AA126" s="84">
        <f t="shared" si="13"/>
        <v>90</v>
      </c>
      <c r="AB126" s="84">
        <f t="shared" si="13"/>
        <v>96.15384615384616</v>
      </c>
    </row>
    <row r="127" spans="1:28" x14ac:dyDescent="0.25">
      <c r="A127" s="222" t="s">
        <v>76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</row>
    <row r="128" spans="1:28" x14ac:dyDescent="0.25">
      <c r="A128" s="223" t="s">
        <v>14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</row>
    <row r="132" spans="1:32" s="50" customFormat="1" ht="15" x14ac:dyDescent="0.25">
      <c r="A132" s="224" t="s">
        <v>156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9"/>
      <c r="AD132" s="215" t="s">
        <v>222</v>
      </c>
      <c r="AE132" s="215"/>
      <c r="AF132" s="9"/>
    </row>
    <row r="133" spans="1:32" s="50" customFormat="1" ht="15" x14ac:dyDescent="0.25">
      <c r="A133" s="225" t="s">
        <v>149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9"/>
      <c r="AD133" s="215"/>
      <c r="AE133" s="215"/>
      <c r="AF133"/>
    </row>
    <row r="134" spans="1:32" s="50" customFormat="1" ht="15" x14ac:dyDescent="0.25">
      <c r="A134" s="224" t="s">
        <v>64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25" t="s">
        <v>80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</row>
    <row r="136" spans="1:32" s="50" customFormat="1" ht="15" x14ac:dyDescent="0.25">
      <c r="A136" s="224" t="s">
        <v>117</v>
      </c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</row>
    <row r="137" spans="1:32" s="50" customFormat="1" ht="15" x14ac:dyDescent="0.25">
      <c r="A137" s="225" t="s">
        <v>389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</row>
    <row r="138" spans="1:32" s="50" customFormat="1" ht="15.75" thickBot="1" x14ac:dyDescent="0.3">
      <c r="A138" s="53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1:32" s="50" customFormat="1" ht="15" customHeight="1" x14ac:dyDescent="0.25">
      <c r="A139" s="229" t="s">
        <v>82</v>
      </c>
      <c r="B139" s="54" t="s">
        <v>21</v>
      </c>
      <c r="C139" s="54"/>
      <c r="D139" s="54"/>
      <c r="E139" s="55"/>
      <c r="F139" s="54" t="s">
        <v>48</v>
      </c>
      <c r="G139" s="54"/>
      <c r="H139" s="54"/>
      <c r="I139" s="55"/>
      <c r="J139" s="54" t="s">
        <v>49</v>
      </c>
      <c r="K139" s="54"/>
      <c r="L139" s="54"/>
      <c r="M139" s="55"/>
      <c r="N139" s="54" t="s">
        <v>50</v>
      </c>
      <c r="O139" s="54"/>
      <c r="P139" s="54"/>
      <c r="Q139" s="55"/>
      <c r="R139" s="54" t="s">
        <v>51</v>
      </c>
      <c r="S139" s="54"/>
      <c r="T139" s="54"/>
      <c r="U139" s="55"/>
      <c r="V139" s="54" t="s">
        <v>52</v>
      </c>
      <c r="W139" s="54"/>
      <c r="X139" s="54"/>
      <c r="Y139" s="55"/>
      <c r="Z139" s="54" t="s">
        <v>53</v>
      </c>
      <c r="AA139" s="54"/>
      <c r="AB139" s="54"/>
    </row>
    <row r="140" spans="1:32" s="50" customFormat="1" ht="15.75" thickBot="1" x14ac:dyDescent="0.3">
      <c r="A140" s="230"/>
      <c r="B140" s="56" t="s">
        <v>68</v>
      </c>
      <c r="C140" s="56" t="s">
        <v>69</v>
      </c>
      <c r="D140" s="56" t="s">
        <v>70</v>
      </c>
      <c r="E140" s="57"/>
      <c r="F140" s="56" t="s">
        <v>68</v>
      </c>
      <c r="G140" s="56" t="s">
        <v>69</v>
      </c>
      <c r="H140" s="56" t="s">
        <v>70</v>
      </c>
      <c r="I140" s="57"/>
      <c r="J140" s="56" t="s">
        <v>68</v>
      </c>
      <c r="K140" s="56" t="s">
        <v>69</v>
      </c>
      <c r="L140" s="56" t="s">
        <v>70</v>
      </c>
      <c r="M140" s="57"/>
      <c r="N140" s="56" t="s">
        <v>68</v>
      </c>
      <c r="O140" s="56" t="s">
        <v>69</v>
      </c>
      <c r="P140" s="56" t="s">
        <v>70</v>
      </c>
      <c r="Q140" s="57"/>
      <c r="R140" s="56" t="s">
        <v>68</v>
      </c>
      <c r="S140" s="56" t="s">
        <v>69</v>
      </c>
      <c r="T140" s="56" t="s">
        <v>70</v>
      </c>
      <c r="U140" s="57"/>
      <c r="V140" s="56" t="s">
        <v>68</v>
      </c>
      <c r="W140" s="56" t="s">
        <v>69</v>
      </c>
      <c r="X140" s="56" t="s">
        <v>70</v>
      </c>
      <c r="Y140" s="57"/>
      <c r="Z140" s="56" t="s">
        <v>68</v>
      </c>
      <c r="AA140" s="56" t="s">
        <v>69</v>
      </c>
      <c r="AB140" s="56" t="s">
        <v>70</v>
      </c>
    </row>
    <row r="141" spans="1:32" x14ac:dyDescent="0.25">
      <c r="A141" s="89"/>
      <c r="B141" s="90"/>
      <c r="C141" s="90"/>
      <c r="D141" s="90"/>
      <c r="E141" s="91"/>
      <c r="F141" s="90"/>
      <c r="G141" s="90"/>
      <c r="H141" s="90"/>
      <c r="I141" s="91"/>
      <c r="J141" s="90"/>
      <c r="K141" s="90"/>
      <c r="L141" s="90"/>
      <c r="M141" s="91"/>
      <c r="N141" s="90"/>
      <c r="O141" s="90"/>
      <c r="P141" s="90"/>
      <c r="Q141" s="91"/>
      <c r="R141" s="90"/>
      <c r="S141" s="90"/>
      <c r="T141" s="90"/>
      <c r="U141" s="91"/>
      <c r="V141" s="90"/>
      <c r="W141" s="90"/>
      <c r="X141" s="90"/>
      <c r="Y141" s="91"/>
      <c r="Z141" s="90"/>
      <c r="AA141" s="90"/>
      <c r="AB141" s="90"/>
    </row>
    <row r="142" spans="1:32" ht="13.5" x14ac:dyDescent="0.25">
      <c r="A142" s="93" t="s">
        <v>83</v>
      </c>
      <c r="B142" s="78">
        <f>+B54/(B54+B11)*100</f>
        <v>18.737877366521669</v>
      </c>
      <c r="C142" s="78">
        <f>+C54/(C54+C11)*100</f>
        <v>21.021138077946237</v>
      </c>
      <c r="D142" s="78">
        <f>+D54/(D54+D11)*100</f>
        <v>16.560131494840654</v>
      </c>
      <c r="E142" s="104"/>
      <c r="F142" s="78">
        <f>+F54/(F54+F11)*100</f>
        <v>24.374138003092742</v>
      </c>
      <c r="G142" s="78">
        <f>+G54/(G54+G11)*100</f>
        <v>26.651774901095354</v>
      </c>
      <c r="H142" s="78">
        <f>+H54/(H54+H11)*100</f>
        <v>21.929875231053604</v>
      </c>
      <c r="I142" s="104"/>
      <c r="J142" s="78">
        <f>+J54/(J54+J11)*100</f>
        <v>22.399135330461856</v>
      </c>
      <c r="K142" s="78">
        <f>+K54/(K54+K11)*100</f>
        <v>24.311970901599768</v>
      </c>
      <c r="L142" s="78">
        <f>+L54/(L54+L11)*100</f>
        <v>20.477330056270617</v>
      </c>
      <c r="M142" s="104"/>
      <c r="N142" s="78">
        <f>+N54/(N54+N11)*100</f>
        <v>14.650330820126173</v>
      </c>
      <c r="O142" s="78">
        <f>+O54/(O54+O11)*100</f>
        <v>16.420367684528241</v>
      </c>
      <c r="P142" s="78">
        <f>+P54/(P54+P11)*100</f>
        <v>12.945130470903669</v>
      </c>
      <c r="Q142" s="104"/>
      <c r="R142" s="78">
        <f>+R54/(R54+R11)*100</f>
        <v>21.880536573019487</v>
      </c>
      <c r="S142" s="78">
        <f>+S54/(S54+S11)*100</f>
        <v>24.707268856447691</v>
      </c>
      <c r="T142" s="78">
        <f>+T54/(T54+T11)*100</f>
        <v>19.317476732161325</v>
      </c>
      <c r="U142" s="104"/>
      <c r="V142" s="78">
        <f>+V54/(V54+V11)*100</f>
        <v>9.9181544273058417</v>
      </c>
      <c r="W142" s="78">
        <f>+W54/(W54+W11)*100</f>
        <v>11.354363618270474</v>
      </c>
      <c r="X142" s="78">
        <f>+X54/(X54+X11)*100</f>
        <v>8.7340006563833281</v>
      </c>
      <c r="Y142" s="104"/>
      <c r="Z142" s="78">
        <f>+Z54/(Z54+Z11)*100</f>
        <v>4.4022011005502755</v>
      </c>
      <c r="AA142" s="78">
        <f>+AA54/(AA54+AA11)*100</f>
        <v>5.1378857518056469</v>
      </c>
      <c r="AB142" s="78">
        <f>+AB54/(AB54+AB11)*100</f>
        <v>3.8349576003037589</v>
      </c>
    </row>
    <row r="143" spans="1:32" x14ac:dyDescent="0.25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32" x14ac:dyDescent="0.25">
      <c r="A144" s="63" t="s">
        <v>84</v>
      </c>
      <c r="B144" s="78">
        <f>+B56/(B56+B13)*100</f>
        <v>27.466214010576483</v>
      </c>
      <c r="C144" s="78">
        <f>+C56/(C56+C13)*100</f>
        <v>27.871001573151549</v>
      </c>
      <c r="D144" s="78">
        <f>+D56/(D56+D13)*100</f>
        <v>27.064637794251528</v>
      </c>
      <c r="E144" s="104"/>
      <c r="F144" s="78">
        <f>+F56/(F56+F13)*100</f>
        <v>38.135593220338983</v>
      </c>
      <c r="G144" s="78">
        <f>+G56/(G56+G13)*100</f>
        <v>37.377341659232826</v>
      </c>
      <c r="H144" s="78">
        <f>+H56/(H56+H13)*100</f>
        <v>39.03601694915254</v>
      </c>
      <c r="I144" s="105"/>
      <c r="J144" s="78">
        <f>+J56/(J56+J13)*100</f>
        <v>31.078158789002163</v>
      </c>
      <c r="K144" s="78">
        <f>+K56/(K56+K13)*100</f>
        <v>31.180124223602483</v>
      </c>
      <c r="L144" s="78">
        <f>+L56/(L56+L13)*100</f>
        <v>30.977258758451136</v>
      </c>
      <c r="M144" s="105"/>
      <c r="N144" s="78">
        <f>+N56/(N56+N13)*100</f>
        <v>19.254419677171406</v>
      </c>
      <c r="O144" s="78">
        <f>+O56/(O56+O13)*100</f>
        <v>20.477290223248655</v>
      </c>
      <c r="P144" s="78">
        <f>+P56/(P56+P13)*100</f>
        <v>18.035303146584805</v>
      </c>
      <c r="Q144" s="105"/>
      <c r="R144" s="78">
        <f>+R56/(R56+R13)*100</f>
        <v>32.206537890044579</v>
      </c>
      <c r="S144" s="78">
        <f>+S56/(S56+S13)*100</f>
        <v>30.368589743589741</v>
      </c>
      <c r="T144" s="78">
        <f>+T56/(T56+T13)*100</f>
        <v>33.795013850415515</v>
      </c>
      <c r="U144" s="105"/>
      <c r="V144" s="78">
        <f>+V56/(V56+V13)*100</f>
        <v>12.074913750616068</v>
      </c>
      <c r="W144" s="78">
        <f>+W56/(W56+W13)*100</f>
        <v>13.854166666666668</v>
      </c>
      <c r="X144" s="78">
        <f>+X56/(X56+X13)*100</f>
        <v>10.47708138447147</v>
      </c>
      <c r="Y144" s="104"/>
      <c r="Z144" s="78">
        <f>+Z56/(Z56+Z13)*100</f>
        <v>2.073365231259968</v>
      </c>
      <c r="AA144" s="78">
        <f>+AA56/(AA56+AA13)*100</f>
        <v>2.9739776951672861</v>
      </c>
      <c r="AB144" s="78">
        <f>+AB56/(AB56+AB13)*100</f>
        <v>1.3966480446927374</v>
      </c>
    </row>
    <row r="145" spans="1:28" x14ac:dyDescent="0.25">
      <c r="A145" s="63" t="s">
        <v>85</v>
      </c>
      <c r="B145" s="78">
        <f t="shared" ref="B145:D160" si="14">+B57/(B57+B14)*100</f>
        <v>23.503003477711033</v>
      </c>
      <c r="C145" s="78">
        <f t="shared" si="14"/>
        <v>27.590206185567013</v>
      </c>
      <c r="D145" s="78">
        <f t="shared" si="14"/>
        <v>19.565487274984481</v>
      </c>
      <c r="E145" s="104"/>
      <c r="F145" s="78">
        <f t="shared" ref="F145:H160" si="15">+F57/(F57+F14)*100</f>
        <v>30.336787564766837</v>
      </c>
      <c r="G145" s="78">
        <f t="shared" si="15"/>
        <v>34.605725765946758</v>
      </c>
      <c r="H145" s="78">
        <f t="shared" si="15"/>
        <v>25.789192081326913</v>
      </c>
      <c r="I145" s="105"/>
      <c r="J145" s="78">
        <f t="shared" ref="J145:L160" si="16">+J57/(J57+J14)*100</f>
        <v>30.120845921450151</v>
      </c>
      <c r="K145" s="78">
        <f t="shared" si="16"/>
        <v>33.695652173913047</v>
      </c>
      <c r="L145" s="78">
        <f t="shared" si="16"/>
        <v>26.541717049576786</v>
      </c>
      <c r="M145" s="105"/>
      <c r="N145" s="78">
        <f t="shared" ref="N145:P160" si="17">+N57/(N57+N14)*100</f>
        <v>16.660953033938977</v>
      </c>
      <c r="O145" s="78">
        <f t="shared" si="17"/>
        <v>18.96551724137931</v>
      </c>
      <c r="P145" s="78">
        <f t="shared" si="17"/>
        <v>14.557377049180328</v>
      </c>
      <c r="Q145" s="105"/>
      <c r="R145" s="78">
        <f t="shared" ref="R145:T160" si="18">+R57/(R57+R14)*100</f>
        <v>27.879858657243815</v>
      </c>
      <c r="S145" s="78">
        <f t="shared" si="18"/>
        <v>33.903133903133906</v>
      </c>
      <c r="T145" s="78">
        <f t="shared" si="18"/>
        <v>21.949509116409537</v>
      </c>
      <c r="U145" s="105"/>
      <c r="V145" s="78">
        <f t="shared" ref="V145:X160" si="19">+V57/(V57+V14)*100</f>
        <v>11.372549019607844</v>
      </c>
      <c r="W145" s="78">
        <f t="shared" si="19"/>
        <v>14.106280193236714</v>
      </c>
      <c r="X145" s="78">
        <f t="shared" si="19"/>
        <v>9.1269841269841265</v>
      </c>
      <c r="Y145" s="104"/>
      <c r="Z145" s="78">
        <f t="shared" ref="Z145:AB160" si="20">+Z57/(Z57+Z14)*100</f>
        <v>2.1558872305140961</v>
      </c>
      <c r="AA145" s="78">
        <f t="shared" si="20"/>
        <v>2.8368794326241136</v>
      </c>
      <c r="AB145" s="78">
        <f t="shared" si="20"/>
        <v>1.557632398753894</v>
      </c>
    </row>
    <row r="146" spans="1:28" x14ac:dyDescent="0.25">
      <c r="A146" s="63" t="s">
        <v>86</v>
      </c>
      <c r="B146" s="78">
        <f t="shared" si="14"/>
        <v>30.414593698175789</v>
      </c>
      <c r="C146" s="78">
        <f t="shared" si="14"/>
        <v>33.16088980858769</v>
      </c>
      <c r="D146" s="78">
        <f t="shared" si="14"/>
        <v>27.870947133045838</v>
      </c>
      <c r="E146" s="104"/>
      <c r="F146" s="78">
        <f t="shared" si="15"/>
        <v>38.739825143201692</v>
      </c>
      <c r="G146" s="78">
        <f t="shared" si="15"/>
        <v>41.64273406088455</v>
      </c>
      <c r="H146" s="78">
        <f t="shared" si="15"/>
        <v>35.532994923857871</v>
      </c>
      <c r="I146" s="105"/>
      <c r="J146" s="78">
        <f t="shared" si="16"/>
        <v>36.258660508083139</v>
      </c>
      <c r="K146" s="78">
        <f t="shared" si="16"/>
        <v>37.442218798151004</v>
      </c>
      <c r="L146" s="78">
        <f t="shared" si="16"/>
        <v>35.07692307692308</v>
      </c>
      <c r="M146" s="105"/>
      <c r="N146" s="78">
        <f t="shared" si="17"/>
        <v>26.084836665041443</v>
      </c>
      <c r="O146" s="78">
        <f t="shared" si="17"/>
        <v>27.67762460233298</v>
      </c>
      <c r="P146" s="78">
        <f t="shared" si="17"/>
        <v>24.729241877256317</v>
      </c>
      <c r="Q146" s="105"/>
      <c r="R146" s="78">
        <f t="shared" si="18"/>
        <v>34.987834549878343</v>
      </c>
      <c r="S146" s="78">
        <f t="shared" si="18"/>
        <v>38.413361169102295</v>
      </c>
      <c r="T146" s="78">
        <f t="shared" si="18"/>
        <v>31.996353691886963</v>
      </c>
      <c r="U146" s="105"/>
      <c r="V146" s="78">
        <f t="shared" si="19"/>
        <v>11.435832274459974</v>
      </c>
      <c r="W146" s="78">
        <f t="shared" si="19"/>
        <v>11.637931034482758</v>
      </c>
      <c r="X146" s="78">
        <f t="shared" si="19"/>
        <v>11.275626423690206</v>
      </c>
      <c r="Y146" s="104"/>
      <c r="Z146" s="78">
        <f t="shared" si="20"/>
        <v>1.5053763440860215</v>
      </c>
      <c r="AA146" s="78">
        <f t="shared" si="20"/>
        <v>1.2269938650306749</v>
      </c>
      <c r="AB146" s="78">
        <f t="shared" si="20"/>
        <v>1.6556291390728477</v>
      </c>
    </row>
    <row r="147" spans="1:28" x14ac:dyDescent="0.25">
      <c r="A147" s="63" t="s">
        <v>87</v>
      </c>
      <c r="B147" s="78">
        <f t="shared" si="14"/>
        <v>20.049297739745139</v>
      </c>
      <c r="C147" s="78">
        <f t="shared" si="14"/>
        <v>21.221040638055449</v>
      </c>
      <c r="D147" s="78">
        <f t="shared" si="14"/>
        <v>18.924339106654511</v>
      </c>
      <c r="E147" s="104"/>
      <c r="F147" s="78">
        <f t="shared" si="15"/>
        <v>29.512839879154079</v>
      </c>
      <c r="G147" s="78">
        <f t="shared" si="15"/>
        <v>29.511754068716094</v>
      </c>
      <c r="H147" s="78">
        <f t="shared" si="15"/>
        <v>29.514026076649547</v>
      </c>
      <c r="I147" s="105"/>
      <c r="J147" s="78">
        <f t="shared" si="16"/>
        <v>20.180355837192298</v>
      </c>
      <c r="K147" s="78">
        <f t="shared" si="16"/>
        <v>20.520373097692683</v>
      </c>
      <c r="L147" s="78">
        <f t="shared" si="16"/>
        <v>19.845111326234267</v>
      </c>
      <c r="M147" s="105"/>
      <c r="N147" s="78">
        <f t="shared" si="17"/>
        <v>16.205187991839114</v>
      </c>
      <c r="O147" s="78">
        <f t="shared" si="17"/>
        <v>16.761363636363637</v>
      </c>
      <c r="P147" s="78">
        <f t="shared" si="17"/>
        <v>15.619389587073609</v>
      </c>
      <c r="Q147" s="105"/>
      <c r="R147" s="78">
        <f t="shared" si="18"/>
        <v>21.217391304347828</v>
      </c>
      <c r="S147" s="78">
        <f t="shared" si="18"/>
        <v>23.371251292657703</v>
      </c>
      <c r="T147" s="78">
        <f t="shared" si="18"/>
        <v>19.225251076040173</v>
      </c>
      <c r="U147" s="105"/>
      <c r="V147" s="78">
        <f t="shared" si="19"/>
        <v>14.057608015028178</v>
      </c>
      <c r="W147" s="78">
        <f t="shared" si="19"/>
        <v>16.113074204946997</v>
      </c>
      <c r="X147" s="78">
        <f t="shared" si="19"/>
        <v>12.422709387296234</v>
      </c>
      <c r="Y147" s="104"/>
      <c r="Z147" s="78">
        <f t="shared" si="20"/>
        <v>4.1982105987611842</v>
      </c>
      <c r="AA147" s="78">
        <f t="shared" si="20"/>
        <v>4.1867954911433172</v>
      </c>
      <c r="AB147" s="78">
        <f t="shared" si="20"/>
        <v>4.2067307692307692</v>
      </c>
    </row>
    <row r="148" spans="1:28" x14ac:dyDescent="0.25">
      <c r="A148" s="63" t="s">
        <v>88</v>
      </c>
      <c r="B148" s="78">
        <f t="shared" si="14"/>
        <v>16.64855072463768</v>
      </c>
      <c r="C148" s="78">
        <f t="shared" si="14"/>
        <v>18.439971243709561</v>
      </c>
      <c r="D148" s="78">
        <f t="shared" si="14"/>
        <v>14.828341855368881</v>
      </c>
      <c r="E148" s="104"/>
      <c r="F148" s="78">
        <f t="shared" si="15"/>
        <v>21.698984302862421</v>
      </c>
      <c r="G148" s="78">
        <f t="shared" si="15"/>
        <v>24.242424242424242</v>
      </c>
      <c r="H148" s="78">
        <f t="shared" si="15"/>
        <v>18.609406952965234</v>
      </c>
      <c r="I148" s="105"/>
      <c r="J148" s="78">
        <f t="shared" si="16"/>
        <v>16.755793226381464</v>
      </c>
      <c r="K148" s="78">
        <f t="shared" si="16"/>
        <v>16.811091854419409</v>
      </c>
      <c r="L148" s="78">
        <f t="shared" si="16"/>
        <v>16.697247706422019</v>
      </c>
      <c r="M148" s="105"/>
      <c r="N148" s="78">
        <f t="shared" si="17"/>
        <v>15.157480314960631</v>
      </c>
      <c r="O148" s="78">
        <f t="shared" si="17"/>
        <v>17.08253358925144</v>
      </c>
      <c r="P148" s="78">
        <f t="shared" si="17"/>
        <v>13.131313131313133</v>
      </c>
      <c r="Q148" s="105"/>
      <c r="R148" s="78">
        <f t="shared" si="18"/>
        <v>23.667570009033422</v>
      </c>
      <c r="S148" s="78">
        <f t="shared" si="18"/>
        <v>25.543478260869566</v>
      </c>
      <c r="T148" s="78">
        <f t="shared" si="18"/>
        <v>21.801801801801801</v>
      </c>
      <c r="U148" s="105"/>
      <c r="V148" s="78">
        <f t="shared" si="19"/>
        <v>8.6757990867579906</v>
      </c>
      <c r="W148" s="78">
        <f t="shared" si="19"/>
        <v>9.8236775818639792</v>
      </c>
      <c r="X148" s="78">
        <f t="shared" si="19"/>
        <v>7.7244258872651352</v>
      </c>
      <c r="Y148" s="104"/>
      <c r="Z148" s="78">
        <f t="shared" si="20"/>
        <v>1.2658227848101267</v>
      </c>
      <c r="AA148" s="78">
        <f t="shared" si="20"/>
        <v>2.1276595744680851</v>
      </c>
      <c r="AB148" s="78">
        <f t="shared" si="20"/>
        <v>0.5714285714285714</v>
      </c>
    </row>
    <row r="149" spans="1:28" x14ac:dyDescent="0.25">
      <c r="A149" s="63" t="s">
        <v>89</v>
      </c>
      <c r="B149" s="78">
        <f t="shared" si="14"/>
        <v>17.907535274692286</v>
      </c>
      <c r="C149" s="78">
        <f t="shared" si="14"/>
        <v>20.194862710363154</v>
      </c>
      <c r="D149" s="78">
        <f t="shared" si="14"/>
        <v>15.541984732824426</v>
      </c>
      <c r="E149" s="104"/>
      <c r="F149" s="78">
        <f t="shared" si="15"/>
        <v>19.574175824175825</v>
      </c>
      <c r="G149" s="78">
        <f t="shared" si="15"/>
        <v>21.949644932214333</v>
      </c>
      <c r="H149" s="78">
        <f t="shared" si="15"/>
        <v>16.874541452677917</v>
      </c>
      <c r="I149" s="105"/>
      <c r="J149" s="78">
        <f t="shared" si="16"/>
        <v>20.789473684210527</v>
      </c>
      <c r="K149" s="78">
        <f t="shared" si="16"/>
        <v>24.540311173974541</v>
      </c>
      <c r="L149" s="78">
        <f t="shared" si="16"/>
        <v>16.53290529695024</v>
      </c>
      <c r="M149" s="105"/>
      <c r="N149" s="78">
        <f t="shared" si="17"/>
        <v>13.030927835051545</v>
      </c>
      <c r="O149" s="78">
        <f t="shared" si="17"/>
        <v>15.640194489465154</v>
      </c>
      <c r="P149" s="78">
        <f t="shared" si="17"/>
        <v>10.327455919395465</v>
      </c>
      <c r="Q149" s="105"/>
      <c r="R149" s="78">
        <f t="shared" si="18"/>
        <v>25.351071692535111</v>
      </c>
      <c r="S149" s="78">
        <f t="shared" si="18"/>
        <v>27.244819646968534</v>
      </c>
      <c r="T149" s="78">
        <f t="shared" si="18"/>
        <v>23.592302209550962</v>
      </c>
      <c r="U149" s="105"/>
      <c r="V149" s="78">
        <f t="shared" si="19"/>
        <v>11.990407673860911</v>
      </c>
      <c r="W149" s="78">
        <f t="shared" si="19"/>
        <v>12.651821862348179</v>
      </c>
      <c r="X149" s="78">
        <f t="shared" si="19"/>
        <v>11.394712853236099</v>
      </c>
      <c r="Y149" s="104"/>
      <c r="Z149" s="78">
        <f t="shared" si="20"/>
        <v>2.0522388059701493</v>
      </c>
      <c r="AA149" s="78">
        <f t="shared" si="20"/>
        <v>2.7972027972027971</v>
      </c>
      <c r="AB149" s="78">
        <f t="shared" si="20"/>
        <v>1.2</v>
      </c>
    </row>
    <row r="150" spans="1:28" x14ac:dyDescent="0.25">
      <c r="A150" s="63" t="s">
        <v>90</v>
      </c>
      <c r="B150" s="78">
        <f t="shared" si="14"/>
        <v>12.361952262201639</v>
      </c>
      <c r="C150" s="78">
        <f t="shared" si="14"/>
        <v>15.64327485380117</v>
      </c>
      <c r="D150" s="78">
        <f t="shared" si="14"/>
        <v>9.2425295343988889</v>
      </c>
      <c r="E150" s="104"/>
      <c r="F150" s="78">
        <f t="shared" si="15"/>
        <v>9.9290780141843982</v>
      </c>
      <c r="G150" s="78">
        <f t="shared" si="15"/>
        <v>8.4870848708487081</v>
      </c>
      <c r="H150" s="78">
        <f t="shared" si="15"/>
        <v>11.262798634812286</v>
      </c>
      <c r="I150" s="105"/>
      <c r="J150" s="78">
        <f t="shared" si="16"/>
        <v>19.962686567164177</v>
      </c>
      <c r="K150" s="78">
        <f t="shared" si="16"/>
        <v>25.357142857142854</v>
      </c>
      <c r="L150" s="78">
        <f t="shared" si="16"/>
        <v>14.0625</v>
      </c>
      <c r="M150" s="105"/>
      <c r="N150" s="78">
        <f t="shared" si="17"/>
        <v>7.3913043478260869</v>
      </c>
      <c r="O150" s="78">
        <f t="shared" si="17"/>
        <v>8.75</v>
      </c>
      <c r="P150" s="78">
        <f t="shared" si="17"/>
        <v>5.9090909090909092</v>
      </c>
      <c r="Q150" s="105"/>
      <c r="R150" s="78">
        <f t="shared" si="18"/>
        <v>21.104536489151872</v>
      </c>
      <c r="S150" s="78">
        <f t="shared" si="18"/>
        <v>28.286852589641438</v>
      </c>
      <c r="T150" s="78">
        <f t="shared" si="18"/>
        <v>14.0625</v>
      </c>
      <c r="U150" s="105"/>
      <c r="V150" s="78">
        <f t="shared" si="19"/>
        <v>8.0924855491329488</v>
      </c>
      <c r="W150" s="78">
        <f t="shared" si="19"/>
        <v>11.864406779661017</v>
      </c>
      <c r="X150" s="78">
        <f t="shared" si="19"/>
        <v>4.946996466431095</v>
      </c>
      <c r="Y150" s="104"/>
      <c r="Z150" s="78">
        <f t="shared" si="20"/>
        <v>0.45248868778280549</v>
      </c>
      <c r="AA150" s="78">
        <f t="shared" si="20"/>
        <v>0</v>
      </c>
      <c r="AB150" s="78">
        <f t="shared" si="20"/>
        <v>0.76335877862595414</v>
      </c>
    </row>
    <row r="151" spans="1:28" x14ac:dyDescent="0.25">
      <c r="A151" s="63" t="s">
        <v>91</v>
      </c>
      <c r="B151" s="78">
        <f t="shared" si="14"/>
        <v>18.176398256138913</v>
      </c>
      <c r="C151" s="78">
        <f t="shared" si="14"/>
        <v>20.068545316070068</v>
      </c>
      <c r="D151" s="78">
        <f t="shared" si="14"/>
        <v>16.363901656088132</v>
      </c>
      <c r="E151" s="104"/>
      <c r="F151" s="78">
        <f t="shared" si="15"/>
        <v>25.294209948219049</v>
      </c>
      <c r="G151" s="78">
        <f t="shared" si="15"/>
        <v>27.371601208459211</v>
      </c>
      <c r="H151" s="78">
        <f t="shared" si="15"/>
        <v>23.049298073783874</v>
      </c>
      <c r="I151" s="105"/>
      <c r="J151" s="78">
        <f t="shared" si="16"/>
        <v>22.139753801593049</v>
      </c>
      <c r="K151" s="78">
        <f t="shared" si="16"/>
        <v>23.259205249726577</v>
      </c>
      <c r="L151" s="78">
        <f t="shared" si="16"/>
        <v>21.035598705501616</v>
      </c>
      <c r="M151" s="105"/>
      <c r="N151" s="78">
        <f t="shared" si="17"/>
        <v>13.275675675675675</v>
      </c>
      <c r="O151" s="78">
        <f t="shared" si="17"/>
        <v>15.090989791389259</v>
      </c>
      <c r="P151" s="78">
        <f t="shared" si="17"/>
        <v>11.551433389544687</v>
      </c>
      <c r="Q151" s="105"/>
      <c r="R151" s="78">
        <f t="shared" si="18"/>
        <v>21.975051975051976</v>
      </c>
      <c r="S151" s="78">
        <f t="shared" si="18"/>
        <v>24.661128115435069</v>
      </c>
      <c r="T151" s="78">
        <f t="shared" si="18"/>
        <v>19.540229885057471</v>
      </c>
      <c r="U151" s="105"/>
      <c r="V151" s="78">
        <f t="shared" si="19"/>
        <v>7.6412776412776413</v>
      </c>
      <c r="W151" s="78">
        <f t="shared" si="19"/>
        <v>8.3112758073054529</v>
      </c>
      <c r="X151" s="78">
        <f t="shared" si="19"/>
        <v>7.0609812012838145</v>
      </c>
      <c r="Y151" s="104"/>
      <c r="Z151" s="78">
        <f t="shared" si="20"/>
        <v>4.2508710801393725</v>
      </c>
      <c r="AA151" s="78">
        <f t="shared" si="20"/>
        <v>4.6296296296296298</v>
      </c>
      <c r="AB151" s="78">
        <f t="shared" si="20"/>
        <v>3.9390088945362134</v>
      </c>
    </row>
    <row r="152" spans="1:28" x14ac:dyDescent="0.25">
      <c r="A152" s="63" t="s">
        <v>92</v>
      </c>
      <c r="B152" s="78">
        <f t="shared" si="14"/>
        <v>12.713953169930164</v>
      </c>
      <c r="C152" s="78">
        <f t="shared" si="14"/>
        <v>14.457326442240536</v>
      </c>
      <c r="D152" s="78">
        <f t="shared" si="14"/>
        <v>11.038001879951659</v>
      </c>
      <c r="E152" s="104"/>
      <c r="F152" s="78">
        <f t="shared" si="15"/>
        <v>15.006510416666666</v>
      </c>
      <c r="G152" s="78">
        <f t="shared" si="15"/>
        <v>18.778427550357375</v>
      </c>
      <c r="H152" s="78">
        <f t="shared" si="15"/>
        <v>11.219830397912588</v>
      </c>
      <c r="I152" s="105"/>
      <c r="J152" s="78">
        <f t="shared" si="16"/>
        <v>15.832515538109257</v>
      </c>
      <c r="K152" s="78">
        <f t="shared" si="16"/>
        <v>17.388493859082093</v>
      </c>
      <c r="L152" s="78">
        <f t="shared" si="16"/>
        <v>14.23841059602649</v>
      </c>
      <c r="M152" s="105"/>
      <c r="N152" s="78">
        <f t="shared" si="17"/>
        <v>9.2688330871491882</v>
      </c>
      <c r="O152" s="78">
        <f t="shared" si="17"/>
        <v>10.391566265060241</v>
      </c>
      <c r="P152" s="78">
        <f t="shared" si="17"/>
        <v>8.1884057971014492</v>
      </c>
      <c r="Q152" s="105"/>
      <c r="R152" s="78">
        <f t="shared" si="18"/>
        <v>15.431875677629201</v>
      </c>
      <c r="S152" s="78">
        <f t="shared" si="18"/>
        <v>16.090225563909772</v>
      </c>
      <c r="T152" s="78">
        <f t="shared" si="18"/>
        <v>14.822546972860126</v>
      </c>
      <c r="U152" s="105"/>
      <c r="V152" s="78">
        <f t="shared" si="19"/>
        <v>8.3596214511041005</v>
      </c>
      <c r="W152" s="78">
        <f t="shared" si="19"/>
        <v>9.3723849372384933</v>
      </c>
      <c r="X152" s="78">
        <f t="shared" si="19"/>
        <v>7.4571215510812836</v>
      </c>
      <c r="Y152" s="104"/>
      <c r="Z152" s="78">
        <f t="shared" si="20"/>
        <v>4.7210300429184553</v>
      </c>
      <c r="AA152" s="78">
        <f t="shared" si="20"/>
        <v>5.9090909090909092</v>
      </c>
      <c r="AB152" s="78">
        <f t="shared" si="20"/>
        <v>3.6585365853658534</v>
      </c>
    </row>
    <row r="153" spans="1:28" x14ac:dyDescent="0.25">
      <c r="A153" s="63" t="s">
        <v>93</v>
      </c>
      <c r="B153" s="78">
        <f t="shared" si="14"/>
        <v>12.954104718810603</v>
      </c>
      <c r="C153" s="78">
        <f t="shared" si="14"/>
        <v>15.77274533174414</v>
      </c>
      <c r="D153" s="78">
        <f t="shared" si="14"/>
        <v>10.266447783811088</v>
      </c>
      <c r="E153" s="104"/>
      <c r="F153" s="78">
        <f t="shared" si="15"/>
        <v>16.21011013837899</v>
      </c>
      <c r="G153" s="78">
        <f t="shared" si="15"/>
        <v>19.668626402993052</v>
      </c>
      <c r="H153" s="78">
        <f t="shared" si="15"/>
        <v>12.335329341317365</v>
      </c>
      <c r="I153" s="105"/>
      <c r="J153" s="78">
        <f t="shared" si="16"/>
        <v>17.927261023495333</v>
      </c>
      <c r="K153" s="78">
        <f t="shared" si="16"/>
        <v>20.116429495472186</v>
      </c>
      <c r="L153" s="78">
        <f t="shared" si="16"/>
        <v>15.759128763613067</v>
      </c>
      <c r="M153" s="105"/>
      <c r="N153" s="78">
        <f t="shared" si="17"/>
        <v>9.8495702005730656</v>
      </c>
      <c r="O153" s="78">
        <f t="shared" si="17"/>
        <v>12.163146394756009</v>
      </c>
      <c r="P153" s="78">
        <f t="shared" si="17"/>
        <v>7.6109936575052854</v>
      </c>
      <c r="Q153" s="105"/>
      <c r="R153" s="78">
        <f t="shared" si="18"/>
        <v>14.336033814723494</v>
      </c>
      <c r="S153" s="78">
        <f t="shared" si="18"/>
        <v>18.311981914091938</v>
      </c>
      <c r="T153" s="78">
        <f t="shared" si="18"/>
        <v>10.846560846560847</v>
      </c>
      <c r="U153" s="105"/>
      <c r="V153" s="78">
        <f t="shared" si="19"/>
        <v>6.1717352415026836</v>
      </c>
      <c r="W153" s="78">
        <f t="shared" si="19"/>
        <v>7.2886297376093294</v>
      </c>
      <c r="X153" s="78">
        <f t="shared" si="19"/>
        <v>5.2195526097763043</v>
      </c>
      <c r="Y153" s="104"/>
      <c r="Z153" s="78">
        <f t="shared" si="20"/>
        <v>5.5497382198952883</v>
      </c>
      <c r="AA153" s="78">
        <f t="shared" si="20"/>
        <v>6.666666666666667</v>
      </c>
      <c r="AB153" s="78">
        <f t="shared" si="20"/>
        <v>4.7272727272727275</v>
      </c>
    </row>
    <row r="154" spans="1:28" x14ac:dyDescent="0.25">
      <c r="A154" s="63" t="s">
        <v>94</v>
      </c>
      <c r="B154" s="78">
        <f t="shared" si="14"/>
        <v>20.595238095238095</v>
      </c>
      <c r="C154" s="78">
        <f t="shared" si="14"/>
        <v>23.593618807724599</v>
      </c>
      <c r="D154" s="78">
        <f t="shared" si="14"/>
        <v>17.908201655379983</v>
      </c>
      <c r="E154" s="104"/>
      <c r="F154" s="78">
        <f t="shared" si="15"/>
        <v>25.718725718725722</v>
      </c>
      <c r="G154" s="78">
        <f t="shared" si="15"/>
        <v>30.368098159509206</v>
      </c>
      <c r="H154" s="78">
        <f t="shared" si="15"/>
        <v>20.944881889763781</v>
      </c>
      <c r="I154" s="105"/>
      <c r="J154" s="78">
        <f t="shared" si="16"/>
        <v>27.432077125328657</v>
      </c>
      <c r="K154" s="78">
        <f t="shared" si="16"/>
        <v>30.366492146596858</v>
      </c>
      <c r="L154" s="78">
        <f t="shared" si="16"/>
        <v>24.471830985915492</v>
      </c>
      <c r="M154" s="105"/>
      <c r="N154" s="78">
        <f t="shared" si="17"/>
        <v>12.61574074074074</v>
      </c>
      <c r="O154" s="78">
        <f t="shared" si="17"/>
        <v>11.851851851851853</v>
      </c>
      <c r="P154" s="78">
        <f t="shared" si="17"/>
        <v>13.289760348583879</v>
      </c>
      <c r="Q154" s="105"/>
      <c r="R154" s="78">
        <f t="shared" si="18"/>
        <v>23.381294964028775</v>
      </c>
      <c r="S154" s="78">
        <f t="shared" si="18"/>
        <v>24.795640326975477</v>
      </c>
      <c r="T154" s="78">
        <f t="shared" si="18"/>
        <v>22.269807280513916</v>
      </c>
      <c r="U154" s="105"/>
      <c r="V154" s="78">
        <f t="shared" si="19"/>
        <v>12.797619047619047</v>
      </c>
      <c r="W154" s="78">
        <f t="shared" si="19"/>
        <v>16.333333333333332</v>
      </c>
      <c r="X154" s="78">
        <f t="shared" si="19"/>
        <v>9.9462365591397841</v>
      </c>
      <c r="Y154" s="104"/>
      <c r="Z154" s="78">
        <f t="shared" si="20"/>
        <v>1.6528925619834711</v>
      </c>
      <c r="AA154" s="78">
        <f t="shared" si="20"/>
        <v>2.3529411764705883</v>
      </c>
      <c r="AB154" s="78">
        <f t="shared" si="20"/>
        <v>1.2738853503184715</v>
      </c>
    </row>
    <row r="155" spans="1:28" x14ac:dyDescent="0.25">
      <c r="A155" s="100" t="s">
        <v>95</v>
      </c>
      <c r="B155" s="78">
        <f t="shared" si="14"/>
        <v>22.017601043024772</v>
      </c>
      <c r="C155" s="78">
        <f t="shared" si="14"/>
        <v>23.865361903155051</v>
      </c>
      <c r="D155" s="78">
        <f t="shared" si="14"/>
        <v>20.29156816390859</v>
      </c>
      <c r="E155" s="104"/>
      <c r="F155" s="78">
        <f t="shared" si="15"/>
        <v>27.807913209955327</v>
      </c>
      <c r="G155" s="78">
        <f t="shared" si="15"/>
        <v>29.195693476884106</v>
      </c>
      <c r="H155" s="78">
        <f t="shared" si="15"/>
        <v>26.39871382636656</v>
      </c>
      <c r="I155" s="105"/>
      <c r="J155" s="78">
        <f t="shared" si="16"/>
        <v>25.522552255225524</v>
      </c>
      <c r="K155" s="78">
        <f t="shared" si="16"/>
        <v>26.435100548446073</v>
      </c>
      <c r="L155" s="78">
        <f t="shared" si="16"/>
        <v>24.604634056638471</v>
      </c>
      <c r="M155" s="105"/>
      <c r="N155" s="78">
        <f t="shared" si="17"/>
        <v>15.310566124226449</v>
      </c>
      <c r="O155" s="78">
        <f t="shared" si="17"/>
        <v>17.269267364414841</v>
      </c>
      <c r="P155" s="78">
        <f t="shared" si="17"/>
        <v>13.489606368863335</v>
      </c>
      <c r="Q155" s="105"/>
      <c r="R155" s="78">
        <f t="shared" si="18"/>
        <v>30.232023891569032</v>
      </c>
      <c r="S155" s="78">
        <f t="shared" si="18"/>
        <v>33.267228557263259</v>
      </c>
      <c r="T155" s="78">
        <f t="shared" si="18"/>
        <v>27.611301369863011</v>
      </c>
      <c r="U155" s="105"/>
      <c r="V155" s="78">
        <f t="shared" si="19"/>
        <v>7.3684210526315779</v>
      </c>
      <c r="W155" s="78">
        <f t="shared" si="19"/>
        <v>8.5324232081911262</v>
      </c>
      <c r="X155" s="78">
        <f t="shared" si="19"/>
        <v>6.4022662889518411</v>
      </c>
      <c r="Y155" s="104"/>
      <c r="Z155" s="78">
        <f t="shared" si="20"/>
        <v>5.365296803652968</v>
      </c>
      <c r="AA155" s="78">
        <f t="shared" si="20"/>
        <v>6.6312997347480112</v>
      </c>
      <c r="AB155" s="78">
        <f t="shared" si="20"/>
        <v>4.408817635270541</v>
      </c>
    </row>
    <row r="156" spans="1:28" x14ac:dyDescent="0.25">
      <c r="A156" s="63" t="s">
        <v>96</v>
      </c>
      <c r="B156" s="78">
        <f t="shared" si="14"/>
        <v>15.22079549013467</v>
      </c>
      <c r="C156" s="78">
        <f t="shared" si="14"/>
        <v>17.334167709637047</v>
      </c>
      <c r="D156" s="78">
        <f t="shared" si="14"/>
        <v>13.103448275862069</v>
      </c>
      <c r="E156" s="104"/>
      <c r="F156" s="78">
        <f t="shared" si="15"/>
        <v>13.959556425309849</v>
      </c>
      <c r="G156" s="78">
        <f t="shared" si="15"/>
        <v>16.604708798017349</v>
      </c>
      <c r="H156" s="78">
        <f t="shared" si="15"/>
        <v>11.019283746556475</v>
      </c>
      <c r="I156" s="105"/>
      <c r="J156" s="78">
        <f t="shared" si="16"/>
        <v>16.107871720116616</v>
      </c>
      <c r="K156" s="78">
        <f t="shared" si="16"/>
        <v>18.367346938775512</v>
      </c>
      <c r="L156" s="78">
        <f t="shared" si="16"/>
        <v>13.848396501457728</v>
      </c>
      <c r="M156" s="105"/>
      <c r="N156" s="78">
        <f t="shared" si="17"/>
        <v>16.60649819494585</v>
      </c>
      <c r="O156" s="78">
        <f t="shared" si="17"/>
        <v>19.600725952813068</v>
      </c>
      <c r="P156" s="78">
        <f t="shared" si="17"/>
        <v>13.644524236983843</v>
      </c>
      <c r="Q156" s="105"/>
      <c r="R156" s="78">
        <f t="shared" si="18"/>
        <v>22.601626016260163</v>
      </c>
      <c r="S156" s="78">
        <f t="shared" si="18"/>
        <v>23.139158576051781</v>
      </c>
      <c r="T156" s="78">
        <f t="shared" si="18"/>
        <v>22.058823529411764</v>
      </c>
      <c r="U156" s="105"/>
      <c r="V156" s="78">
        <f t="shared" si="19"/>
        <v>6.9101678183613027</v>
      </c>
      <c r="W156" s="78">
        <f t="shared" si="19"/>
        <v>8.6497890295358655</v>
      </c>
      <c r="X156" s="78">
        <f t="shared" si="19"/>
        <v>5.3803339517625233</v>
      </c>
      <c r="Y156" s="104"/>
      <c r="Z156" s="78">
        <f t="shared" si="20"/>
        <v>3.8461538461538463</v>
      </c>
      <c r="AA156" s="78">
        <f t="shared" si="20"/>
        <v>3.3333333333333335</v>
      </c>
      <c r="AB156" s="78">
        <f t="shared" si="20"/>
        <v>4.2857142857142856</v>
      </c>
    </row>
    <row r="157" spans="1:28" x14ac:dyDescent="0.25">
      <c r="A157" s="63" t="s">
        <v>97</v>
      </c>
      <c r="B157" s="78">
        <f t="shared" si="14"/>
        <v>17.72761743319802</v>
      </c>
      <c r="C157" s="78">
        <f t="shared" si="14"/>
        <v>19.71153846153846</v>
      </c>
      <c r="D157" s="78">
        <f t="shared" si="14"/>
        <v>15.877941556762348</v>
      </c>
      <c r="E157" s="104"/>
      <c r="F157" s="78">
        <f t="shared" si="15"/>
        <v>26.140450501608935</v>
      </c>
      <c r="G157" s="78">
        <f t="shared" si="15"/>
        <v>27.924248050501298</v>
      </c>
      <c r="H157" s="78">
        <f t="shared" si="15"/>
        <v>24.285714285714285</v>
      </c>
      <c r="I157" s="105"/>
      <c r="J157" s="78">
        <f t="shared" si="16"/>
        <v>22.191430398635685</v>
      </c>
      <c r="K157" s="78">
        <f t="shared" si="16"/>
        <v>24.416042309387397</v>
      </c>
      <c r="L157" s="78">
        <f t="shared" si="16"/>
        <v>20.107349298100743</v>
      </c>
      <c r="M157" s="105"/>
      <c r="N157" s="78">
        <f t="shared" si="17"/>
        <v>13.530489400680452</v>
      </c>
      <c r="O157" s="78">
        <f t="shared" si="17"/>
        <v>14.707461084272676</v>
      </c>
      <c r="P157" s="78">
        <f t="shared" si="17"/>
        <v>12.410623084780388</v>
      </c>
      <c r="Q157" s="105"/>
      <c r="R157" s="78">
        <f t="shared" si="18"/>
        <v>18.096415327564895</v>
      </c>
      <c r="S157" s="78">
        <f t="shared" si="18"/>
        <v>19.949622166246854</v>
      </c>
      <c r="T157" s="78">
        <f t="shared" si="18"/>
        <v>16.310679611650485</v>
      </c>
      <c r="U157" s="105"/>
      <c r="V157" s="78">
        <f t="shared" si="19"/>
        <v>7.2137850467289724</v>
      </c>
      <c r="W157" s="78">
        <f t="shared" si="19"/>
        <v>8.7868852459016384</v>
      </c>
      <c r="X157" s="78">
        <f t="shared" si="19"/>
        <v>5.9505002632964716</v>
      </c>
      <c r="Y157" s="104"/>
      <c r="Z157" s="78">
        <f t="shared" si="20"/>
        <v>4.8568950563746753</v>
      </c>
      <c r="AA157" s="78">
        <f t="shared" si="20"/>
        <v>4.5738045738045745</v>
      </c>
      <c r="AB157" s="78">
        <f t="shared" si="20"/>
        <v>5.0595238095238093</v>
      </c>
    </row>
    <row r="158" spans="1:28" x14ac:dyDescent="0.25">
      <c r="A158" s="63" t="s">
        <v>98</v>
      </c>
      <c r="B158" s="78">
        <f t="shared" si="14"/>
        <v>17.985347985347985</v>
      </c>
      <c r="C158" s="78">
        <f t="shared" si="14"/>
        <v>20.890033100404558</v>
      </c>
      <c r="D158" s="78">
        <f t="shared" si="14"/>
        <v>15.103976650857351</v>
      </c>
      <c r="E158" s="104"/>
      <c r="F158" s="78">
        <f t="shared" si="15"/>
        <v>20.712694877505569</v>
      </c>
      <c r="G158" s="78">
        <f t="shared" si="15"/>
        <v>22.527472527472529</v>
      </c>
      <c r="H158" s="78">
        <f t="shared" si="15"/>
        <v>18.578352180936992</v>
      </c>
      <c r="I158" s="105"/>
      <c r="J158" s="78">
        <f t="shared" si="16"/>
        <v>22.13047068538398</v>
      </c>
      <c r="K158" s="78">
        <f t="shared" si="16"/>
        <v>24.074074074074073</v>
      </c>
      <c r="L158" s="78">
        <f t="shared" si="16"/>
        <v>20.25931928687196</v>
      </c>
      <c r="M158" s="105"/>
      <c r="N158" s="78">
        <f t="shared" si="17"/>
        <v>14.343029087261785</v>
      </c>
      <c r="O158" s="78">
        <f t="shared" si="17"/>
        <v>17.726396917148364</v>
      </c>
      <c r="P158" s="78">
        <f t="shared" si="17"/>
        <v>10.669456066945607</v>
      </c>
      <c r="Q158" s="105"/>
      <c r="R158" s="78">
        <f t="shared" si="18"/>
        <v>22.376237623762378</v>
      </c>
      <c r="S158" s="78">
        <f t="shared" si="18"/>
        <v>28.059071729957807</v>
      </c>
      <c r="T158" s="78">
        <f t="shared" si="18"/>
        <v>17.350746268656717</v>
      </c>
      <c r="U158" s="105"/>
      <c r="V158" s="78">
        <f t="shared" si="19"/>
        <v>6.5891472868217065</v>
      </c>
      <c r="W158" s="78">
        <f t="shared" si="19"/>
        <v>8.115942028985506</v>
      </c>
      <c r="X158" s="78">
        <f t="shared" si="19"/>
        <v>5.3613053613053614</v>
      </c>
      <c r="Y158" s="104"/>
      <c r="Z158" s="78">
        <f t="shared" si="20"/>
        <v>12.396694214876034</v>
      </c>
      <c r="AA158" s="78">
        <f t="shared" si="20"/>
        <v>13.559322033898304</v>
      </c>
      <c r="AB158" s="78">
        <f t="shared" si="20"/>
        <v>11.29032258064516</v>
      </c>
    </row>
    <row r="159" spans="1:28" x14ac:dyDescent="0.25">
      <c r="A159" s="63" t="s">
        <v>99</v>
      </c>
      <c r="B159" s="78">
        <f t="shared" si="14"/>
        <v>22.041973908111174</v>
      </c>
      <c r="C159" s="78">
        <f t="shared" si="14"/>
        <v>25.017921146953405</v>
      </c>
      <c r="D159" s="78">
        <f t="shared" si="14"/>
        <v>19.352051835853132</v>
      </c>
      <c r="E159" s="104"/>
      <c r="F159" s="78">
        <f t="shared" si="15"/>
        <v>25.966850828729282</v>
      </c>
      <c r="G159" s="78">
        <f t="shared" si="15"/>
        <v>29.18181818181818</v>
      </c>
      <c r="H159" s="78">
        <f t="shared" si="15"/>
        <v>22.667910447761194</v>
      </c>
      <c r="I159" s="105"/>
      <c r="J159" s="78">
        <f t="shared" si="16"/>
        <v>22.067183462532299</v>
      </c>
      <c r="K159" s="78">
        <f t="shared" si="16"/>
        <v>25.796178343949045</v>
      </c>
      <c r="L159" s="78">
        <f t="shared" si="16"/>
        <v>18.52970795568983</v>
      </c>
      <c r="M159" s="105"/>
      <c r="N159" s="78">
        <f t="shared" si="17"/>
        <v>21.286173633440512</v>
      </c>
      <c r="O159" s="78">
        <f t="shared" si="17"/>
        <v>22.781456953642383</v>
      </c>
      <c r="P159" s="78">
        <f t="shared" si="17"/>
        <v>19.875</v>
      </c>
      <c r="Q159" s="105"/>
      <c r="R159" s="78">
        <f t="shared" si="18"/>
        <v>26.042296072507554</v>
      </c>
      <c r="S159" s="78">
        <f t="shared" si="18"/>
        <v>28.874172185430464</v>
      </c>
      <c r="T159" s="78">
        <f t="shared" si="18"/>
        <v>23.666666666666668</v>
      </c>
      <c r="U159" s="105"/>
      <c r="V159" s="78">
        <f t="shared" si="19"/>
        <v>15.025041736227045</v>
      </c>
      <c r="W159" s="78">
        <f t="shared" si="19"/>
        <v>16.932270916334659</v>
      </c>
      <c r="X159" s="78">
        <f t="shared" si="19"/>
        <v>13.649425287356323</v>
      </c>
      <c r="Y159" s="104"/>
      <c r="Z159" s="78">
        <f t="shared" si="20"/>
        <v>3.3333333333333335</v>
      </c>
      <c r="AA159" s="78">
        <f t="shared" si="20"/>
        <v>6.1068702290076331</v>
      </c>
      <c r="AB159" s="78">
        <f t="shared" si="20"/>
        <v>1.1834319526627219</v>
      </c>
    </row>
    <row r="160" spans="1:28" x14ac:dyDescent="0.25">
      <c r="A160" s="63" t="s">
        <v>100</v>
      </c>
      <c r="B160" s="78">
        <f t="shared" si="14"/>
        <v>13.226094727435209</v>
      </c>
      <c r="C160" s="78">
        <f t="shared" si="14"/>
        <v>15.828402366863905</v>
      </c>
      <c r="D160" s="78">
        <f t="shared" si="14"/>
        <v>10.792113455551712</v>
      </c>
      <c r="E160" s="104"/>
      <c r="F160" s="78">
        <f t="shared" si="15"/>
        <v>13.675213675213676</v>
      </c>
      <c r="G160" s="78">
        <f t="shared" si="15"/>
        <v>16.163410301953817</v>
      </c>
      <c r="H160" s="78">
        <f t="shared" si="15"/>
        <v>10.816326530612246</v>
      </c>
      <c r="I160" s="105"/>
      <c r="J160" s="78">
        <f t="shared" si="16"/>
        <v>17.611336032388664</v>
      </c>
      <c r="K160" s="78">
        <f t="shared" si="16"/>
        <v>19.919517102615693</v>
      </c>
      <c r="L160" s="78">
        <f t="shared" si="16"/>
        <v>15.274949083503056</v>
      </c>
      <c r="M160" s="105"/>
      <c r="N160" s="78">
        <f t="shared" si="17"/>
        <v>11.407766990291263</v>
      </c>
      <c r="O160" s="78">
        <f t="shared" si="17"/>
        <v>11.6751269035533</v>
      </c>
      <c r="P160" s="78">
        <f t="shared" si="17"/>
        <v>11.162790697674419</v>
      </c>
      <c r="Q160" s="105"/>
      <c r="R160" s="78">
        <f t="shared" si="18"/>
        <v>13.807189542483661</v>
      </c>
      <c r="S160" s="78">
        <f t="shared" si="18"/>
        <v>19.285714285714288</v>
      </c>
      <c r="T160" s="78">
        <f t="shared" si="18"/>
        <v>9.1867469879518069</v>
      </c>
      <c r="U160" s="105"/>
      <c r="V160" s="78">
        <f t="shared" si="19"/>
        <v>11.892963330029731</v>
      </c>
      <c r="W160" s="78">
        <f t="shared" si="19"/>
        <v>12.742980561555076</v>
      </c>
      <c r="X160" s="78">
        <f t="shared" si="19"/>
        <v>11.172161172161173</v>
      </c>
      <c r="Y160" s="104"/>
      <c r="Z160" s="78">
        <f t="shared" si="20"/>
        <v>7.8470824949698192</v>
      </c>
      <c r="AA160" s="78">
        <f t="shared" si="20"/>
        <v>11.013215859030836</v>
      </c>
      <c r="AB160" s="78">
        <f t="shared" si="20"/>
        <v>5.1851851851851851</v>
      </c>
    </row>
    <row r="161" spans="1:28" x14ac:dyDescent="0.25">
      <c r="A161" s="63" t="s">
        <v>101</v>
      </c>
      <c r="B161" s="78">
        <f t="shared" ref="B161:D170" si="21">+B73/(B73+B30)*100</f>
        <v>16.813520150223891</v>
      </c>
      <c r="C161" s="78">
        <f t="shared" si="21"/>
        <v>20.597907324364723</v>
      </c>
      <c r="D161" s="78">
        <f t="shared" si="21"/>
        <v>13.275572945779764</v>
      </c>
      <c r="E161" s="104"/>
      <c r="F161" s="78">
        <f t="shared" ref="F161:H170" si="22">+F73/(F73+F30)*100</f>
        <v>20.473537604456823</v>
      </c>
      <c r="G161" s="78">
        <f t="shared" si="22"/>
        <v>25.168236877523555</v>
      </c>
      <c r="H161" s="78">
        <f t="shared" si="22"/>
        <v>15.44011544011544</v>
      </c>
      <c r="I161" s="105"/>
      <c r="J161" s="78">
        <f t="shared" ref="J161:L170" si="23">+J73/(J73+J30)*100</f>
        <v>18.783269961977187</v>
      </c>
      <c r="K161" s="78">
        <f t="shared" si="23"/>
        <v>21.911764705882351</v>
      </c>
      <c r="L161" s="78">
        <f t="shared" si="23"/>
        <v>15.433070866141732</v>
      </c>
      <c r="M161" s="105"/>
      <c r="N161" s="78">
        <f t="shared" ref="N161:P170" si="24">+N73/(N73+N30)*100</f>
        <v>17.948717948717949</v>
      </c>
      <c r="O161" s="78">
        <f t="shared" si="24"/>
        <v>21.47887323943662</v>
      </c>
      <c r="P161" s="78">
        <f t="shared" si="24"/>
        <v>14.61794019933555</v>
      </c>
      <c r="Q161" s="105"/>
      <c r="R161" s="78">
        <f t="shared" ref="R161:T170" si="25">+R73/(R73+R30)*100</f>
        <v>19.45983379501385</v>
      </c>
      <c r="S161" s="78">
        <f t="shared" si="25"/>
        <v>26.47058823529412</v>
      </c>
      <c r="T161" s="78">
        <f t="shared" si="25"/>
        <v>13.219895287958114</v>
      </c>
      <c r="U161" s="105"/>
      <c r="V161" s="78">
        <f t="shared" ref="V161:X170" si="26">+V73/(V73+V30)*100</f>
        <v>8.7653157398680488</v>
      </c>
      <c r="W161" s="78">
        <f t="shared" si="26"/>
        <v>7.741935483870968</v>
      </c>
      <c r="X161" s="78">
        <f t="shared" si="26"/>
        <v>9.5637583892617446</v>
      </c>
      <c r="Y161" s="104"/>
      <c r="Z161" s="78">
        <f t="shared" ref="Z161:AB170" si="27">+Z73/(Z73+Z30)*100</f>
        <v>7.8470824949698192</v>
      </c>
      <c r="AA161" s="78">
        <f t="shared" si="27"/>
        <v>7.1770334928229662</v>
      </c>
      <c r="AB161" s="78">
        <f t="shared" si="27"/>
        <v>8.3333333333333321</v>
      </c>
    </row>
    <row r="162" spans="1:28" x14ac:dyDescent="0.25">
      <c r="A162" s="63" t="s">
        <v>102</v>
      </c>
      <c r="B162" s="78">
        <f t="shared" si="21"/>
        <v>12.671300893743792</v>
      </c>
      <c r="C162" s="78">
        <f t="shared" si="21"/>
        <v>14.145141451414514</v>
      </c>
      <c r="D162" s="78">
        <f t="shared" si="21"/>
        <v>11.286594761171033</v>
      </c>
      <c r="E162" s="104"/>
      <c r="F162" s="78">
        <f t="shared" si="22"/>
        <v>14.299424184261037</v>
      </c>
      <c r="G162" s="78">
        <f t="shared" si="22"/>
        <v>16.074766355140188</v>
      </c>
      <c r="H162" s="78">
        <f t="shared" si="22"/>
        <v>12.42603550295858</v>
      </c>
      <c r="I162" s="105"/>
      <c r="J162" s="78">
        <f t="shared" si="23"/>
        <v>19.63519313304721</v>
      </c>
      <c r="K162" s="78">
        <f t="shared" si="23"/>
        <v>22.39130434782609</v>
      </c>
      <c r="L162" s="78">
        <f t="shared" si="23"/>
        <v>16.949152542372879</v>
      </c>
      <c r="M162" s="105"/>
      <c r="N162" s="78">
        <f t="shared" si="24"/>
        <v>9.0909090909090917</v>
      </c>
      <c r="O162" s="78">
        <f t="shared" si="24"/>
        <v>9.4252873563218387</v>
      </c>
      <c r="P162" s="78">
        <f t="shared" si="24"/>
        <v>8.7719298245614024</v>
      </c>
      <c r="Q162" s="105"/>
      <c r="R162" s="78">
        <f t="shared" si="25"/>
        <v>11.936090225563909</v>
      </c>
      <c r="S162" s="78">
        <f t="shared" si="25"/>
        <v>14.02439024390244</v>
      </c>
      <c r="T162" s="78">
        <f t="shared" si="25"/>
        <v>10.13986013986014</v>
      </c>
      <c r="U162" s="105"/>
      <c r="V162" s="78">
        <f t="shared" si="26"/>
        <v>10.820451843043994</v>
      </c>
      <c r="W162" s="78">
        <f t="shared" si="26"/>
        <v>11.479591836734695</v>
      </c>
      <c r="X162" s="78">
        <f t="shared" si="26"/>
        <v>10.244988864142538</v>
      </c>
      <c r="Y162" s="104"/>
      <c r="Z162" s="78">
        <f t="shared" si="27"/>
        <v>2.6415094339622645</v>
      </c>
      <c r="AA162" s="78">
        <f t="shared" si="27"/>
        <v>0.8</v>
      </c>
      <c r="AB162" s="78">
        <f t="shared" si="27"/>
        <v>4.2857142857142856</v>
      </c>
    </row>
    <row r="163" spans="1:28" x14ac:dyDescent="0.25">
      <c r="A163" s="63" t="s">
        <v>103</v>
      </c>
      <c r="B163" s="78">
        <f t="shared" si="21"/>
        <v>19.405746626033956</v>
      </c>
      <c r="C163" s="78">
        <f t="shared" si="21"/>
        <v>22.458836443468716</v>
      </c>
      <c r="D163" s="78">
        <f t="shared" si="21"/>
        <v>16.404057845888193</v>
      </c>
      <c r="E163" s="104"/>
      <c r="F163" s="78">
        <f t="shared" si="22"/>
        <v>20.632279534109816</v>
      </c>
      <c r="G163" s="78">
        <f t="shared" si="22"/>
        <v>21.953188054882968</v>
      </c>
      <c r="H163" s="78">
        <f t="shared" si="22"/>
        <v>19.2274678111588</v>
      </c>
      <c r="I163" s="105"/>
      <c r="J163" s="78">
        <f t="shared" si="23"/>
        <v>23.409801876955161</v>
      </c>
      <c r="K163" s="78">
        <f t="shared" si="23"/>
        <v>27.850655903128153</v>
      </c>
      <c r="L163" s="78">
        <f t="shared" si="23"/>
        <v>18.66235167206041</v>
      </c>
      <c r="M163" s="105"/>
      <c r="N163" s="78">
        <f t="shared" si="24"/>
        <v>18.372379778051787</v>
      </c>
      <c r="O163" s="78">
        <f t="shared" si="24"/>
        <v>21.246819338422394</v>
      </c>
      <c r="P163" s="78">
        <f t="shared" si="24"/>
        <v>15.669856459330145</v>
      </c>
      <c r="Q163" s="105"/>
      <c r="R163" s="78">
        <f t="shared" si="25"/>
        <v>22.098765432098766</v>
      </c>
      <c r="S163" s="78">
        <f t="shared" si="25"/>
        <v>27.27272727272727</v>
      </c>
      <c r="T163" s="78">
        <f t="shared" si="25"/>
        <v>17.013463892288861</v>
      </c>
      <c r="U163" s="105"/>
      <c r="V163" s="78">
        <f t="shared" si="26"/>
        <v>11.602610587382161</v>
      </c>
      <c r="W163" s="78">
        <f t="shared" si="26"/>
        <v>12.300319488817891</v>
      </c>
      <c r="X163" s="78">
        <f t="shared" si="26"/>
        <v>11.022576361221779</v>
      </c>
      <c r="Y163" s="104"/>
      <c r="Z163" s="78">
        <f t="shared" si="27"/>
        <v>8.9795918367346932</v>
      </c>
      <c r="AA163" s="78">
        <f t="shared" si="27"/>
        <v>10.909090909090908</v>
      </c>
      <c r="AB163" s="78">
        <f t="shared" si="27"/>
        <v>7.4074074074074066</v>
      </c>
    </row>
    <row r="164" spans="1:28" x14ac:dyDescent="0.25">
      <c r="A164" s="63" t="s">
        <v>104</v>
      </c>
      <c r="B164" s="78">
        <f t="shared" si="21"/>
        <v>17.610119314613797</v>
      </c>
      <c r="C164" s="78">
        <f t="shared" si="21"/>
        <v>20.794053662073967</v>
      </c>
      <c r="D164" s="78">
        <f t="shared" si="21"/>
        <v>14.491209376664891</v>
      </c>
      <c r="E164" s="104"/>
      <c r="F164" s="78">
        <f t="shared" si="22"/>
        <v>19.841584158415841</v>
      </c>
      <c r="G164" s="78">
        <f t="shared" si="22"/>
        <v>22.605965463108323</v>
      </c>
      <c r="H164" s="78">
        <f t="shared" si="22"/>
        <v>17.026378896882495</v>
      </c>
      <c r="I164" s="105"/>
      <c r="J164" s="78">
        <f t="shared" si="23"/>
        <v>18.51683348498635</v>
      </c>
      <c r="K164" s="78">
        <f t="shared" si="23"/>
        <v>20.948970456580128</v>
      </c>
      <c r="L164" s="78">
        <f t="shared" si="23"/>
        <v>16.003700277520814</v>
      </c>
      <c r="M164" s="105"/>
      <c r="N164" s="78">
        <f t="shared" si="24"/>
        <v>15.072765072765074</v>
      </c>
      <c r="O164" s="78">
        <f t="shared" si="24"/>
        <v>17.766497461928935</v>
      </c>
      <c r="P164" s="78">
        <f t="shared" si="24"/>
        <v>12.247071352502664</v>
      </c>
      <c r="Q164" s="105"/>
      <c r="R164" s="78">
        <f t="shared" si="25"/>
        <v>22.026022304832711</v>
      </c>
      <c r="S164" s="78">
        <f t="shared" si="25"/>
        <v>26.315789473684209</v>
      </c>
      <c r="T164" s="78">
        <f t="shared" si="25"/>
        <v>17.830882352941178</v>
      </c>
      <c r="U164" s="105"/>
      <c r="V164" s="78">
        <f t="shared" si="26"/>
        <v>14.920273348519361</v>
      </c>
      <c r="W164" s="78">
        <f t="shared" si="26"/>
        <v>18.727050183598532</v>
      </c>
      <c r="X164" s="78">
        <f t="shared" si="26"/>
        <v>11.608093716719916</v>
      </c>
      <c r="Y164" s="104"/>
      <c r="Z164" s="78">
        <f t="shared" si="27"/>
        <v>4.8986486486486482</v>
      </c>
      <c r="AA164" s="78">
        <f t="shared" si="27"/>
        <v>6.563706563706563</v>
      </c>
      <c r="AB164" s="78">
        <f t="shared" si="27"/>
        <v>3.6036036036036037</v>
      </c>
    </row>
    <row r="165" spans="1:28" x14ac:dyDescent="0.25">
      <c r="A165" s="63" t="s">
        <v>105</v>
      </c>
      <c r="B165" s="78">
        <f t="shared" si="21"/>
        <v>12.012426648256817</v>
      </c>
      <c r="C165" s="78">
        <f t="shared" si="21"/>
        <v>13.115942028985508</v>
      </c>
      <c r="D165" s="78">
        <f t="shared" si="21"/>
        <v>11.008569545154911</v>
      </c>
      <c r="E165" s="104"/>
      <c r="F165" s="78">
        <f t="shared" si="22"/>
        <v>17.177914110429448</v>
      </c>
      <c r="G165" s="78">
        <f t="shared" si="22"/>
        <v>17.888563049853374</v>
      </c>
      <c r="H165" s="78">
        <f t="shared" si="22"/>
        <v>16.39871382636656</v>
      </c>
      <c r="I165" s="105"/>
      <c r="J165" s="78">
        <f t="shared" si="23"/>
        <v>14.334763948497853</v>
      </c>
      <c r="K165" s="78">
        <f t="shared" si="23"/>
        <v>17.636684303350968</v>
      </c>
      <c r="L165" s="78">
        <f t="shared" si="23"/>
        <v>11.204013377926421</v>
      </c>
      <c r="M165" s="105"/>
      <c r="N165" s="78">
        <f t="shared" si="24"/>
        <v>13.465346534653467</v>
      </c>
      <c r="O165" s="78">
        <f t="shared" si="24"/>
        <v>13.361169102296449</v>
      </c>
      <c r="P165" s="78">
        <f t="shared" si="24"/>
        <v>13.559322033898304</v>
      </c>
      <c r="Q165" s="105"/>
      <c r="R165" s="78">
        <f t="shared" si="25"/>
        <v>9.5588235294117645</v>
      </c>
      <c r="S165" s="78">
        <f t="shared" si="25"/>
        <v>9.406952965235174</v>
      </c>
      <c r="T165" s="78">
        <f t="shared" si="25"/>
        <v>9.6828046744574294</v>
      </c>
      <c r="U165" s="105"/>
      <c r="V165" s="78">
        <f t="shared" si="26"/>
        <v>6.4825930372148859</v>
      </c>
      <c r="W165" s="78">
        <f t="shared" si="26"/>
        <v>6.3535911602209953</v>
      </c>
      <c r="X165" s="78">
        <f t="shared" si="26"/>
        <v>6.5817409766454356</v>
      </c>
      <c r="Y165" s="104"/>
      <c r="Z165" s="78">
        <f t="shared" si="27"/>
        <v>2.7918781725888326</v>
      </c>
      <c r="AA165" s="78">
        <f t="shared" si="27"/>
        <v>3.867403314917127</v>
      </c>
      <c r="AB165" s="78">
        <f t="shared" si="27"/>
        <v>1.8779342723004695</v>
      </c>
    </row>
    <row r="166" spans="1:28" x14ac:dyDescent="0.25">
      <c r="A166" s="63" t="s">
        <v>106</v>
      </c>
      <c r="B166" s="78">
        <f t="shared" si="21"/>
        <v>13.626062322946176</v>
      </c>
      <c r="C166" s="78">
        <f t="shared" si="21"/>
        <v>16.226525821596244</v>
      </c>
      <c r="D166" s="78">
        <f t="shared" si="21"/>
        <v>11.19934282584885</v>
      </c>
      <c r="E166" s="104"/>
      <c r="F166" s="78">
        <f t="shared" si="22"/>
        <v>20.947176684881601</v>
      </c>
      <c r="G166" s="78">
        <f t="shared" si="22"/>
        <v>25.572979493365501</v>
      </c>
      <c r="H166" s="78">
        <f t="shared" si="22"/>
        <v>16.25916870415648</v>
      </c>
      <c r="I166" s="105"/>
      <c r="J166" s="78">
        <f t="shared" si="23"/>
        <v>16.869192280200142</v>
      </c>
      <c r="K166" s="78">
        <f t="shared" si="23"/>
        <v>18.156808803301239</v>
      </c>
      <c r="L166" s="78">
        <f t="shared" si="23"/>
        <v>15.476190476190476</v>
      </c>
      <c r="M166" s="105"/>
      <c r="N166" s="78">
        <f t="shared" si="24"/>
        <v>8.5884353741496593</v>
      </c>
      <c r="O166" s="78">
        <f t="shared" si="24"/>
        <v>10.286677908937605</v>
      </c>
      <c r="P166" s="78">
        <f t="shared" si="24"/>
        <v>6.8610634648370503</v>
      </c>
      <c r="Q166" s="105"/>
      <c r="R166" s="78">
        <f t="shared" si="25"/>
        <v>15.144927536231883</v>
      </c>
      <c r="S166" s="78">
        <f t="shared" si="25"/>
        <v>16.812865497076025</v>
      </c>
      <c r="T166" s="78">
        <f t="shared" si="25"/>
        <v>13.505747126436782</v>
      </c>
      <c r="U166" s="105"/>
      <c r="V166" s="78">
        <f t="shared" si="26"/>
        <v>5.407725321888412</v>
      </c>
      <c r="W166" s="78">
        <f t="shared" si="26"/>
        <v>6.1702127659574471</v>
      </c>
      <c r="X166" s="78">
        <f t="shared" si="26"/>
        <v>4.8920863309352516</v>
      </c>
      <c r="Y166" s="104"/>
      <c r="Z166" s="78">
        <f t="shared" si="27"/>
        <v>2.7303754266211606</v>
      </c>
      <c r="AA166" s="78">
        <f t="shared" si="27"/>
        <v>3.8095238095238098</v>
      </c>
      <c r="AB166" s="78">
        <f t="shared" si="27"/>
        <v>2.1276595744680851</v>
      </c>
    </row>
    <row r="167" spans="1:28" x14ac:dyDescent="0.25">
      <c r="A167" s="63" t="s">
        <v>107</v>
      </c>
      <c r="B167" s="78">
        <f t="shared" si="21"/>
        <v>14.964500273074824</v>
      </c>
      <c r="C167" s="78">
        <f t="shared" si="21"/>
        <v>18.298368298368299</v>
      </c>
      <c r="D167" s="78">
        <f t="shared" si="21"/>
        <v>12.024665981500513</v>
      </c>
      <c r="E167" s="104"/>
      <c r="F167" s="78">
        <f t="shared" si="22"/>
        <v>16.941176470588236</v>
      </c>
      <c r="G167" s="78">
        <f t="shared" si="22"/>
        <v>21.973094170403588</v>
      </c>
      <c r="H167" s="78">
        <f t="shared" si="22"/>
        <v>11.386138613861387</v>
      </c>
      <c r="I167" s="105"/>
      <c r="J167" s="78">
        <f t="shared" si="23"/>
        <v>22.5</v>
      </c>
      <c r="K167" s="78">
        <f t="shared" si="23"/>
        <v>20.359281437125748</v>
      </c>
      <c r="L167" s="78">
        <f t="shared" si="23"/>
        <v>24.352331606217618</v>
      </c>
      <c r="M167" s="105"/>
      <c r="N167" s="78">
        <f t="shared" si="24"/>
        <v>15.41095890410959</v>
      </c>
      <c r="O167" s="78">
        <f t="shared" si="24"/>
        <v>21.088435374149661</v>
      </c>
      <c r="P167" s="78">
        <f t="shared" si="24"/>
        <v>9.6551724137931032</v>
      </c>
      <c r="Q167" s="105"/>
      <c r="R167" s="78">
        <f t="shared" si="25"/>
        <v>11.142857142857142</v>
      </c>
      <c r="S167" s="78">
        <f t="shared" si="25"/>
        <v>14.838709677419354</v>
      </c>
      <c r="T167" s="78">
        <f t="shared" si="25"/>
        <v>8.2051282051282044</v>
      </c>
      <c r="U167" s="105"/>
      <c r="V167" s="78">
        <f t="shared" si="26"/>
        <v>11.111111111111111</v>
      </c>
      <c r="W167" s="78">
        <f t="shared" si="26"/>
        <v>14.563106796116504</v>
      </c>
      <c r="X167" s="78">
        <f t="shared" si="26"/>
        <v>8.3969465648854964</v>
      </c>
      <c r="Y167" s="104"/>
      <c r="Z167" s="78">
        <f t="shared" si="27"/>
        <v>6.4705882352941186</v>
      </c>
      <c r="AA167" s="78">
        <f t="shared" si="27"/>
        <v>7.9365079365079358</v>
      </c>
      <c r="AB167" s="78">
        <f t="shared" si="27"/>
        <v>5.6074766355140184</v>
      </c>
    </row>
    <row r="168" spans="1:28" x14ac:dyDescent="0.25">
      <c r="A168" s="63" t="s">
        <v>108</v>
      </c>
      <c r="B168" s="78">
        <f t="shared" si="21"/>
        <v>18.713886300093197</v>
      </c>
      <c r="C168" s="78">
        <f t="shared" si="21"/>
        <v>21.226292543517797</v>
      </c>
      <c r="D168" s="78">
        <f t="shared" si="21"/>
        <v>16.410622841491008</v>
      </c>
      <c r="E168" s="104"/>
      <c r="F168" s="78">
        <f t="shared" si="22"/>
        <v>24.27788844621514</v>
      </c>
      <c r="G168" s="78">
        <f t="shared" si="22"/>
        <v>26.450999048525215</v>
      </c>
      <c r="H168" s="78">
        <f t="shared" si="22"/>
        <v>21.891327063740857</v>
      </c>
      <c r="I168" s="105"/>
      <c r="J168" s="78">
        <f t="shared" si="23"/>
        <v>24.04274265360641</v>
      </c>
      <c r="K168" s="78">
        <f t="shared" si="23"/>
        <v>24.244220509780675</v>
      </c>
      <c r="L168" s="78">
        <f t="shared" si="23"/>
        <v>23.840665873959573</v>
      </c>
      <c r="M168" s="105"/>
      <c r="N168" s="78">
        <f t="shared" si="24"/>
        <v>14.390065741417093</v>
      </c>
      <c r="O168" s="78">
        <f t="shared" si="24"/>
        <v>16.679536679536682</v>
      </c>
      <c r="P168" s="78">
        <f t="shared" si="24"/>
        <v>12.335412335412336</v>
      </c>
      <c r="Q168" s="105"/>
      <c r="R168" s="78">
        <f t="shared" si="25"/>
        <v>16.907713498622591</v>
      </c>
      <c r="S168" s="78">
        <f t="shared" si="25"/>
        <v>21.096725057121095</v>
      </c>
      <c r="T168" s="78">
        <f t="shared" si="25"/>
        <v>13.450659962287869</v>
      </c>
      <c r="U168" s="105"/>
      <c r="V168" s="78">
        <f t="shared" si="26"/>
        <v>12.297872340425533</v>
      </c>
      <c r="W168" s="78">
        <f t="shared" si="26"/>
        <v>14.929859719438879</v>
      </c>
      <c r="X168" s="78">
        <f t="shared" si="26"/>
        <v>10.355029585798817</v>
      </c>
      <c r="Y168" s="104"/>
      <c r="Z168" s="78">
        <f t="shared" si="27"/>
        <v>7.3816155988857934</v>
      </c>
      <c r="AA168" s="78">
        <f t="shared" si="27"/>
        <v>8.9108910891089099</v>
      </c>
      <c r="AB168" s="78">
        <f t="shared" si="27"/>
        <v>6.2650602409638561</v>
      </c>
    </row>
    <row r="169" spans="1:28" x14ac:dyDescent="0.25">
      <c r="A169" s="63" t="s">
        <v>109</v>
      </c>
      <c r="B169" s="78">
        <f t="shared" si="21"/>
        <v>15.355717304531581</v>
      </c>
      <c r="C169" s="78">
        <f t="shared" si="21"/>
        <v>18.393405527719413</v>
      </c>
      <c r="D169" s="78">
        <f t="shared" si="21"/>
        <v>12.503793626707132</v>
      </c>
      <c r="E169" s="104"/>
      <c r="F169" s="78">
        <f t="shared" si="22"/>
        <v>15.768401601478288</v>
      </c>
      <c r="G169" s="78">
        <f t="shared" si="22"/>
        <v>19.615145872129112</v>
      </c>
      <c r="H169" s="78">
        <f t="shared" si="22"/>
        <v>11.98044009779951</v>
      </c>
      <c r="I169" s="105"/>
      <c r="J169" s="78">
        <f t="shared" si="23"/>
        <v>19.032023289665212</v>
      </c>
      <c r="K169" s="78">
        <f t="shared" si="23"/>
        <v>23.071428571428569</v>
      </c>
      <c r="L169" s="78">
        <f t="shared" si="23"/>
        <v>14.836795252225517</v>
      </c>
      <c r="M169" s="105"/>
      <c r="N169" s="78">
        <f t="shared" si="24"/>
        <v>10.803571428571429</v>
      </c>
      <c r="O169" s="78">
        <f t="shared" si="24"/>
        <v>12.579762989972654</v>
      </c>
      <c r="P169" s="78">
        <f t="shared" si="24"/>
        <v>9.0988626421697294</v>
      </c>
      <c r="Q169" s="105"/>
      <c r="R169" s="78">
        <f t="shared" si="25"/>
        <v>20.437636761487965</v>
      </c>
      <c r="S169" s="78">
        <f t="shared" si="25"/>
        <v>23.062730627306273</v>
      </c>
      <c r="T169" s="78">
        <f t="shared" si="25"/>
        <v>18.06827643630308</v>
      </c>
      <c r="U169" s="105"/>
      <c r="V169" s="78">
        <f t="shared" si="26"/>
        <v>11.01063829787234</v>
      </c>
      <c r="W169" s="78">
        <f t="shared" si="26"/>
        <v>12.75820170109356</v>
      </c>
      <c r="X169" s="78">
        <f t="shared" si="26"/>
        <v>9.6499526963103133</v>
      </c>
      <c r="Y169" s="104"/>
      <c r="Z169" s="78">
        <f t="shared" si="27"/>
        <v>2.9177718832891246</v>
      </c>
      <c r="AA169" s="78">
        <f t="shared" si="27"/>
        <v>3.4883720930232558</v>
      </c>
      <c r="AB169" s="78">
        <f t="shared" si="27"/>
        <v>2.4390243902439024</v>
      </c>
    </row>
    <row r="170" spans="1:28" ht="13.5" thickBot="1" x14ac:dyDescent="0.3">
      <c r="A170" s="101" t="s">
        <v>110</v>
      </c>
      <c r="B170" s="84">
        <f t="shared" si="21"/>
        <v>15.013774104683195</v>
      </c>
      <c r="C170" s="84">
        <f t="shared" si="21"/>
        <v>16.90391459074733</v>
      </c>
      <c r="D170" s="84">
        <f t="shared" si="21"/>
        <v>12.998102466793169</v>
      </c>
      <c r="E170" s="107"/>
      <c r="F170" s="84">
        <f t="shared" si="22"/>
        <v>26.397515527950311</v>
      </c>
      <c r="G170" s="84">
        <f t="shared" si="22"/>
        <v>27.536231884057973</v>
      </c>
      <c r="H170" s="84">
        <f t="shared" si="22"/>
        <v>25.083612040133779</v>
      </c>
      <c r="I170" s="101"/>
      <c r="J170" s="84">
        <f t="shared" si="23"/>
        <v>11.317254174397032</v>
      </c>
      <c r="K170" s="84">
        <f t="shared" si="23"/>
        <v>12.734082397003746</v>
      </c>
      <c r="L170" s="84">
        <f t="shared" si="23"/>
        <v>9.9264705882352935</v>
      </c>
      <c r="M170" s="101"/>
      <c r="N170" s="84">
        <f t="shared" si="24"/>
        <v>14.054054054054054</v>
      </c>
      <c r="O170" s="84">
        <f t="shared" si="24"/>
        <v>19.072164948453608</v>
      </c>
      <c r="P170" s="84">
        <f t="shared" si="24"/>
        <v>8.5227272727272716</v>
      </c>
      <c r="Q170" s="101"/>
      <c r="R170" s="84">
        <f t="shared" si="25"/>
        <v>9.1715976331360949</v>
      </c>
      <c r="S170" s="84">
        <f t="shared" si="25"/>
        <v>10</v>
      </c>
      <c r="T170" s="84">
        <f t="shared" si="25"/>
        <v>8.3333333333333321</v>
      </c>
      <c r="U170" s="101"/>
      <c r="V170" s="84">
        <f t="shared" si="26"/>
        <v>4.1493775933609953</v>
      </c>
      <c r="W170" s="84">
        <f t="shared" si="26"/>
        <v>3.90625</v>
      </c>
      <c r="X170" s="84">
        <f t="shared" si="26"/>
        <v>4.4247787610619467</v>
      </c>
      <c r="Y170" s="107"/>
      <c r="Z170" s="84">
        <f t="shared" si="27"/>
        <v>6.5217391304347823</v>
      </c>
      <c r="AA170" s="84">
        <f t="shared" si="27"/>
        <v>10</v>
      </c>
      <c r="AB170" s="84">
        <f t="shared" si="27"/>
        <v>3.8461538461538463</v>
      </c>
    </row>
    <row r="171" spans="1:28" x14ac:dyDescent="0.25">
      <c r="A171" s="222" t="s">
        <v>76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</row>
    <row r="172" spans="1:28" x14ac:dyDescent="0.25">
      <c r="A172" s="223" t="s">
        <v>14</v>
      </c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</row>
  </sheetData>
  <mergeCells count="40">
    <mergeCell ref="AD132:AE133"/>
    <mergeCell ref="AD88:AE89"/>
    <mergeCell ref="AD44:AE45"/>
    <mergeCell ref="AD1:AE2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32" r:id="rId1" location="INDICE!A1"/>
    <hyperlink ref="AD132:AE133" location="INDICE!A1" display="INDICE"/>
    <hyperlink ref="AD88" r:id="rId2" location="INDICE!A1"/>
    <hyperlink ref="AD88:AE89" location="INDICE!A1" display="INDICE"/>
    <hyperlink ref="AD44" r:id="rId3" location="INDICE!A1"/>
    <hyperlink ref="AD44:AE45" location="INDICE!A1" display="INDICE"/>
    <hyperlink ref="AD1" r:id="rId4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9"/>
  <sheetViews>
    <sheetView topLeftCell="A107" zoomScaleNormal="100" zoomScaleSheetLayoutView="100" workbookViewId="0">
      <selection activeCell="AD132" sqref="AD132:AE133"/>
    </sheetView>
  </sheetViews>
  <sheetFormatPr baseColWidth="10" defaultRowHeight="12.75" x14ac:dyDescent="0.2"/>
  <cols>
    <col min="1" max="1" width="15.42578125" style="148" customWidth="1"/>
    <col min="2" max="4" width="7.7109375" style="146" customWidth="1"/>
    <col min="5" max="5" width="1.42578125" style="146" customWidth="1"/>
    <col min="6" max="8" width="6.85546875" style="146" customWidth="1"/>
    <col min="9" max="9" width="1.42578125" style="146" customWidth="1"/>
    <col min="10" max="12" width="6.85546875" style="146" customWidth="1"/>
    <col min="13" max="13" width="1.42578125" style="146" customWidth="1"/>
    <col min="14" max="16" width="6.85546875" style="146" customWidth="1"/>
    <col min="17" max="17" width="1.42578125" style="146" customWidth="1"/>
    <col min="18" max="20" width="6.85546875" style="146" customWidth="1"/>
    <col min="21" max="21" width="1.42578125" style="146" customWidth="1"/>
    <col min="22" max="24" width="6.85546875" style="146" customWidth="1"/>
    <col min="25" max="25" width="1.42578125" style="146" customWidth="1"/>
    <col min="26" max="28" width="6.85546875" style="146" customWidth="1"/>
    <col min="29" max="29" width="13.28515625" style="146" customWidth="1"/>
    <col min="30" max="32" width="6.140625" style="146" customWidth="1"/>
    <col min="33" max="33" width="1.42578125" style="146" customWidth="1"/>
    <col min="34" max="36" width="5.140625" style="146" customWidth="1"/>
    <col min="37" max="37" width="1.42578125" style="146" customWidth="1"/>
    <col min="38" max="40" width="5.140625" style="146" customWidth="1"/>
    <col min="41" max="41" width="1.42578125" style="146" customWidth="1"/>
    <col min="42" max="44" width="5.140625" style="146" customWidth="1"/>
    <col min="45" max="45" width="1.42578125" style="146" customWidth="1"/>
    <col min="46" max="48" width="5.140625" style="146" customWidth="1"/>
    <col min="49" max="49" width="1.42578125" style="146" customWidth="1"/>
    <col min="50" max="52" width="5.140625" style="146" customWidth="1"/>
    <col min="53" max="53" width="1.42578125" style="146" customWidth="1"/>
    <col min="54" max="56" width="5.140625" style="146" customWidth="1"/>
    <col min="57" max="61" width="11.42578125" style="148"/>
    <col min="62" max="256" width="11.42578125" style="146"/>
    <col min="257" max="257" width="15.42578125" style="146" customWidth="1"/>
    <col min="258" max="260" width="7.5703125" style="146" bestFit="1" customWidth="1"/>
    <col min="261" max="261" width="1.42578125" style="146" customWidth="1"/>
    <col min="262" max="264" width="7.5703125" style="146" bestFit="1" customWidth="1"/>
    <col min="265" max="265" width="1.42578125" style="146" customWidth="1"/>
    <col min="266" max="268" width="7.5703125" style="146" bestFit="1" customWidth="1"/>
    <col min="269" max="269" width="1.42578125" style="146" customWidth="1"/>
    <col min="270" max="272" width="7.5703125" style="146" bestFit="1" customWidth="1"/>
    <col min="273" max="273" width="1.42578125" style="146" customWidth="1"/>
    <col min="274" max="276" width="7.5703125" style="146" bestFit="1" customWidth="1"/>
    <col min="277" max="277" width="1.42578125" style="146" customWidth="1"/>
    <col min="278" max="280" width="7.5703125" style="146" bestFit="1" customWidth="1"/>
    <col min="281" max="281" width="1.42578125" style="146" customWidth="1"/>
    <col min="282" max="284" width="5" style="146" bestFit="1" customWidth="1"/>
    <col min="285" max="285" width="13.28515625" style="146" customWidth="1"/>
    <col min="286" max="288" width="6.140625" style="146" customWidth="1"/>
    <col min="289" max="289" width="1.42578125" style="146" customWidth="1"/>
    <col min="290" max="292" width="5.140625" style="146" customWidth="1"/>
    <col min="293" max="293" width="1.42578125" style="146" customWidth="1"/>
    <col min="294" max="296" width="5.140625" style="146" customWidth="1"/>
    <col min="297" max="297" width="1.42578125" style="146" customWidth="1"/>
    <col min="298" max="300" width="5.140625" style="146" customWidth="1"/>
    <col min="301" max="301" width="1.42578125" style="146" customWidth="1"/>
    <col min="302" max="304" width="5.140625" style="146" customWidth="1"/>
    <col min="305" max="305" width="1.42578125" style="146" customWidth="1"/>
    <col min="306" max="308" width="5.140625" style="146" customWidth="1"/>
    <col min="309" max="309" width="1.42578125" style="146" customWidth="1"/>
    <col min="310" max="312" width="5.140625" style="146" customWidth="1"/>
    <col min="313" max="512" width="11.42578125" style="146"/>
    <col min="513" max="513" width="15.42578125" style="146" customWidth="1"/>
    <col min="514" max="516" width="7.5703125" style="146" bestFit="1" customWidth="1"/>
    <col min="517" max="517" width="1.42578125" style="146" customWidth="1"/>
    <col min="518" max="520" width="7.5703125" style="146" bestFit="1" customWidth="1"/>
    <col min="521" max="521" width="1.42578125" style="146" customWidth="1"/>
    <col min="522" max="524" width="7.5703125" style="146" bestFit="1" customWidth="1"/>
    <col min="525" max="525" width="1.42578125" style="146" customWidth="1"/>
    <col min="526" max="528" width="7.5703125" style="146" bestFit="1" customWidth="1"/>
    <col min="529" max="529" width="1.42578125" style="146" customWidth="1"/>
    <col min="530" max="532" width="7.5703125" style="146" bestFit="1" customWidth="1"/>
    <col min="533" max="533" width="1.42578125" style="146" customWidth="1"/>
    <col min="534" max="536" width="7.5703125" style="146" bestFit="1" customWidth="1"/>
    <col min="537" max="537" width="1.42578125" style="146" customWidth="1"/>
    <col min="538" max="540" width="5" style="146" bestFit="1" customWidth="1"/>
    <col min="541" max="541" width="13.28515625" style="146" customWidth="1"/>
    <col min="542" max="544" width="6.140625" style="146" customWidth="1"/>
    <col min="545" max="545" width="1.42578125" style="146" customWidth="1"/>
    <col min="546" max="548" width="5.140625" style="146" customWidth="1"/>
    <col min="549" max="549" width="1.42578125" style="146" customWidth="1"/>
    <col min="550" max="552" width="5.140625" style="146" customWidth="1"/>
    <col min="553" max="553" width="1.42578125" style="146" customWidth="1"/>
    <col min="554" max="556" width="5.140625" style="146" customWidth="1"/>
    <col min="557" max="557" width="1.42578125" style="146" customWidth="1"/>
    <col min="558" max="560" width="5.140625" style="146" customWidth="1"/>
    <col min="561" max="561" width="1.42578125" style="146" customWidth="1"/>
    <col min="562" max="564" width="5.140625" style="146" customWidth="1"/>
    <col min="565" max="565" width="1.42578125" style="146" customWidth="1"/>
    <col min="566" max="568" width="5.140625" style="146" customWidth="1"/>
    <col min="569" max="768" width="11.42578125" style="146"/>
    <col min="769" max="769" width="15.42578125" style="146" customWidth="1"/>
    <col min="770" max="772" width="7.5703125" style="146" bestFit="1" customWidth="1"/>
    <col min="773" max="773" width="1.42578125" style="146" customWidth="1"/>
    <col min="774" max="776" width="7.5703125" style="146" bestFit="1" customWidth="1"/>
    <col min="777" max="777" width="1.42578125" style="146" customWidth="1"/>
    <col min="778" max="780" width="7.5703125" style="146" bestFit="1" customWidth="1"/>
    <col min="781" max="781" width="1.42578125" style="146" customWidth="1"/>
    <col min="782" max="784" width="7.5703125" style="146" bestFit="1" customWidth="1"/>
    <col min="785" max="785" width="1.42578125" style="146" customWidth="1"/>
    <col min="786" max="788" width="7.5703125" style="146" bestFit="1" customWidth="1"/>
    <col min="789" max="789" width="1.42578125" style="146" customWidth="1"/>
    <col min="790" max="792" width="7.5703125" style="146" bestFit="1" customWidth="1"/>
    <col min="793" max="793" width="1.42578125" style="146" customWidth="1"/>
    <col min="794" max="796" width="5" style="146" bestFit="1" customWidth="1"/>
    <col min="797" max="797" width="13.28515625" style="146" customWidth="1"/>
    <col min="798" max="800" width="6.140625" style="146" customWidth="1"/>
    <col min="801" max="801" width="1.42578125" style="146" customWidth="1"/>
    <col min="802" max="804" width="5.140625" style="146" customWidth="1"/>
    <col min="805" max="805" width="1.42578125" style="146" customWidth="1"/>
    <col min="806" max="808" width="5.140625" style="146" customWidth="1"/>
    <col min="809" max="809" width="1.42578125" style="146" customWidth="1"/>
    <col min="810" max="812" width="5.140625" style="146" customWidth="1"/>
    <col min="813" max="813" width="1.42578125" style="146" customWidth="1"/>
    <col min="814" max="816" width="5.140625" style="146" customWidth="1"/>
    <col min="817" max="817" width="1.42578125" style="146" customWidth="1"/>
    <col min="818" max="820" width="5.140625" style="146" customWidth="1"/>
    <col min="821" max="821" width="1.42578125" style="146" customWidth="1"/>
    <col min="822" max="824" width="5.140625" style="146" customWidth="1"/>
    <col min="825" max="1024" width="11.42578125" style="146"/>
    <col min="1025" max="1025" width="15.42578125" style="146" customWidth="1"/>
    <col min="1026" max="1028" width="7.5703125" style="146" bestFit="1" customWidth="1"/>
    <col min="1029" max="1029" width="1.42578125" style="146" customWidth="1"/>
    <col min="1030" max="1032" width="7.5703125" style="146" bestFit="1" customWidth="1"/>
    <col min="1033" max="1033" width="1.42578125" style="146" customWidth="1"/>
    <col min="1034" max="1036" width="7.5703125" style="146" bestFit="1" customWidth="1"/>
    <col min="1037" max="1037" width="1.42578125" style="146" customWidth="1"/>
    <col min="1038" max="1040" width="7.5703125" style="146" bestFit="1" customWidth="1"/>
    <col min="1041" max="1041" width="1.42578125" style="146" customWidth="1"/>
    <col min="1042" max="1044" width="7.5703125" style="146" bestFit="1" customWidth="1"/>
    <col min="1045" max="1045" width="1.42578125" style="146" customWidth="1"/>
    <col min="1046" max="1048" width="7.5703125" style="146" bestFit="1" customWidth="1"/>
    <col min="1049" max="1049" width="1.42578125" style="146" customWidth="1"/>
    <col min="1050" max="1052" width="5" style="146" bestFit="1" customWidth="1"/>
    <col min="1053" max="1053" width="13.28515625" style="146" customWidth="1"/>
    <col min="1054" max="1056" width="6.140625" style="146" customWidth="1"/>
    <col min="1057" max="1057" width="1.42578125" style="146" customWidth="1"/>
    <col min="1058" max="1060" width="5.140625" style="146" customWidth="1"/>
    <col min="1061" max="1061" width="1.42578125" style="146" customWidth="1"/>
    <col min="1062" max="1064" width="5.140625" style="146" customWidth="1"/>
    <col min="1065" max="1065" width="1.42578125" style="146" customWidth="1"/>
    <col min="1066" max="1068" width="5.140625" style="146" customWidth="1"/>
    <col min="1069" max="1069" width="1.42578125" style="146" customWidth="1"/>
    <col min="1070" max="1072" width="5.140625" style="146" customWidth="1"/>
    <col min="1073" max="1073" width="1.42578125" style="146" customWidth="1"/>
    <col min="1074" max="1076" width="5.140625" style="146" customWidth="1"/>
    <col min="1077" max="1077" width="1.42578125" style="146" customWidth="1"/>
    <col min="1078" max="1080" width="5.140625" style="146" customWidth="1"/>
    <col min="1081" max="1280" width="11.42578125" style="146"/>
    <col min="1281" max="1281" width="15.42578125" style="146" customWidth="1"/>
    <col min="1282" max="1284" width="7.5703125" style="146" bestFit="1" customWidth="1"/>
    <col min="1285" max="1285" width="1.42578125" style="146" customWidth="1"/>
    <col min="1286" max="1288" width="7.5703125" style="146" bestFit="1" customWidth="1"/>
    <col min="1289" max="1289" width="1.42578125" style="146" customWidth="1"/>
    <col min="1290" max="1292" width="7.5703125" style="146" bestFit="1" customWidth="1"/>
    <col min="1293" max="1293" width="1.42578125" style="146" customWidth="1"/>
    <col min="1294" max="1296" width="7.5703125" style="146" bestFit="1" customWidth="1"/>
    <col min="1297" max="1297" width="1.42578125" style="146" customWidth="1"/>
    <col min="1298" max="1300" width="7.5703125" style="146" bestFit="1" customWidth="1"/>
    <col min="1301" max="1301" width="1.42578125" style="146" customWidth="1"/>
    <col min="1302" max="1304" width="7.5703125" style="146" bestFit="1" customWidth="1"/>
    <col min="1305" max="1305" width="1.42578125" style="146" customWidth="1"/>
    <col min="1306" max="1308" width="5" style="146" bestFit="1" customWidth="1"/>
    <col min="1309" max="1309" width="13.28515625" style="146" customWidth="1"/>
    <col min="1310" max="1312" width="6.140625" style="146" customWidth="1"/>
    <col min="1313" max="1313" width="1.42578125" style="146" customWidth="1"/>
    <col min="1314" max="1316" width="5.140625" style="146" customWidth="1"/>
    <col min="1317" max="1317" width="1.42578125" style="146" customWidth="1"/>
    <col min="1318" max="1320" width="5.140625" style="146" customWidth="1"/>
    <col min="1321" max="1321" width="1.42578125" style="146" customWidth="1"/>
    <col min="1322" max="1324" width="5.140625" style="146" customWidth="1"/>
    <col min="1325" max="1325" width="1.42578125" style="146" customWidth="1"/>
    <col min="1326" max="1328" width="5.140625" style="146" customWidth="1"/>
    <col min="1329" max="1329" width="1.42578125" style="146" customWidth="1"/>
    <col min="1330" max="1332" width="5.140625" style="146" customWidth="1"/>
    <col min="1333" max="1333" width="1.42578125" style="146" customWidth="1"/>
    <col min="1334" max="1336" width="5.140625" style="146" customWidth="1"/>
    <col min="1337" max="1536" width="11.42578125" style="146"/>
    <col min="1537" max="1537" width="15.42578125" style="146" customWidth="1"/>
    <col min="1538" max="1540" width="7.5703125" style="146" bestFit="1" customWidth="1"/>
    <col min="1541" max="1541" width="1.42578125" style="146" customWidth="1"/>
    <col min="1542" max="1544" width="7.5703125" style="146" bestFit="1" customWidth="1"/>
    <col min="1545" max="1545" width="1.42578125" style="146" customWidth="1"/>
    <col min="1546" max="1548" width="7.5703125" style="146" bestFit="1" customWidth="1"/>
    <col min="1549" max="1549" width="1.42578125" style="146" customWidth="1"/>
    <col min="1550" max="1552" width="7.5703125" style="146" bestFit="1" customWidth="1"/>
    <col min="1553" max="1553" width="1.42578125" style="146" customWidth="1"/>
    <col min="1554" max="1556" width="7.5703125" style="146" bestFit="1" customWidth="1"/>
    <col min="1557" max="1557" width="1.42578125" style="146" customWidth="1"/>
    <col min="1558" max="1560" width="7.5703125" style="146" bestFit="1" customWidth="1"/>
    <col min="1561" max="1561" width="1.42578125" style="146" customWidth="1"/>
    <col min="1562" max="1564" width="5" style="146" bestFit="1" customWidth="1"/>
    <col min="1565" max="1565" width="13.28515625" style="146" customWidth="1"/>
    <col min="1566" max="1568" width="6.140625" style="146" customWidth="1"/>
    <col min="1569" max="1569" width="1.42578125" style="146" customWidth="1"/>
    <col min="1570" max="1572" width="5.140625" style="146" customWidth="1"/>
    <col min="1573" max="1573" width="1.42578125" style="146" customWidth="1"/>
    <col min="1574" max="1576" width="5.140625" style="146" customWidth="1"/>
    <col min="1577" max="1577" width="1.42578125" style="146" customWidth="1"/>
    <col min="1578" max="1580" width="5.140625" style="146" customWidth="1"/>
    <col min="1581" max="1581" width="1.42578125" style="146" customWidth="1"/>
    <col min="1582" max="1584" width="5.140625" style="146" customWidth="1"/>
    <col min="1585" max="1585" width="1.42578125" style="146" customWidth="1"/>
    <col min="1586" max="1588" width="5.140625" style="146" customWidth="1"/>
    <col min="1589" max="1589" width="1.42578125" style="146" customWidth="1"/>
    <col min="1590" max="1592" width="5.140625" style="146" customWidth="1"/>
    <col min="1593" max="1792" width="11.42578125" style="146"/>
    <col min="1793" max="1793" width="15.42578125" style="146" customWidth="1"/>
    <col min="1794" max="1796" width="7.5703125" style="146" bestFit="1" customWidth="1"/>
    <col min="1797" max="1797" width="1.42578125" style="146" customWidth="1"/>
    <col min="1798" max="1800" width="7.5703125" style="146" bestFit="1" customWidth="1"/>
    <col min="1801" max="1801" width="1.42578125" style="146" customWidth="1"/>
    <col min="1802" max="1804" width="7.5703125" style="146" bestFit="1" customWidth="1"/>
    <col min="1805" max="1805" width="1.42578125" style="146" customWidth="1"/>
    <col min="1806" max="1808" width="7.5703125" style="146" bestFit="1" customWidth="1"/>
    <col min="1809" max="1809" width="1.42578125" style="146" customWidth="1"/>
    <col min="1810" max="1812" width="7.5703125" style="146" bestFit="1" customWidth="1"/>
    <col min="1813" max="1813" width="1.42578125" style="146" customWidth="1"/>
    <col min="1814" max="1816" width="7.5703125" style="146" bestFit="1" customWidth="1"/>
    <col min="1817" max="1817" width="1.42578125" style="146" customWidth="1"/>
    <col min="1818" max="1820" width="5" style="146" bestFit="1" customWidth="1"/>
    <col min="1821" max="1821" width="13.28515625" style="146" customWidth="1"/>
    <col min="1822" max="1824" width="6.140625" style="146" customWidth="1"/>
    <col min="1825" max="1825" width="1.42578125" style="146" customWidth="1"/>
    <col min="1826" max="1828" width="5.140625" style="146" customWidth="1"/>
    <col min="1829" max="1829" width="1.42578125" style="146" customWidth="1"/>
    <col min="1830" max="1832" width="5.140625" style="146" customWidth="1"/>
    <col min="1833" max="1833" width="1.42578125" style="146" customWidth="1"/>
    <col min="1834" max="1836" width="5.140625" style="146" customWidth="1"/>
    <col min="1837" max="1837" width="1.42578125" style="146" customWidth="1"/>
    <col min="1838" max="1840" width="5.140625" style="146" customWidth="1"/>
    <col min="1841" max="1841" width="1.42578125" style="146" customWidth="1"/>
    <col min="1842" max="1844" width="5.140625" style="146" customWidth="1"/>
    <col min="1845" max="1845" width="1.42578125" style="146" customWidth="1"/>
    <col min="1846" max="1848" width="5.140625" style="146" customWidth="1"/>
    <col min="1849" max="2048" width="11.42578125" style="146"/>
    <col min="2049" max="2049" width="15.42578125" style="146" customWidth="1"/>
    <col min="2050" max="2052" width="7.5703125" style="146" bestFit="1" customWidth="1"/>
    <col min="2053" max="2053" width="1.42578125" style="146" customWidth="1"/>
    <col min="2054" max="2056" width="7.5703125" style="146" bestFit="1" customWidth="1"/>
    <col min="2057" max="2057" width="1.42578125" style="146" customWidth="1"/>
    <col min="2058" max="2060" width="7.5703125" style="146" bestFit="1" customWidth="1"/>
    <col min="2061" max="2061" width="1.42578125" style="146" customWidth="1"/>
    <col min="2062" max="2064" width="7.5703125" style="146" bestFit="1" customWidth="1"/>
    <col min="2065" max="2065" width="1.42578125" style="146" customWidth="1"/>
    <col min="2066" max="2068" width="7.5703125" style="146" bestFit="1" customWidth="1"/>
    <col min="2069" max="2069" width="1.42578125" style="146" customWidth="1"/>
    <col min="2070" max="2072" width="7.5703125" style="146" bestFit="1" customWidth="1"/>
    <col min="2073" max="2073" width="1.42578125" style="146" customWidth="1"/>
    <col min="2074" max="2076" width="5" style="146" bestFit="1" customWidth="1"/>
    <col min="2077" max="2077" width="13.28515625" style="146" customWidth="1"/>
    <col min="2078" max="2080" width="6.140625" style="146" customWidth="1"/>
    <col min="2081" max="2081" width="1.42578125" style="146" customWidth="1"/>
    <col min="2082" max="2084" width="5.140625" style="146" customWidth="1"/>
    <col min="2085" max="2085" width="1.42578125" style="146" customWidth="1"/>
    <col min="2086" max="2088" width="5.140625" style="146" customWidth="1"/>
    <col min="2089" max="2089" width="1.42578125" style="146" customWidth="1"/>
    <col min="2090" max="2092" width="5.140625" style="146" customWidth="1"/>
    <col min="2093" max="2093" width="1.42578125" style="146" customWidth="1"/>
    <col min="2094" max="2096" width="5.140625" style="146" customWidth="1"/>
    <col min="2097" max="2097" width="1.42578125" style="146" customWidth="1"/>
    <col min="2098" max="2100" width="5.140625" style="146" customWidth="1"/>
    <col min="2101" max="2101" width="1.42578125" style="146" customWidth="1"/>
    <col min="2102" max="2104" width="5.140625" style="146" customWidth="1"/>
    <col min="2105" max="2304" width="11.42578125" style="146"/>
    <col min="2305" max="2305" width="15.42578125" style="146" customWidth="1"/>
    <col min="2306" max="2308" width="7.5703125" style="146" bestFit="1" customWidth="1"/>
    <col min="2309" max="2309" width="1.42578125" style="146" customWidth="1"/>
    <col min="2310" max="2312" width="7.5703125" style="146" bestFit="1" customWidth="1"/>
    <col min="2313" max="2313" width="1.42578125" style="146" customWidth="1"/>
    <col min="2314" max="2316" width="7.5703125" style="146" bestFit="1" customWidth="1"/>
    <col min="2317" max="2317" width="1.42578125" style="146" customWidth="1"/>
    <col min="2318" max="2320" width="7.5703125" style="146" bestFit="1" customWidth="1"/>
    <col min="2321" max="2321" width="1.42578125" style="146" customWidth="1"/>
    <col min="2322" max="2324" width="7.5703125" style="146" bestFit="1" customWidth="1"/>
    <col min="2325" max="2325" width="1.42578125" style="146" customWidth="1"/>
    <col min="2326" max="2328" width="7.5703125" style="146" bestFit="1" customWidth="1"/>
    <col min="2329" max="2329" width="1.42578125" style="146" customWidth="1"/>
    <col min="2330" max="2332" width="5" style="146" bestFit="1" customWidth="1"/>
    <col min="2333" max="2333" width="13.28515625" style="146" customWidth="1"/>
    <col min="2334" max="2336" width="6.140625" style="146" customWidth="1"/>
    <col min="2337" max="2337" width="1.42578125" style="146" customWidth="1"/>
    <col min="2338" max="2340" width="5.140625" style="146" customWidth="1"/>
    <col min="2341" max="2341" width="1.42578125" style="146" customWidth="1"/>
    <col min="2342" max="2344" width="5.140625" style="146" customWidth="1"/>
    <col min="2345" max="2345" width="1.42578125" style="146" customWidth="1"/>
    <col min="2346" max="2348" width="5.140625" style="146" customWidth="1"/>
    <col min="2349" max="2349" width="1.42578125" style="146" customWidth="1"/>
    <col min="2350" max="2352" width="5.140625" style="146" customWidth="1"/>
    <col min="2353" max="2353" width="1.42578125" style="146" customWidth="1"/>
    <col min="2354" max="2356" width="5.140625" style="146" customWidth="1"/>
    <col min="2357" max="2357" width="1.42578125" style="146" customWidth="1"/>
    <col min="2358" max="2360" width="5.140625" style="146" customWidth="1"/>
    <col min="2361" max="2560" width="11.42578125" style="146"/>
    <col min="2561" max="2561" width="15.42578125" style="146" customWidth="1"/>
    <col min="2562" max="2564" width="7.5703125" style="146" bestFit="1" customWidth="1"/>
    <col min="2565" max="2565" width="1.42578125" style="146" customWidth="1"/>
    <col min="2566" max="2568" width="7.5703125" style="146" bestFit="1" customWidth="1"/>
    <col min="2569" max="2569" width="1.42578125" style="146" customWidth="1"/>
    <col min="2570" max="2572" width="7.5703125" style="146" bestFit="1" customWidth="1"/>
    <col min="2573" max="2573" width="1.42578125" style="146" customWidth="1"/>
    <col min="2574" max="2576" width="7.5703125" style="146" bestFit="1" customWidth="1"/>
    <col min="2577" max="2577" width="1.42578125" style="146" customWidth="1"/>
    <col min="2578" max="2580" width="7.5703125" style="146" bestFit="1" customWidth="1"/>
    <col min="2581" max="2581" width="1.42578125" style="146" customWidth="1"/>
    <col min="2582" max="2584" width="7.5703125" style="146" bestFit="1" customWidth="1"/>
    <col min="2585" max="2585" width="1.42578125" style="146" customWidth="1"/>
    <col min="2586" max="2588" width="5" style="146" bestFit="1" customWidth="1"/>
    <col min="2589" max="2589" width="13.28515625" style="146" customWidth="1"/>
    <col min="2590" max="2592" width="6.140625" style="146" customWidth="1"/>
    <col min="2593" max="2593" width="1.42578125" style="146" customWidth="1"/>
    <col min="2594" max="2596" width="5.140625" style="146" customWidth="1"/>
    <col min="2597" max="2597" width="1.42578125" style="146" customWidth="1"/>
    <col min="2598" max="2600" width="5.140625" style="146" customWidth="1"/>
    <col min="2601" max="2601" width="1.42578125" style="146" customWidth="1"/>
    <col min="2602" max="2604" width="5.140625" style="146" customWidth="1"/>
    <col min="2605" max="2605" width="1.42578125" style="146" customWidth="1"/>
    <col min="2606" max="2608" width="5.140625" style="146" customWidth="1"/>
    <col min="2609" max="2609" width="1.42578125" style="146" customWidth="1"/>
    <col min="2610" max="2612" width="5.140625" style="146" customWidth="1"/>
    <col min="2613" max="2613" width="1.42578125" style="146" customWidth="1"/>
    <col min="2614" max="2616" width="5.140625" style="146" customWidth="1"/>
    <col min="2617" max="2816" width="11.42578125" style="146"/>
    <col min="2817" max="2817" width="15.42578125" style="146" customWidth="1"/>
    <col min="2818" max="2820" width="7.5703125" style="146" bestFit="1" customWidth="1"/>
    <col min="2821" max="2821" width="1.42578125" style="146" customWidth="1"/>
    <col min="2822" max="2824" width="7.5703125" style="146" bestFit="1" customWidth="1"/>
    <col min="2825" max="2825" width="1.42578125" style="146" customWidth="1"/>
    <col min="2826" max="2828" width="7.5703125" style="146" bestFit="1" customWidth="1"/>
    <col min="2829" max="2829" width="1.42578125" style="146" customWidth="1"/>
    <col min="2830" max="2832" width="7.5703125" style="146" bestFit="1" customWidth="1"/>
    <col min="2833" max="2833" width="1.42578125" style="146" customWidth="1"/>
    <col min="2834" max="2836" width="7.5703125" style="146" bestFit="1" customWidth="1"/>
    <col min="2837" max="2837" width="1.42578125" style="146" customWidth="1"/>
    <col min="2838" max="2840" width="7.5703125" style="146" bestFit="1" customWidth="1"/>
    <col min="2841" max="2841" width="1.42578125" style="146" customWidth="1"/>
    <col min="2842" max="2844" width="5" style="146" bestFit="1" customWidth="1"/>
    <col min="2845" max="2845" width="13.28515625" style="146" customWidth="1"/>
    <col min="2846" max="2848" width="6.140625" style="146" customWidth="1"/>
    <col min="2849" max="2849" width="1.42578125" style="146" customWidth="1"/>
    <col min="2850" max="2852" width="5.140625" style="146" customWidth="1"/>
    <col min="2853" max="2853" width="1.42578125" style="146" customWidth="1"/>
    <col min="2854" max="2856" width="5.140625" style="146" customWidth="1"/>
    <col min="2857" max="2857" width="1.42578125" style="146" customWidth="1"/>
    <col min="2858" max="2860" width="5.140625" style="146" customWidth="1"/>
    <col min="2861" max="2861" width="1.42578125" style="146" customWidth="1"/>
    <col min="2862" max="2864" width="5.140625" style="146" customWidth="1"/>
    <col min="2865" max="2865" width="1.42578125" style="146" customWidth="1"/>
    <col min="2866" max="2868" width="5.140625" style="146" customWidth="1"/>
    <col min="2869" max="2869" width="1.42578125" style="146" customWidth="1"/>
    <col min="2870" max="2872" width="5.140625" style="146" customWidth="1"/>
    <col min="2873" max="3072" width="11.42578125" style="146"/>
    <col min="3073" max="3073" width="15.42578125" style="146" customWidth="1"/>
    <col min="3074" max="3076" width="7.5703125" style="146" bestFit="1" customWidth="1"/>
    <col min="3077" max="3077" width="1.42578125" style="146" customWidth="1"/>
    <col min="3078" max="3080" width="7.5703125" style="146" bestFit="1" customWidth="1"/>
    <col min="3081" max="3081" width="1.42578125" style="146" customWidth="1"/>
    <col min="3082" max="3084" width="7.5703125" style="146" bestFit="1" customWidth="1"/>
    <col min="3085" max="3085" width="1.42578125" style="146" customWidth="1"/>
    <col min="3086" max="3088" width="7.5703125" style="146" bestFit="1" customWidth="1"/>
    <col min="3089" max="3089" width="1.42578125" style="146" customWidth="1"/>
    <col min="3090" max="3092" width="7.5703125" style="146" bestFit="1" customWidth="1"/>
    <col min="3093" max="3093" width="1.42578125" style="146" customWidth="1"/>
    <col min="3094" max="3096" width="7.5703125" style="146" bestFit="1" customWidth="1"/>
    <col min="3097" max="3097" width="1.42578125" style="146" customWidth="1"/>
    <col min="3098" max="3100" width="5" style="146" bestFit="1" customWidth="1"/>
    <col min="3101" max="3101" width="13.28515625" style="146" customWidth="1"/>
    <col min="3102" max="3104" width="6.140625" style="146" customWidth="1"/>
    <col min="3105" max="3105" width="1.42578125" style="146" customWidth="1"/>
    <col min="3106" max="3108" width="5.140625" style="146" customWidth="1"/>
    <col min="3109" max="3109" width="1.42578125" style="146" customWidth="1"/>
    <col min="3110" max="3112" width="5.140625" style="146" customWidth="1"/>
    <col min="3113" max="3113" width="1.42578125" style="146" customWidth="1"/>
    <col min="3114" max="3116" width="5.140625" style="146" customWidth="1"/>
    <col min="3117" max="3117" width="1.42578125" style="146" customWidth="1"/>
    <col min="3118" max="3120" width="5.140625" style="146" customWidth="1"/>
    <col min="3121" max="3121" width="1.42578125" style="146" customWidth="1"/>
    <col min="3122" max="3124" width="5.140625" style="146" customWidth="1"/>
    <col min="3125" max="3125" width="1.42578125" style="146" customWidth="1"/>
    <col min="3126" max="3128" width="5.140625" style="146" customWidth="1"/>
    <col min="3129" max="3328" width="11.42578125" style="146"/>
    <col min="3329" max="3329" width="15.42578125" style="146" customWidth="1"/>
    <col min="3330" max="3332" width="7.5703125" style="146" bestFit="1" customWidth="1"/>
    <col min="3333" max="3333" width="1.42578125" style="146" customWidth="1"/>
    <col min="3334" max="3336" width="7.5703125" style="146" bestFit="1" customWidth="1"/>
    <col min="3337" max="3337" width="1.42578125" style="146" customWidth="1"/>
    <col min="3338" max="3340" width="7.5703125" style="146" bestFit="1" customWidth="1"/>
    <col min="3341" max="3341" width="1.42578125" style="146" customWidth="1"/>
    <col min="3342" max="3344" width="7.5703125" style="146" bestFit="1" customWidth="1"/>
    <col min="3345" max="3345" width="1.42578125" style="146" customWidth="1"/>
    <col min="3346" max="3348" width="7.5703125" style="146" bestFit="1" customWidth="1"/>
    <col min="3349" max="3349" width="1.42578125" style="146" customWidth="1"/>
    <col min="3350" max="3352" width="7.5703125" style="146" bestFit="1" customWidth="1"/>
    <col min="3353" max="3353" width="1.42578125" style="146" customWidth="1"/>
    <col min="3354" max="3356" width="5" style="146" bestFit="1" customWidth="1"/>
    <col min="3357" max="3357" width="13.28515625" style="146" customWidth="1"/>
    <col min="3358" max="3360" width="6.140625" style="146" customWidth="1"/>
    <col min="3361" max="3361" width="1.42578125" style="146" customWidth="1"/>
    <col min="3362" max="3364" width="5.140625" style="146" customWidth="1"/>
    <col min="3365" max="3365" width="1.42578125" style="146" customWidth="1"/>
    <col min="3366" max="3368" width="5.140625" style="146" customWidth="1"/>
    <col min="3369" max="3369" width="1.42578125" style="146" customWidth="1"/>
    <col min="3370" max="3372" width="5.140625" style="146" customWidth="1"/>
    <col min="3373" max="3373" width="1.42578125" style="146" customWidth="1"/>
    <col min="3374" max="3376" width="5.140625" style="146" customWidth="1"/>
    <col min="3377" max="3377" width="1.42578125" style="146" customWidth="1"/>
    <col min="3378" max="3380" width="5.140625" style="146" customWidth="1"/>
    <col min="3381" max="3381" width="1.42578125" style="146" customWidth="1"/>
    <col min="3382" max="3384" width="5.140625" style="146" customWidth="1"/>
    <col min="3385" max="3584" width="11.42578125" style="146"/>
    <col min="3585" max="3585" width="15.42578125" style="146" customWidth="1"/>
    <col min="3586" max="3588" width="7.5703125" style="146" bestFit="1" customWidth="1"/>
    <col min="3589" max="3589" width="1.42578125" style="146" customWidth="1"/>
    <col min="3590" max="3592" width="7.5703125" style="146" bestFit="1" customWidth="1"/>
    <col min="3593" max="3593" width="1.42578125" style="146" customWidth="1"/>
    <col min="3594" max="3596" width="7.5703125" style="146" bestFit="1" customWidth="1"/>
    <col min="3597" max="3597" width="1.42578125" style="146" customWidth="1"/>
    <col min="3598" max="3600" width="7.5703125" style="146" bestFit="1" customWidth="1"/>
    <col min="3601" max="3601" width="1.42578125" style="146" customWidth="1"/>
    <col min="3602" max="3604" width="7.5703125" style="146" bestFit="1" customWidth="1"/>
    <col min="3605" max="3605" width="1.42578125" style="146" customWidth="1"/>
    <col min="3606" max="3608" width="7.5703125" style="146" bestFit="1" customWidth="1"/>
    <col min="3609" max="3609" width="1.42578125" style="146" customWidth="1"/>
    <col min="3610" max="3612" width="5" style="146" bestFit="1" customWidth="1"/>
    <col min="3613" max="3613" width="13.28515625" style="146" customWidth="1"/>
    <col min="3614" max="3616" width="6.140625" style="146" customWidth="1"/>
    <col min="3617" max="3617" width="1.42578125" style="146" customWidth="1"/>
    <col min="3618" max="3620" width="5.140625" style="146" customWidth="1"/>
    <col min="3621" max="3621" width="1.42578125" style="146" customWidth="1"/>
    <col min="3622" max="3624" width="5.140625" style="146" customWidth="1"/>
    <col min="3625" max="3625" width="1.42578125" style="146" customWidth="1"/>
    <col min="3626" max="3628" width="5.140625" style="146" customWidth="1"/>
    <col min="3629" max="3629" width="1.42578125" style="146" customWidth="1"/>
    <col min="3630" max="3632" width="5.140625" style="146" customWidth="1"/>
    <col min="3633" max="3633" width="1.42578125" style="146" customWidth="1"/>
    <col min="3634" max="3636" width="5.140625" style="146" customWidth="1"/>
    <col min="3637" max="3637" width="1.42578125" style="146" customWidth="1"/>
    <col min="3638" max="3640" width="5.140625" style="146" customWidth="1"/>
    <col min="3641" max="3840" width="11.42578125" style="146"/>
    <col min="3841" max="3841" width="15.42578125" style="146" customWidth="1"/>
    <col min="3842" max="3844" width="7.5703125" style="146" bestFit="1" customWidth="1"/>
    <col min="3845" max="3845" width="1.42578125" style="146" customWidth="1"/>
    <col min="3846" max="3848" width="7.5703125" style="146" bestFit="1" customWidth="1"/>
    <col min="3849" max="3849" width="1.42578125" style="146" customWidth="1"/>
    <col min="3850" max="3852" width="7.5703125" style="146" bestFit="1" customWidth="1"/>
    <col min="3853" max="3853" width="1.42578125" style="146" customWidth="1"/>
    <col min="3854" max="3856" width="7.5703125" style="146" bestFit="1" customWidth="1"/>
    <col min="3857" max="3857" width="1.42578125" style="146" customWidth="1"/>
    <col min="3858" max="3860" width="7.5703125" style="146" bestFit="1" customWidth="1"/>
    <col min="3861" max="3861" width="1.42578125" style="146" customWidth="1"/>
    <col min="3862" max="3864" width="7.5703125" style="146" bestFit="1" customWidth="1"/>
    <col min="3865" max="3865" width="1.42578125" style="146" customWidth="1"/>
    <col min="3866" max="3868" width="5" style="146" bestFit="1" customWidth="1"/>
    <col min="3869" max="3869" width="13.28515625" style="146" customWidth="1"/>
    <col min="3870" max="3872" width="6.140625" style="146" customWidth="1"/>
    <col min="3873" max="3873" width="1.42578125" style="146" customWidth="1"/>
    <col min="3874" max="3876" width="5.140625" style="146" customWidth="1"/>
    <col min="3877" max="3877" width="1.42578125" style="146" customWidth="1"/>
    <col min="3878" max="3880" width="5.140625" style="146" customWidth="1"/>
    <col min="3881" max="3881" width="1.42578125" style="146" customWidth="1"/>
    <col min="3882" max="3884" width="5.140625" style="146" customWidth="1"/>
    <col min="3885" max="3885" width="1.42578125" style="146" customWidth="1"/>
    <col min="3886" max="3888" width="5.140625" style="146" customWidth="1"/>
    <col min="3889" max="3889" width="1.42578125" style="146" customWidth="1"/>
    <col min="3890" max="3892" width="5.140625" style="146" customWidth="1"/>
    <col min="3893" max="3893" width="1.42578125" style="146" customWidth="1"/>
    <col min="3894" max="3896" width="5.140625" style="146" customWidth="1"/>
    <col min="3897" max="4096" width="11.42578125" style="146"/>
    <col min="4097" max="4097" width="15.42578125" style="146" customWidth="1"/>
    <col min="4098" max="4100" width="7.5703125" style="146" bestFit="1" customWidth="1"/>
    <col min="4101" max="4101" width="1.42578125" style="146" customWidth="1"/>
    <col min="4102" max="4104" width="7.5703125" style="146" bestFit="1" customWidth="1"/>
    <col min="4105" max="4105" width="1.42578125" style="146" customWidth="1"/>
    <col min="4106" max="4108" width="7.5703125" style="146" bestFit="1" customWidth="1"/>
    <col min="4109" max="4109" width="1.42578125" style="146" customWidth="1"/>
    <col min="4110" max="4112" width="7.5703125" style="146" bestFit="1" customWidth="1"/>
    <col min="4113" max="4113" width="1.42578125" style="146" customWidth="1"/>
    <col min="4114" max="4116" width="7.5703125" style="146" bestFit="1" customWidth="1"/>
    <col min="4117" max="4117" width="1.42578125" style="146" customWidth="1"/>
    <col min="4118" max="4120" width="7.5703125" style="146" bestFit="1" customWidth="1"/>
    <col min="4121" max="4121" width="1.42578125" style="146" customWidth="1"/>
    <col min="4122" max="4124" width="5" style="146" bestFit="1" customWidth="1"/>
    <col min="4125" max="4125" width="13.28515625" style="146" customWidth="1"/>
    <col min="4126" max="4128" width="6.140625" style="146" customWidth="1"/>
    <col min="4129" max="4129" width="1.42578125" style="146" customWidth="1"/>
    <col min="4130" max="4132" width="5.140625" style="146" customWidth="1"/>
    <col min="4133" max="4133" width="1.42578125" style="146" customWidth="1"/>
    <col min="4134" max="4136" width="5.140625" style="146" customWidth="1"/>
    <col min="4137" max="4137" width="1.42578125" style="146" customWidth="1"/>
    <col min="4138" max="4140" width="5.140625" style="146" customWidth="1"/>
    <col min="4141" max="4141" width="1.42578125" style="146" customWidth="1"/>
    <col min="4142" max="4144" width="5.140625" style="146" customWidth="1"/>
    <col min="4145" max="4145" width="1.42578125" style="146" customWidth="1"/>
    <col min="4146" max="4148" width="5.140625" style="146" customWidth="1"/>
    <col min="4149" max="4149" width="1.42578125" style="146" customWidth="1"/>
    <col min="4150" max="4152" width="5.140625" style="146" customWidth="1"/>
    <col min="4153" max="4352" width="11.42578125" style="146"/>
    <col min="4353" max="4353" width="15.42578125" style="146" customWidth="1"/>
    <col min="4354" max="4356" width="7.5703125" style="146" bestFit="1" customWidth="1"/>
    <col min="4357" max="4357" width="1.42578125" style="146" customWidth="1"/>
    <col min="4358" max="4360" width="7.5703125" style="146" bestFit="1" customWidth="1"/>
    <col min="4361" max="4361" width="1.42578125" style="146" customWidth="1"/>
    <col min="4362" max="4364" width="7.5703125" style="146" bestFit="1" customWidth="1"/>
    <col min="4365" max="4365" width="1.42578125" style="146" customWidth="1"/>
    <col min="4366" max="4368" width="7.5703125" style="146" bestFit="1" customWidth="1"/>
    <col min="4369" max="4369" width="1.42578125" style="146" customWidth="1"/>
    <col min="4370" max="4372" width="7.5703125" style="146" bestFit="1" customWidth="1"/>
    <col min="4373" max="4373" width="1.42578125" style="146" customWidth="1"/>
    <col min="4374" max="4376" width="7.5703125" style="146" bestFit="1" customWidth="1"/>
    <col min="4377" max="4377" width="1.42578125" style="146" customWidth="1"/>
    <col min="4378" max="4380" width="5" style="146" bestFit="1" customWidth="1"/>
    <col min="4381" max="4381" width="13.28515625" style="146" customWidth="1"/>
    <col min="4382" max="4384" width="6.140625" style="146" customWidth="1"/>
    <col min="4385" max="4385" width="1.42578125" style="146" customWidth="1"/>
    <col min="4386" max="4388" width="5.140625" style="146" customWidth="1"/>
    <col min="4389" max="4389" width="1.42578125" style="146" customWidth="1"/>
    <col min="4390" max="4392" width="5.140625" style="146" customWidth="1"/>
    <col min="4393" max="4393" width="1.42578125" style="146" customWidth="1"/>
    <col min="4394" max="4396" width="5.140625" style="146" customWidth="1"/>
    <col min="4397" max="4397" width="1.42578125" style="146" customWidth="1"/>
    <col min="4398" max="4400" width="5.140625" style="146" customWidth="1"/>
    <col min="4401" max="4401" width="1.42578125" style="146" customWidth="1"/>
    <col min="4402" max="4404" width="5.140625" style="146" customWidth="1"/>
    <col min="4405" max="4405" width="1.42578125" style="146" customWidth="1"/>
    <col min="4406" max="4408" width="5.140625" style="146" customWidth="1"/>
    <col min="4409" max="4608" width="11.42578125" style="146"/>
    <col min="4609" max="4609" width="15.42578125" style="146" customWidth="1"/>
    <col min="4610" max="4612" width="7.5703125" style="146" bestFit="1" customWidth="1"/>
    <col min="4613" max="4613" width="1.42578125" style="146" customWidth="1"/>
    <col min="4614" max="4616" width="7.5703125" style="146" bestFit="1" customWidth="1"/>
    <col min="4617" max="4617" width="1.42578125" style="146" customWidth="1"/>
    <col min="4618" max="4620" width="7.5703125" style="146" bestFit="1" customWidth="1"/>
    <col min="4621" max="4621" width="1.42578125" style="146" customWidth="1"/>
    <col min="4622" max="4624" width="7.5703125" style="146" bestFit="1" customWidth="1"/>
    <col min="4625" max="4625" width="1.42578125" style="146" customWidth="1"/>
    <col min="4626" max="4628" width="7.5703125" style="146" bestFit="1" customWidth="1"/>
    <col min="4629" max="4629" width="1.42578125" style="146" customWidth="1"/>
    <col min="4630" max="4632" width="7.5703125" style="146" bestFit="1" customWidth="1"/>
    <col min="4633" max="4633" width="1.42578125" style="146" customWidth="1"/>
    <col min="4634" max="4636" width="5" style="146" bestFit="1" customWidth="1"/>
    <col min="4637" max="4637" width="13.28515625" style="146" customWidth="1"/>
    <col min="4638" max="4640" width="6.140625" style="146" customWidth="1"/>
    <col min="4641" max="4641" width="1.42578125" style="146" customWidth="1"/>
    <col min="4642" max="4644" width="5.140625" style="146" customWidth="1"/>
    <col min="4645" max="4645" width="1.42578125" style="146" customWidth="1"/>
    <col min="4646" max="4648" width="5.140625" style="146" customWidth="1"/>
    <col min="4649" max="4649" width="1.42578125" style="146" customWidth="1"/>
    <col min="4650" max="4652" width="5.140625" style="146" customWidth="1"/>
    <col min="4653" max="4653" width="1.42578125" style="146" customWidth="1"/>
    <col min="4654" max="4656" width="5.140625" style="146" customWidth="1"/>
    <col min="4657" max="4657" width="1.42578125" style="146" customWidth="1"/>
    <col min="4658" max="4660" width="5.140625" style="146" customWidth="1"/>
    <col min="4661" max="4661" width="1.42578125" style="146" customWidth="1"/>
    <col min="4662" max="4664" width="5.140625" style="146" customWidth="1"/>
    <col min="4665" max="4864" width="11.42578125" style="146"/>
    <col min="4865" max="4865" width="15.42578125" style="146" customWidth="1"/>
    <col min="4866" max="4868" width="7.5703125" style="146" bestFit="1" customWidth="1"/>
    <col min="4869" max="4869" width="1.42578125" style="146" customWidth="1"/>
    <col min="4870" max="4872" width="7.5703125" style="146" bestFit="1" customWidth="1"/>
    <col min="4873" max="4873" width="1.42578125" style="146" customWidth="1"/>
    <col min="4874" max="4876" width="7.5703125" style="146" bestFit="1" customWidth="1"/>
    <col min="4877" max="4877" width="1.42578125" style="146" customWidth="1"/>
    <col min="4878" max="4880" width="7.5703125" style="146" bestFit="1" customWidth="1"/>
    <col min="4881" max="4881" width="1.42578125" style="146" customWidth="1"/>
    <col min="4882" max="4884" width="7.5703125" style="146" bestFit="1" customWidth="1"/>
    <col min="4885" max="4885" width="1.42578125" style="146" customWidth="1"/>
    <col min="4886" max="4888" width="7.5703125" style="146" bestFit="1" customWidth="1"/>
    <col min="4889" max="4889" width="1.42578125" style="146" customWidth="1"/>
    <col min="4890" max="4892" width="5" style="146" bestFit="1" customWidth="1"/>
    <col min="4893" max="4893" width="13.28515625" style="146" customWidth="1"/>
    <col min="4894" max="4896" width="6.140625" style="146" customWidth="1"/>
    <col min="4897" max="4897" width="1.42578125" style="146" customWidth="1"/>
    <col min="4898" max="4900" width="5.140625" style="146" customWidth="1"/>
    <col min="4901" max="4901" width="1.42578125" style="146" customWidth="1"/>
    <col min="4902" max="4904" width="5.140625" style="146" customWidth="1"/>
    <col min="4905" max="4905" width="1.42578125" style="146" customWidth="1"/>
    <col min="4906" max="4908" width="5.140625" style="146" customWidth="1"/>
    <col min="4909" max="4909" width="1.42578125" style="146" customWidth="1"/>
    <col min="4910" max="4912" width="5.140625" style="146" customWidth="1"/>
    <col min="4913" max="4913" width="1.42578125" style="146" customWidth="1"/>
    <col min="4914" max="4916" width="5.140625" style="146" customWidth="1"/>
    <col min="4917" max="4917" width="1.42578125" style="146" customWidth="1"/>
    <col min="4918" max="4920" width="5.140625" style="146" customWidth="1"/>
    <col min="4921" max="5120" width="11.42578125" style="146"/>
    <col min="5121" max="5121" width="15.42578125" style="146" customWidth="1"/>
    <col min="5122" max="5124" width="7.5703125" style="146" bestFit="1" customWidth="1"/>
    <col min="5125" max="5125" width="1.42578125" style="146" customWidth="1"/>
    <col min="5126" max="5128" width="7.5703125" style="146" bestFit="1" customWidth="1"/>
    <col min="5129" max="5129" width="1.42578125" style="146" customWidth="1"/>
    <col min="5130" max="5132" width="7.5703125" style="146" bestFit="1" customWidth="1"/>
    <col min="5133" max="5133" width="1.42578125" style="146" customWidth="1"/>
    <col min="5134" max="5136" width="7.5703125" style="146" bestFit="1" customWidth="1"/>
    <col min="5137" max="5137" width="1.42578125" style="146" customWidth="1"/>
    <col min="5138" max="5140" width="7.5703125" style="146" bestFit="1" customWidth="1"/>
    <col min="5141" max="5141" width="1.42578125" style="146" customWidth="1"/>
    <col min="5142" max="5144" width="7.5703125" style="146" bestFit="1" customWidth="1"/>
    <col min="5145" max="5145" width="1.42578125" style="146" customWidth="1"/>
    <col min="5146" max="5148" width="5" style="146" bestFit="1" customWidth="1"/>
    <col min="5149" max="5149" width="13.28515625" style="146" customWidth="1"/>
    <col min="5150" max="5152" width="6.140625" style="146" customWidth="1"/>
    <col min="5153" max="5153" width="1.42578125" style="146" customWidth="1"/>
    <col min="5154" max="5156" width="5.140625" style="146" customWidth="1"/>
    <col min="5157" max="5157" width="1.42578125" style="146" customWidth="1"/>
    <col min="5158" max="5160" width="5.140625" style="146" customWidth="1"/>
    <col min="5161" max="5161" width="1.42578125" style="146" customWidth="1"/>
    <col min="5162" max="5164" width="5.140625" style="146" customWidth="1"/>
    <col min="5165" max="5165" width="1.42578125" style="146" customWidth="1"/>
    <col min="5166" max="5168" width="5.140625" style="146" customWidth="1"/>
    <col min="5169" max="5169" width="1.42578125" style="146" customWidth="1"/>
    <col min="5170" max="5172" width="5.140625" style="146" customWidth="1"/>
    <col min="5173" max="5173" width="1.42578125" style="146" customWidth="1"/>
    <col min="5174" max="5176" width="5.140625" style="146" customWidth="1"/>
    <col min="5177" max="5376" width="11.42578125" style="146"/>
    <col min="5377" max="5377" width="15.42578125" style="146" customWidth="1"/>
    <col min="5378" max="5380" width="7.5703125" style="146" bestFit="1" customWidth="1"/>
    <col min="5381" max="5381" width="1.42578125" style="146" customWidth="1"/>
    <col min="5382" max="5384" width="7.5703125" style="146" bestFit="1" customWidth="1"/>
    <col min="5385" max="5385" width="1.42578125" style="146" customWidth="1"/>
    <col min="5386" max="5388" width="7.5703125" style="146" bestFit="1" customWidth="1"/>
    <col min="5389" max="5389" width="1.42578125" style="146" customWidth="1"/>
    <col min="5390" max="5392" width="7.5703125" style="146" bestFit="1" customWidth="1"/>
    <col min="5393" max="5393" width="1.42578125" style="146" customWidth="1"/>
    <col min="5394" max="5396" width="7.5703125" style="146" bestFit="1" customWidth="1"/>
    <col min="5397" max="5397" width="1.42578125" style="146" customWidth="1"/>
    <col min="5398" max="5400" width="7.5703125" style="146" bestFit="1" customWidth="1"/>
    <col min="5401" max="5401" width="1.42578125" style="146" customWidth="1"/>
    <col min="5402" max="5404" width="5" style="146" bestFit="1" customWidth="1"/>
    <col min="5405" max="5405" width="13.28515625" style="146" customWidth="1"/>
    <col min="5406" max="5408" width="6.140625" style="146" customWidth="1"/>
    <col min="5409" max="5409" width="1.42578125" style="146" customWidth="1"/>
    <col min="5410" max="5412" width="5.140625" style="146" customWidth="1"/>
    <col min="5413" max="5413" width="1.42578125" style="146" customWidth="1"/>
    <col min="5414" max="5416" width="5.140625" style="146" customWidth="1"/>
    <col min="5417" max="5417" width="1.42578125" style="146" customWidth="1"/>
    <col min="5418" max="5420" width="5.140625" style="146" customWidth="1"/>
    <col min="5421" max="5421" width="1.42578125" style="146" customWidth="1"/>
    <col min="5422" max="5424" width="5.140625" style="146" customWidth="1"/>
    <col min="5425" max="5425" width="1.42578125" style="146" customWidth="1"/>
    <col min="5426" max="5428" width="5.140625" style="146" customWidth="1"/>
    <col min="5429" max="5429" width="1.42578125" style="146" customWidth="1"/>
    <col min="5430" max="5432" width="5.140625" style="146" customWidth="1"/>
    <col min="5433" max="5632" width="11.42578125" style="146"/>
    <col min="5633" max="5633" width="15.42578125" style="146" customWidth="1"/>
    <col min="5634" max="5636" width="7.5703125" style="146" bestFit="1" customWidth="1"/>
    <col min="5637" max="5637" width="1.42578125" style="146" customWidth="1"/>
    <col min="5638" max="5640" width="7.5703125" style="146" bestFit="1" customWidth="1"/>
    <col min="5641" max="5641" width="1.42578125" style="146" customWidth="1"/>
    <col min="5642" max="5644" width="7.5703125" style="146" bestFit="1" customWidth="1"/>
    <col min="5645" max="5645" width="1.42578125" style="146" customWidth="1"/>
    <col min="5646" max="5648" width="7.5703125" style="146" bestFit="1" customWidth="1"/>
    <col min="5649" max="5649" width="1.42578125" style="146" customWidth="1"/>
    <col min="5650" max="5652" width="7.5703125" style="146" bestFit="1" customWidth="1"/>
    <col min="5653" max="5653" width="1.42578125" style="146" customWidth="1"/>
    <col min="5654" max="5656" width="7.5703125" style="146" bestFit="1" customWidth="1"/>
    <col min="5657" max="5657" width="1.42578125" style="146" customWidth="1"/>
    <col min="5658" max="5660" width="5" style="146" bestFit="1" customWidth="1"/>
    <col min="5661" max="5661" width="13.28515625" style="146" customWidth="1"/>
    <col min="5662" max="5664" width="6.140625" style="146" customWidth="1"/>
    <col min="5665" max="5665" width="1.42578125" style="146" customWidth="1"/>
    <col min="5666" max="5668" width="5.140625" style="146" customWidth="1"/>
    <col min="5669" max="5669" width="1.42578125" style="146" customWidth="1"/>
    <col min="5670" max="5672" width="5.140625" style="146" customWidth="1"/>
    <col min="5673" max="5673" width="1.42578125" style="146" customWidth="1"/>
    <col min="5674" max="5676" width="5.140625" style="146" customWidth="1"/>
    <col min="5677" max="5677" width="1.42578125" style="146" customWidth="1"/>
    <col min="5678" max="5680" width="5.140625" style="146" customWidth="1"/>
    <col min="5681" max="5681" width="1.42578125" style="146" customWidth="1"/>
    <col min="5682" max="5684" width="5.140625" style="146" customWidth="1"/>
    <col min="5685" max="5685" width="1.42578125" style="146" customWidth="1"/>
    <col min="5686" max="5688" width="5.140625" style="146" customWidth="1"/>
    <col min="5689" max="5888" width="11.42578125" style="146"/>
    <col min="5889" max="5889" width="15.42578125" style="146" customWidth="1"/>
    <col min="5890" max="5892" width="7.5703125" style="146" bestFit="1" customWidth="1"/>
    <col min="5893" max="5893" width="1.42578125" style="146" customWidth="1"/>
    <col min="5894" max="5896" width="7.5703125" style="146" bestFit="1" customWidth="1"/>
    <col min="5897" max="5897" width="1.42578125" style="146" customWidth="1"/>
    <col min="5898" max="5900" width="7.5703125" style="146" bestFit="1" customWidth="1"/>
    <col min="5901" max="5901" width="1.42578125" style="146" customWidth="1"/>
    <col min="5902" max="5904" width="7.5703125" style="146" bestFit="1" customWidth="1"/>
    <col min="5905" max="5905" width="1.42578125" style="146" customWidth="1"/>
    <col min="5906" max="5908" width="7.5703125" style="146" bestFit="1" customWidth="1"/>
    <col min="5909" max="5909" width="1.42578125" style="146" customWidth="1"/>
    <col min="5910" max="5912" width="7.5703125" style="146" bestFit="1" customWidth="1"/>
    <col min="5913" max="5913" width="1.42578125" style="146" customWidth="1"/>
    <col min="5914" max="5916" width="5" style="146" bestFit="1" customWidth="1"/>
    <col min="5917" max="5917" width="13.28515625" style="146" customWidth="1"/>
    <col min="5918" max="5920" width="6.140625" style="146" customWidth="1"/>
    <col min="5921" max="5921" width="1.42578125" style="146" customWidth="1"/>
    <col min="5922" max="5924" width="5.140625" style="146" customWidth="1"/>
    <col min="5925" max="5925" width="1.42578125" style="146" customWidth="1"/>
    <col min="5926" max="5928" width="5.140625" style="146" customWidth="1"/>
    <col min="5929" max="5929" width="1.42578125" style="146" customWidth="1"/>
    <col min="5930" max="5932" width="5.140625" style="146" customWidth="1"/>
    <col min="5933" max="5933" width="1.42578125" style="146" customWidth="1"/>
    <col min="5934" max="5936" width="5.140625" style="146" customWidth="1"/>
    <col min="5937" max="5937" width="1.42578125" style="146" customWidth="1"/>
    <col min="5938" max="5940" width="5.140625" style="146" customWidth="1"/>
    <col min="5941" max="5941" width="1.42578125" style="146" customWidth="1"/>
    <col min="5942" max="5944" width="5.140625" style="146" customWidth="1"/>
    <col min="5945" max="6144" width="11.42578125" style="146"/>
    <col min="6145" max="6145" width="15.42578125" style="146" customWidth="1"/>
    <col min="6146" max="6148" width="7.5703125" style="146" bestFit="1" customWidth="1"/>
    <col min="6149" max="6149" width="1.42578125" style="146" customWidth="1"/>
    <col min="6150" max="6152" width="7.5703125" style="146" bestFit="1" customWidth="1"/>
    <col min="6153" max="6153" width="1.42578125" style="146" customWidth="1"/>
    <col min="6154" max="6156" width="7.5703125" style="146" bestFit="1" customWidth="1"/>
    <col min="6157" max="6157" width="1.42578125" style="146" customWidth="1"/>
    <col min="6158" max="6160" width="7.5703125" style="146" bestFit="1" customWidth="1"/>
    <col min="6161" max="6161" width="1.42578125" style="146" customWidth="1"/>
    <col min="6162" max="6164" width="7.5703125" style="146" bestFit="1" customWidth="1"/>
    <col min="6165" max="6165" width="1.42578125" style="146" customWidth="1"/>
    <col min="6166" max="6168" width="7.5703125" style="146" bestFit="1" customWidth="1"/>
    <col min="6169" max="6169" width="1.42578125" style="146" customWidth="1"/>
    <col min="6170" max="6172" width="5" style="146" bestFit="1" customWidth="1"/>
    <col min="6173" max="6173" width="13.28515625" style="146" customWidth="1"/>
    <col min="6174" max="6176" width="6.140625" style="146" customWidth="1"/>
    <col min="6177" max="6177" width="1.42578125" style="146" customWidth="1"/>
    <col min="6178" max="6180" width="5.140625" style="146" customWidth="1"/>
    <col min="6181" max="6181" width="1.42578125" style="146" customWidth="1"/>
    <col min="6182" max="6184" width="5.140625" style="146" customWidth="1"/>
    <col min="6185" max="6185" width="1.42578125" style="146" customWidth="1"/>
    <col min="6186" max="6188" width="5.140625" style="146" customWidth="1"/>
    <col min="6189" max="6189" width="1.42578125" style="146" customWidth="1"/>
    <col min="6190" max="6192" width="5.140625" style="146" customWidth="1"/>
    <col min="6193" max="6193" width="1.42578125" style="146" customWidth="1"/>
    <col min="6194" max="6196" width="5.140625" style="146" customWidth="1"/>
    <col min="6197" max="6197" width="1.42578125" style="146" customWidth="1"/>
    <col min="6198" max="6200" width="5.140625" style="146" customWidth="1"/>
    <col min="6201" max="6400" width="11.42578125" style="146"/>
    <col min="6401" max="6401" width="15.42578125" style="146" customWidth="1"/>
    <col min="6402" max="6404" width="7.5703125" style="146" bestFit="1" customWidth="1"/>
    <col min="6405" max="6405" width="1.42578125" style="146" customWidth="1"/>
    <col min="6406" max="6408" width="7.5703125" style="146" bestFit="1" customWidth="1"/>
    <col min="6409" max="6409" width="1.42578125" style="146" customWidth="1"/>
    <col min="6410" max="6412" width="7.5703125" style="146" bestFit="1" customWidth="1"/>
    <col min="6413" max="6413" width="1.42578125" style="146" customWidth="1"/>
    <col min="6414" max="6416" width="7.5703125" style="146" bestFit="1" customWidth="1"/>
    <col min="6417" max="6417" width="1.42578125" style="146" customWidth="1"/>
    <col min="6418" max="6420" width="7.5703125" style="146" bestFit="1" customWidth="1"/>
    <col min="6421" max="6421" width="1.42578125" style="146" customWidth="1"/>
    <col min="6422" max="6424" width="7.5703125" style="146" bestFit="1" customWidth="1"/>
    <col min="6425" max="6425" width="1.42578125" style="146" customWidth="1"/>
    <col min="6426" max="6428" width="5" style="146" bestFit="1" customWidth="1"/>
    <col min="6429" max="6429" width="13.28515625" style="146" customWidth="1"/>
    <col min="6430" max="6432" width="6.140625" style="146" customWidth="1"/>
    <col min="6433" max="6433" width="1.42578125" style="146" customWidth="1"/>
    <col min="6434" max="6436" width="5.140625" style="146" customWidth="1"/>
    <col min="6437" max="6437" width="1.42578125" style="146" customWidth="1"/>
    <col min="6438" max="6440" width="5.140625" style="146" customWidth="1"/>
    <col min="6441" max="6441" width="1.42578125" style="146" customWidth="1"/>
    <col min="6442" max="6444" width="5.140625" style="146" customWidth="1"/>
    <col min="6445" max="6445" width="1.42578125" style="146" customWidth="1"/>
    <col min="6446" max="6448" width="5.140625" style="146" customWidth="1"/>
    <col min="6449" max="6449" width="1.42578125" style="146" customWidth="1"/>
    <col min="6450" max="6452" width="5.140625" style="146" customWidth="1"/>
    <col min="6453" max="6453" width="1.42578125" style="146" customWidth="1"/>
    <col min="6454" max="6456" width="5.140625" style="146" customWidth="1"/>
    <col min="6457" max="6656" width="11.42578125" style="146"/>
    <col min="6657" max="6657" width="15.42578125" style="146" customWidth="1"/>
    <col min="6658" max="6660" width="7.5703125" style="146" bestFit="1" customWidth="1"/>
    <col min="6661" max="6661" width="1.42578125" style="146" customWidth="1"/>
    <col min="6662" max="6664" width="7.5703125" style="146" bestFit="1" customWidth="1"/>
    <col min="6665" max="6665" width="1.42578125" style="146" customWidth="1"/>
    <col min="6666" max="6668" width="7.5703125" style="146" bestFit="1" customWidth="1"/>
    <col min="6669" max="6669" width="1.42578125" style="146" customWidth="1"/>
    <col min="6670" max="6672" width="7.5703125" style="146" bestFit="1" customWidth="1"/>
    <col min="6673" max="6673" width="1.42578125" style="146" customWidth="1"/>
    <col min="6674" max="6676" width="7.5703125" style="146" bestFit="1" customWidth="1"/>
    <col min="6677" max="6677" width="1.42578125" style="146" customWidth="1"/>
    <col min="6678" max="6680" width="7.5703125" style="146" bestFit="1" customWidth="1"/>
    <col min="6681" max="6681" width="1.42578125" style="146" customWidth="1"/>
    <col min="6682" max="6684" width="5" style="146" bestFit="1" customWidth="1"/>
    <col min="6685" max="6685" width="13.28515625" style="146" customWidth="1"/>
    <col min="6686" max="6688" width="6.140625" style="146" customWidth="1"/>
    <col min="6689" max="6689" width="1.42578125" style="146" customWidth="1"/>
    <col min="6690" max="6692" width="5.140625" style="146" customWidth="1"/>
    <col min="6693" max="6693" width="1.42578125" style="146" customWidth="1"/>
    <col min="6694" max="6696" width="5.140625" style="146" customWidth="1"/>
    <col min="6697" max="6697" width="1.42578125" style="146" customWidth="1"/>
    <col min="6698" max="6700" width="5.140625" style="146" customWidth="1"/>
    <col min="6701" max="6701" width="1.42578125" style="146" customWidth="1"/>
    <col min="6702" max="6704" width="5.140625" style="146" customWidth="1"/>
    <col min="6705" max="6705" width="1.42578125" style="146" customWidth="1"/>
    <col min="6706" max="6708" width="5.140625" style="146" customWidth="1"/>
    <col min="6709" max="6709" width="1.42578125" style="146" customWidth="1"/>
    <col min="6710" max="6712" width="5.140625" style="146" customWidth="1"/>
    <col min="6713" max="6912" width="11.42578125" style="146"/>
    <col min="6913" max="6913" width="15.42578125" style="146" customWidth="1"/>
    <col min="6914" max="6916" width="7.5703125" style="146" bestFit="1" customWidth="1"/>
    <col min="6917" max="6917" width="1.42578125" style="146" customWidth="1"/>
    <col min="6918" max="6920" width="7.5703125" style="146" bestFit="1" customWidth="1"/>
    <col min="6921" max="6921" width="1.42578125" style="146" customWidth="1"/>
    <col min="6922" max="6924" width="7.5703125" style="146" bestFit="1" customWidth="1"/>
    <col min="6925" max="6925" width="1.42578125" style="146" customWidth="1"/>
    <col min="6926" max="6928" width="7.5703125" style="146" bestFit="1" customWidth="1"/>
    <col min="6929" max="6929" width="1.42578125" style="146" customWidth="1"/>
    <col min="6930" max="6932" width="7.5703125" style="146" bestFit="1" customWidth="1"/>
    <col min="6933" max="6933" width="1.42578125" style="146" customWidth="1"/>
    <col min="6934" max="6936" width="7.5703125" style="146" bestFit="1" customWidth="1"/>
    <col min="6937" max="6937" width="1.42578125" style="146" customWidth="1"/>
    <col min="6938" max="6940" width="5" style="146" bestFit="1" customWidth="1"/>
    <col min="6941" max="6941" width="13.28515625" style="146" customWidth="1"/>
    <col min="6942" max="6944" width="6.140625" style="146" customWidth="1"/>
    <col min="6945" max="6945" width="1.42578125" style="146" customWidth="1"/>
    <col min="6946" max="6948" width="5.140625" style="146" customWidth="1"/>
    <col min="6949" max="6949" width="1.42578125" style="146" customWidth="1"/>
    <col min="6950" max="6952" width="5.140625" style="146" customWidth="1"/>
    <col min="6953" max="6953" width="1.42578125" style="146" customWidth="1"/>
    <col min="6954" max="6956" width="5.140625" style="146" customWidth="1"/>
    <col min="6957" max="6957" width="1.42578125" style="146" customWidth="1"/>
    <col min="6958" max="6960" width="5.140625" style="146" customWidth="1"/>
    <col min="6961" max="6961" width="1.42578125" style="146" customWidth="1"/>
    <col min="6962" max="6964" width="5.140625" style="146" customWidth="1"/>
    <col min="6965" max="6965" width="1.42578125" style="146" customWidth="1"/>
    <col min="6966" max="6968" width="5.140625" style="146" customWidth="1"/>
    <col min="6969" max="7168" width="11.42578125" style="146"/>
    <col min="7169" max="7169" width="15.42578125" style="146" customWidth="1"/>
    <col min="7170" max="7172" width="7.5703125" style="146" bestFit="1" customWidth="1"/>
    <col min="7173" max="7173" width="1.42578125" style="146" customWidth="1"/>
    <col min="7174" max="7176" width="7.5703125" style="146" bestFit="1" customWidth="1"/>
    <col min="7177" max="7177" width="1.42578125" style="146" customWidth="1"/>
    <col min="7178" max="7180" width="7.5703125" style="146" bestFit="1" customWidth="1"/>
    <col min="7181" max="7181" width="1.42578125" style="146" customWidth="1"/>
    <col min="7182" max="7184" width="7.5703125" style="146" bestFit="1" customWidth="1"/>
    <col min="7185" max="7185" width="1.42578125" style="146" customWidth="1"/>
    <col min="7186" max="7188" width="7.5703125" style="146" bestFit="1" customWidth="1"/>
    <col min="7189" max="7189" width="1.42578125" style="146" customWidth="1"/>
    <col min="7190" max="7192" width="7.5703125" style="146" bestFit="1" customWidth="1"/>
    <col min="7193" max="7193" width="1.42578125" style="146" customWidth="1"/>
    <col min="7194" max="7196" width="5" style="146" bestFit="1" customWidth="1"/>
    <col min="7197" max="7197" width="13.28515625" style="146" customWidth="1"/>
    <col min="7198" max="7200" width="6.140625" style="146" customWidth="1"/>
    <col min="7201" max="7201" width="1.42578125" style="146" customWidth="1"/>
    <col min="7202" max="7204" width="5.140625" style="146" customWidth="1"/>
    <col min="7205" max="7205" width="1.42578125" style="146" customWidth="1"/>
    <col min="7206" max="7208" width="5.140625" style="146" customWidth="1"/>
    <col min="7209" max="7209" width="1.42578125" style="146" customWidth="1"/>
    <col min="7210" max="7212" width="5.140625" style="146" customWidth="1"/>
    <col min="7213" max="7213" width="1.42578125" style="146" customWidth="1"/>
    <col min="7214" max="7216" width="5.140625" style="146" customWidth="1"/>
    <col min="7217" max="7217" width="1.42578125" style="146" customWidth="1"/>
    <col min="7218" max="7220" width="5.140625" style="146" customWidth="1"/>
    <col min="7221" max="7221" width="1.42578125" style="146" customWidth="1"/>
    <col min="7222" max="7224" width="5.140625" style="146" customWidth="1"/>
    <col min="7225" max="7424" width="11.42578125" style="146"/>
    <col min="7425" max="7425" width="15.42578125" style="146" customWidth="1"/>
    <col min="7426" max="7428" width="7.5703125" style="146" bestFit="1" customWidth="1"/>
    <col min="7429" max="7429" width="1.42578125" style="146" customWidth="1"/>
    <col min="7430" max="7432" width="7.5703125" style="146" bestFit="1" customWidth="1"/>
    <col min="7433" max="7433" width="1.42578125" style="146" customWidth="1"/>
    <col min="7434" max="7436" width="7.5703125" style="146" bestFit="1" customWidth="1"/>
    <col min="7437" max="7437" width="1.42578125" style="146" customWidth="1"/>
    <col min="7438" max="7440" width="7.5703125" style="146" bestFit="1" customWidth="1"/>
    <col min="7441" max="7441" width="1.42578125" style="146" customWidth="1"/>
    <col min="7442" max="7444" width="7.5703125" style="146" bestFit="1" customWidth="1"/>
    <col min="7445" max="7445" width="1.42578125" style="146" customWidth="1"/>
    <col min="7446" max="7448" width="7.5703125" style="146" bestFit="1" customWidth="1"/>
    <col min="7449" max="7449" width="1.42578125" style="146" customWidth="1"/>
    <col min="7450" max="7452" width="5" style="146" bestFit="1" customWidth="1"/>
    <col min="7453" max="7453" width="13.28515625" style="146" customWidth="1"/>
    <col min="7454" max="7456" width="6.140625" style="146" customWidth="1"/>
    <col min="7457" max="7457" width="1.42578125" style="146" customWidth="1"/>
    <col min="7458" max="7460" width="5.140625" style="146" customWidth="1"/>
    <col min="7461" max="7461" width="1.42578125" style="146" customWidth="1"/>
    <col min="7462" max="7464" width="5.140625" style="146" customWidth="1"/>
    <col min="7465" max="7465" width="1.42578125" style="146" customWidth="1"/>
    <col min="7466" max="7468" width="5.140625" style="146" customWidth="1"/>
    <col min="7469" max="7469" width="1.42578125" style="146" customWidth="1"/>
    <col min="7470" max="7472" width="5.140625" style="146" customWidth="1"/>
    <col min="7473" max="7473" width="1.42578125" style="146" customWidth="1"/>
    <col min="7474" max="7476" width="5.140625" style="146" customWidth="1"/>
    <col min="7477" max="7477" width="1.42578125" style="146" customWidth="1"/>
    <col min="7478" max="7480" width="5.140625" style="146" customWidth="1"/>
    <col min="7481" max="7680" width="11.42578125" style="146"/>
    <col min="7681" max="7681" width="15.42578125" style="146" customWidth="1"/>
    <col min="7682" max="7684" width="7.5703125" style="146" bestFit="1" customWidth="1"/>
    <col min="7685" max="7685" width="1.42578125" style="146" customWidth="1"/>
    <col min="7686" max="7688" width="7.5703125" style="146" bestFit="1" customWidth="1"/>
    <col min="7689" max="7689" width="1.42578125" style="146" customWidth="1"/>
    <col min="7690" max="7692" width="7.5703125" style="146" bestFit="1" customWidth="1"/>
    <col min="7693" max="7693" width="1.42578125" style="146" customWidth="1"/>
    <col min="7694" max="7696" width="7.5703125" style="146" bestFit="1" customWidth="1"/>
    <col min="7697" max="7697" width="1.42578125" style="146" customWidth="1"/>
    <col min="7698" max="7700" width="7.5703125" style="146" bestFit="1" customWidth="1"/>
    <col min="7701" max="7701" width="1.42578125" style="146" customWidth="1"/>
    <col min="7702" max="7704" width="7.5703125" style="146" bestFit="1" customWidth="1"/>
    <col min="7705" max="7705" width="1.42578125" style="146" customWidth="1"/>
    <col min="7706" max="7708" width="5" style="146" bestFit="1" customWidth="1"/>
    <col min="7709" max="7709" width="13.28515625" style="146" customWidth="1"/>
    <col min="7710" max="7712" width="6.140625" style="146" customWidth="1"/>
    <col min="7713" max="7713" width="1.42578125" style="146" customWidth="1"/>
    <col min="7714" max="7716" width="5.140625" style="146" customWidth="1"/>
    <col min="7717" max="7717" width="1.42578125" style="146" customWidth="1"/>
    <col min="7718" max="7720" width="5.140625" style="146" customWidth="1"/>
    <col min="7721" max="7721" width="1.42578125" style="146" customWidth="1"/>
    <col min="7722" max="7724" width="5.140625" style="146" customWidth="1"/>
    <col min="7725" max="7725" width="1.42578125" style="146" customWidth="1"/>
    <col min="7726" max="7728" width="5.140625" style="146" customWidth="1"/>
    <col min="7729" max="7729" width="1.42578125" style="146" customWidth="1"/>
    <col min="7730" max="7732" width="5.140625" style="146" customWidth="1"/>
    <col min="7733" max="7733" width="1.42578125" style="146" customWidth="1"/>
    <col min="7734" max="7736" width="5.140625" style="146" customWidth="1"/>
    <col min="7737" max="7936" width="11.42578125" style="146"/>
    <col min="7937" max="7937" width="15.42578125" style="146" customWidth="1"/>
    <col min="7938" max="7940" width="7.5703125" style="146" bestFit="1" customWidth="1"/>
    <col min="7941" max="7941" width="1.42578125" style="146" customWidth="1"/>
    <col min="7942" max="7944" width="7.5703125" style="146" bestFit="1" customWidth="1"/>
    <col min="7945" max="7945" width="1.42578125" style="146" customWidth="1"/>
    <col min="7946" max="7948" width="7.5703125" style="146" bestFit="1" customWidth="1"/>
    <col min="7949" max="7949" width="1.42578125" style="146" customWidth="1"/>
    <col min="7950" max="7952" width="7.5703125" style="146" bestFit="1" customWidth="1"/>
    <col min="7953" max="7953" width="1.42578125" style="146" customWidth="1"/>
    <col min="7954" max="7956" width="7.5703125" style="146" bestFit="1" customWidth="1"/>
    <col min="7957" max="7957" width="1.42578125" style="146" customWidth="1"/>
    <col min="7958" max="7960" width="7.5703125" style="146" bestFit="1" customWidth="1"/>
    <col min="7961" max="7961" width="1.42578125" style="146" customWidth="1"/>
    <col min="7962" max="7964" width="5" style="146" bestFit="1" customWidth="1"/>
    <col min="7965" max="7965" width="13.28515625" style="146" customWidth="1"/>
    <col min="7966" max="7968" width="6.140625" style="146" customWidth="1"/>
    <col min="7969" max="7969" width="1.42578125" style="146" customWidth="1"/>
    <col min="7970" max="7972" width="5.140625" style="146" customWidth="1"/>
    <col min="7973" max="7973" width="1.42578125" style="146" customWidth="1"/>
    <col min="7974" max="7976" width="5.140625" style="146" customWidth="1"/>
    <col min="7977" max="7977" width="1.42578125" style="146" customWidth="1"/>
    <col min="7978" max="7980" width="5.140625" style="146" customWidth="1"/>
    <col min="7981" max="7981" width="1.42578125" style="146" customWidth="1"/>
    <col min="7982" max="7984" width="5.140625" style="146" customWidth="1"/>
    <col min="7985" max="7985" width="1.42578125" style="146" customWidth="1"/>
    <col min="7986" max="7988" width="5.140625" style="146" customWidth="1"/>
    <col min="7989" max="7989" width="1.42578125" style="146" customWidth="1"/>
    <col min="7990" max="7992" width="5.140625" style="146" customWidth="1"/>
    <col min="7993" max="8192" width="11.42578125" style="146"/>
    <col min="8193" max="8193" width="15.42578125" style="146" customWidth="1"/>
    <col min="8194" max="8196" width="7.5703125" style="146" bestFit="1" customWidth="1"/>
    <col min="8197" max="8197" width="1.42578125" style="146" customWidth="1"/>
    <col min="8198" max="8200" width="7.5703125" style="146" bestFit="1" customWidth="1"/>
    <col min="8201" max="8201" width="1.42578125" style="146" customWidth="1"/>
    <col min="8202" max="8204" width="7.5703125" style="146" bestFit="1" customWidth="1"/>
    <col min="8205" max="8205" width="1.42578125" style="146" customWidth="1"/>
    <col min="8206" max="8208" width="7.5703125" style="146" bestFit="1" customWidth="1"/>
    <col min="8209" max="8209" width="1.42578125" style="146" customWidth="1"/>
    <col min="8210" max="8212" width="7.5703125" style="146" bestFit="1" customWidth="1"/>
    <col min="8213" max="8213" width="1.42578125" style="146" customWidth="1"/>
    <col min="8214" max="8216" width="7.5703125" style="146" bestFit="1" customWidth="1"/>
    <col min="8217" max="8217" width="1.42578125" style="146" customWidth="1"/>
    <col min="8218" max="8220" width="5" style="146" bestFit="1" customWidth="1"/>
    <col min="8221" max="8221" width="13.28515625" style="146" customWidth="1"/>
    <col min="8222" max="8224" width="6.140625" style="146" customWidth="1"/>
    <col min="8225" max="8225" width="1.42578125" style="146" customWidth="1"/>
    <col min="8226" max="8228" width="5.140625" style="146" customWidth="1"/>
    <col min="8229" max="8229" width="1.42578125" style="146" customWidth="1"/>
    <col min="8230" max="8232" width="5.140625" style="146" customWidth="1"/>
    <col min="8233" max="8233" width="1.42578125" style="146" customWidth="1"/>
    <col min="8234" max="8236" width="5.140625" style="146" customWidth="1"/>
    <col min="8237" max="8237" width="1.42578125" style="146" customWidth="1"/>
    <col min="8238" max="8240" width="5.140625" style="146" customWidth="1"/>
    <col min="8241" max="8241" width="1.42578125" style="146" customWidth="1"/>
    <col min="8242" max="8244" width="5.140625" style="146" customWidth="1"/>
    <col min="8245" max="8245" width="1.42578125" style="146" customWidth="1"/>
    <col min="8246" max="8248" width="5.140625" style="146" customWidth="1"/>
    <col min="8249" max="8448" width="11.42578125" style="146"/>
    <col min="8449" max="8449" width="15.42578125" style="146" customWidth="1"/>
    <col min="8450" max="8452" width="7.5703125" style="146" bestFit="1" customWidth="1"/>
    <col min="8453" max="8453" width="1.42578125" style="146" customWidth="1"/>
    <col min="8454" max="8456" width="7.5703125" style="146" bestFit="1" customWidth="1"/>
    <col min="8457" max="8457" width="1.42578125" style="146" customWidth="1"/>
    <col min="8458" max="8460" width="7.5703125" style="146" bestFit="1" customWidth="1"/>
    <col min="8461" max="8461" width="1.42578125" style="146" customWidth="1"/>
    <col min="8462" max="8464" width="7.5703125" style="146" bestFit="1" customWidth="1"/>
    <col min="8465" max="8465" width="1.42578125" style="146" customWidth="1"/>
    <col min="8466" max="8468" width="7.5703125" style="146" bestFit="1" customWidth="1"/>
    <col min="8469" max="8469" width="1.42578125" style="146" customWidth="1"/>
    <col min="8470" max="8472" width="7.5703125" style="146" bestFit="1" customWidth="1"/>
    <col min="8473" max="8473" width="1.42578125" style="146" customWidth="1"/>
    <col min="8474" max="8476" width="5" style="146" bestFit="1" customWidth="1"/>
    <col min="8477" max="8477" width="13.28515625" style="146" customWidth="1"/>
    <col min="8478" max="8480" width="6.140625" style="146" customWidth="1"/>
    <col min="8481" max="8481" width="1.42578125" style="146" customWidth="1"/>
    <col min="8482" max="8484" width="5.140625" style="146" customWidth="1"/>
    <col min="8485" max="8485" width="1.42578125" style="146" customWidth="1"/>
    <col min="8486" max="8488" width="5.140625" style="146" customWidth="1"/>
    <col min="8489" max="8489" width="1.42578125" style="146" customWidth="1"/>
    <col min="8490" max="8492" width="5.140625" style="146" customWidth="1"/>
    <col min="8493" max="8493" width="1.42578125" style="146" customWidth="1"/>
    <col min="8494" max="8496" width="5.140625" style="146" customWidth="1"/>
    <col min="8497" max="8497" width="1.42578125" style="146" customWidth="1"/>
    <col min="8498" max="8500" width="5.140625" style="146" customWidth="1"/>
    <col min="8501" max="8501" width="1.42578125" style="146" customWidth="1"/>
    <col min="8502" max="8504" width="5.140625" style="146" customWidth="1"/>
    <col min="8505" max="8704" width="11.42578125" style="146"/>
    <col min="8705" max="8705" width="15.42578125" style="146" customWidth="1"/>
    <col min="8706" max="8708" width="7.5703125" style="146" bestFit="1" customWidth="1"/>
    <col min="8709" max="8709" width="1.42578125" style="146" customWidth="1"/>
    <col min="8710" max="8712" width="7.5703125" style="146" bestFit="1" customWidth="1"/>
    <col min="8713" max="8713" width="1.42578125" style="146" customWidth="1"/>
    <col min="8714" max="8716" width="7.5703125" style="146" bestFit="1" customWidth="1"/>
    <col min="8717" max="8717" width="1.42578125" style="146" customWidth="1"/>
    <col min="8718" max="8720" width="7.5703125" style="146" bestFit="1" customWidth="1"/>
    <col min="8721" max="8721" width="1.42578125" style="146" customWidth="1"/>
    <col min="8722" max="8724" width="7.5703125" style="146" bestFit="1" customWidth="1"/>
    <col min="8725" max="8725" width="1.42578125" style="146" customWidth="1"/>
    <col min="8726" max="8728" width="7.5703125" style="146" bestFit="1" customWidth="1"/>
    <col min="8729" max="8729" width="1.42578125" style="146" customWidth="1"/>
    <col min="8730" max="8732" width="5" style="146" bestFit="1" customWidth="1"/>
    <col min="8733" max="8733" width="13.28515625" style="146" customWidth="1"/>
    <col min="8734" max="8736" width="6.140625" style="146" customWidth="1"/>
    <col min="8737" max="8737" width="1.42578125" style="146" customWidth="1"/>
    <col min="8738" max="8740" width="5.140625" style="146" customWidth="1"/>
    <col min="8741" max="8741" width="1.42578125" style="146" customWidth="1"/>
    <col min="8742" max="8744" width="5.140625" style="146" customWidth="1"/>
    <col min="8745" max="8745" width="1.42578125" style="146" customWidth="1"/>
    <col min="8746" max="8748" width="5.140625" style="146" customWidth="1"/>
    <col min="8749" max="8749" width="1.42578125" style="146" customWidth="1"/>
    <col min="8750" max="8752" width="5.140625" style="146" customWidth="1"/>
    <col min="8753" max="8753" width="1.42578125" style="146" customWidth="1"/>
    <col min="8754" max="8756" width="5.140625" style="146" customWidth="1"/>
    <col min="8757" max="8757" width="1.42578125" style="146" customWidth="1"/>
    <col min="8758" max="8760" width="5.140625" style="146" customWidth="1"/>
    <col min="8761" max="8960" width="11.42578125" style="146"/>
    <col min="8961" max="8961" width="15.42578125" style="146" customWidth="1"/>
    <col min="8962" max="8964" width="7.5703125" style="146" bestFit="1" customWidth="1"/>
    <col min="8965" max="8965" width="1.42578125" style="146" customWidth="1"/>
    <col min="8966" max="8968" width="7.5703125" style="146" bestFit="1" customWidth="1"/>
    <col min="8969" max="8969" width="1.42578125" style="146" customWidth="1"/>
    <col min="8970" max="8972" width="7.5703125" style="146" bestFit="1" customWidth="1"/>
    <col min="8973" max="8973" width="1.42578125" style="146" customWidth="1"/>
    <col min="8974" max="8976" width="7.5703125" style="146" bestFit="1" customWidth="1"/>
    <col min="8977" max="8977" width="1.42578125" style="146" customWidth="1"/>
    <col min="8978" max="8980" width="7.5703125" style="146" bestFit="1" customWidth="1"/>
    <col min="8981" max="8981" width="1.42578125" style="146" customWidth="1"/>
    <col min="8982" max="8984" width="7.5703125" style="146" bestFit="1" customWidth="1"/>
    <col min="8985" max="8985" width="1.42578125" style="146" customWidth="1"/>
    <col min="8986" max="8988" width="5" style="146" bestFit="1" customWidth="1"/>
    <col min="8989" max="8989" width="13.28515625" style="146" customWidth="1"/>
    <col min="8990" max="8992" width="6.140625" style="146" customWidth="1"/>
    <col min="8993" max="8993" width="1.42578125" style="146" customWidth="1"/>
    <col min="8994" max="8996" width="5.140625" style="146" customWidth="1"/>
    <col min="8997" max="8997" width="1.42578125" style="146" customWidth="1"/>
    <col min="8998" max="9000" width="5.140625" style="146" customWidth="1"/>
    <col min="9001" max="9001" width="1.42578125" style="146" customWidth="1"/>
    <col min="9002" max="9004" width="5.140625" style="146" customWidth="1"/>
    <col min="9005" max="9005" width="1.42578125" style="146" customWidth="1"/>
    <col min="9006" max="9008" width="5.140625" style="146" customWidth="1"/>
    <col min="9009" max="9009" width="1.42578125" style="146" customWidth="1"/>
    <col min="9010" max="9012" width="5.140625" style="146" customWidth="1"/>
    <col min="9013" max="9013" width="1.42578125" style="146" customWidth="1"/>
    <col min="9014" max="9016" width="5.140625" style="146" customWidth="1"/>
    <col min="9017" max="9216" width="11.42578125" style="146"/>
    <col min="9217" max="9217" width="15.42578125" style="146" customWidth="1"/>
    <col min="9218" max="9220" width="7.5703125" style="146" bestFit="1" customWidth="1"/>
    <col min="9221" max="9221" width="1.42578125" style="146" customWidth="1"/>
    <col min="9222" max="9224" width="7.5703125" style="146" bestFit="1" customWidth="1"/>
    <col min="9225" max="9225" width="1.42578125" style="146" customWidth="1"/>
    <col min="9226" max="9228" width="7.5703125" style="146" bestFit="1" customWidth="1"/>
    <col min="9229" max="9229" width="1.42578125" style="146" customWidth="1"/>
    <col min="9230" max="9232" width="7.5703125" style="146" bestFit="1" customWidth="1"/>
    <col min="9233" max="9233" width="1.42578125" style="146" customWidth="1"/>
    <col min="9234" max="9236" width="7.5703125" style="146" bestFit="1" customWidth="1"/>
    <col min="9237" max="9237" width="1.42578125" style="146" customWidth="1"/>
    <col min="9238" max="9240" width="7.5703125" style="146" bestFit="1" customWidth="1"/>
    <col min="9241" max="9241" width="1.42578125" style="146" customWidth="1"/>
    <col min="9242" max="9244" width="5" style="146" bestFit="1" customWidth="1"/>
    <col min="9245" max="9245" width="13.28515625" style="146" customWidth="1"/>
    <col min="9246" max="9248" width="6.140625" style="146" customWidth="1"/>
    <col min="9249" max="9249" width="1.42578125" style="146" customWidth="1"/>
    <col min="9250" max="9252" width="5.140625" style="146" customWidth="1"/>
    <col min="9253" max="9253" width="1.42578125" style="146" customWidth="1"/>
    <col min="9254" max="9256" width="5.140625" style="146" customWidth="1"/>
    <col min="9257" max="9257" width="1.42578125" style="146" customWidth="1"/>
    <col min="9258" max="9260" width="5.140625" style="146" customWidth="1"/>
    <col min="9261" max="9261" width="1.42578125" style="146" customWidth="1"/>
    <col min="9262" max="9264" width="5.140625" style="146" customWidth="1"/>
    <col min="9265" max="9265" width="1.42578125" style="146" customWidth="1"/>
    <col min="9266" max="9268" width="5.140625" style="146" customWidth="1"/>
    <col min="9269" max="9269" width="1.42578125" style="146" customWidth="1"/>
    <col min="9270" max="9272" width="5.140625" style="146" customWidth="1"/>
    <col min="9273" max="9472" width="11.42578125" style="146"/>
    <col min="9473" max="9473" width="15.42578125" style="146" customWidth="1"/>
    <col min="9474" max="9476" width="7.5703125" style="146" bestFit="1" customWidth="1"/>
    <col min="9477" max="9477" width="1.42578125" style="146" customWidth="1"/>
    <col min="9478" max="9480" width="7.5703125" style="146" bestFit="1" customWidth="1"/>
    <col min="9481" max="9481" width="1.42578125" style="146" customWidth="1"/>
    <col min="9482" max="9484" width="7.5703125" style="146" bestFit="1" customWidth="1"/>
    <col min="9485" max="9485" width="1.42578125" style="146" customWidth="1"/>
    <col min="9486" max="9488" width="7.5703125" style="146" bestFit="1" customWidth="1"/>
    <col min="9489" max="9489" width="1.42578125" style="146" customWidth="1"/>
    <col min="9490" max="9492" width="7.5703125" style="146" bestFit="1" customWidth="1"/>
    <col min="9493" max="9493" width="1.42578125" style="146" customWidth="1"/>
    <col min="9494" max="9496" width="7.5703125" style="146" bestFit="1" customWidth="1"/>
    <col min="9497" max="9497" width="1.42578125" style="146" customWidth="1"/>
    <col min="9498" max="9500" width="5" style="146" bestFit="1" customWidth="1"/>
    <col min="9501" max="9501" width="13.28515625" style="146" customWidth="1"/>
    <col min="9502" max="9504" width="6.140625" style="146" customWidth="1"/>
    <col min="9505" max="9505" width="1.42578125" style="146" customWidth="1"/>
    <col min="9506" max="9508" width="5.140625" style="146" customWidth="1"/>
    <col min="9509" max="9509" width="1.42578125" style="146" customWidth="1"/>
    <col min="9510" max="9512" width="5.140625" style="146" customWidth="1"/>
    <col min="9513" max="9513" width="1.42578125" style="146" customWidth="1"/>
    <col min="9514" max="9516" width="5.140625" style="146" customWidth="1"/>
    <col min="9517" max="9517" width="1.42578125" style="146" customWidth="1"/>
    <col min="9518" max="9520" width="5.140625" style="146" customWidth="1"/>
    <col min="9521" max="9521" width="1.42578125" style="146" customWidth="1"/>
    <col min="9522" max="9524" width="5.140625" style="146" customWidth="1"/>
    <col min="9525" max="9525" width="1.42578125" style="146" customWidth="1"/>
    <col min="9526" max="9528" width="5.140625" style="146" customWidth="1"/>
    <col min="9529" max="9728" width="11.42578125" style="146"/>
    <col min="9729" max="9729" width="15.42578125" style="146" customWidth="1"/>
    <col min="9730" max="9732" width="7.5703125" style="146" bestFit="1" customWidth="1"/>
    <col min="9733" max="9733" width="1.42578125" style="146" customWidth="1"/>
    <col min="9734" max="9736" width="7.5703125" style="146" bestFit="1" customWidth="1"/>
    <col min="9737" max="9737" width="1.42578125" style="146" customWidth="1"/>
    <col min="9738" max="9740" width="7.5703125" style="146" bestFit="1" customWidth="1"/>
    <col min="9741" max="9741" width="1.42578125" style="146" customWidth="1"/>
    <col min="9742" max="9744" width="7.5703125" style="146" bestFit="1" customWidth="1"/>
    <col min="9745" max="9745" width="1.42578125" style="146" customWidth="1"/>
    <col min="9746" max="9748" width="7.5703125" style="146" bestFit="1" customWidth="1"/>
    <col min="9749" max="9749" width="1.42578125" style="146" customWidth="1"/>
    <col min="9750" max="9752" width="7.5703125" style="146" bestFit="1" customWidth="1"/>
    <col min="9753" max="9753" width="1.42578125" style="146" customWidth="1"/>
    <col min="9754" max="9756" width="5" style="146" bestFit="1" customWidth="1"/>
    <col min="9757" max="9757" width="13.28515625" style="146" customWidth="1"/>
    <col min="9758" max="9760" width="6.140625" style="146" customWidth="1"/>
    <col min="9761" max="9761" width="1.42578125" style="146" customWidth="1"/>
    <col min="9762" max="9764" width="5.140625" style="146" customWidth="1"/>
    <col min="9765" max="9765" width="1.42578125" style="146" customWidth="1"/>
    <col min="9766" max="9768" width="5.140625" style="146" customWidth="1"/>
    <col min="9769" max="9769" width="1.42578125" style="146" customWidth="1"/>
    <col min="9770" max="9772" width="5.140625" style="146" customWidth="1"/>
    <col min="9773" max="9773" width="1.42578125" style="146" customWidth="1"/>
    <col min="9774" max="9776" width="5.140625" style="146" customWidth="1"/>
    <col min="9777" max="9777" width="1.42578125" style="146" customWidth="1"/>
    <col min="9778" max="9780" width="5.140625" style="146" customWidth="1"/>
    <col min="9781" max="9781" width="1.42578125" style="146" customWidth="1"/>
    <col min="9782" max="9784" width="5.140625" style="146" customWidth="1"/>
    <col min="9785" max="9984" width="11.42578125" style="146"/>
    <col min="9985" max="9985" width="15.42578125" style="146" customWidth="1"/>
    <col min="9986" max="9988" width="7.5703125" style="146" bestFit="1" customWidth="1"/>
    <col min="9989" max="9989" width="1.42578125" style="146" customWidth="1"/>
    <col min="9990" max="9992" width="7.5703125" style="146" bestFit="1" customWidth="1"/>
    <col min="9993" max="9993" width="1.42578125" style="146" customWidth="1"/>
    <col min="9994" max="9996" width="7.5703125" style="146" bestFit="1" customWidth="1"/>
    <col min="9997" max="9997" width="1.42578125" style="146" customWidth="1"/>
    <col min="9998" max="10000" width="7.5703125" style="146" bestFit="1" customWidth="1"/>
    <col min="10001" max="10001" width="1.42578125" style="146" customWidth="1"/>
    <col min="10002" max="10004" width="7.5703125" style="146" bestFit="1" customWidth="1"/>
    <col min="10005" max="10005" width="1.42578125" style="146" customWidth="1"/>
    <col min="10006" max="10008" width="7.5703125" style="146" bestFit="1" customWidth="1"/>
    <col min="10009" max="10009" width="1.42578125" style="146" customWidth="1"/>
    <col min="10010" max="10012" width="5" style="146" bestFit="1" customWidth="1"/>
    <col min="10013" max="10013" width="13.28515625" style="146" customWidth="1"/>
    <col min="10014" max="10016" width="6.140625" style="146" customWidth="1"/>
    <col min="10017" max="10017" width="1.42578125" style="146" customWidth="1"/>
    <col min="10018" max="10020" width="5.140625" style="146" customWidth="1"/>
    <col min="10021" max="10021" width="1.42578125" style="146" customWidth="1"/>
    <col min="10022" max="10024" width="5.140625" style="146" customWidth="1"/>
    <col min="10025" max="10025" width="1.42578125" style="146" customWidth="1"/>
    <col min="10026" max="10028" width="5.140625" style="146" customWidth="1"/>
    <col min="10029" max="10029" width="1.42578125" style="146" customWidth="1"/>
    <col min="10030" max="10032" width="5.140625" style="146" customWidth="1"/>
    <col min="10033" max="10033" width="1.42578125" style="146" customWidth="1"/>
    <col min="10034" max="10036" width="5.140625" style="146" customWidth="1"/>
    <col min="10037" max="10037" width="1.42578125" style="146" customWidth="1"/>
    <col min="10038" max="10040" width="5.140625" style="146" customWidth="1"/>
    <col min="10041" max="10240" width="11.42578125" style="146"/>
    <col min="10241" max="10241" width="15.42578125" style="146" customWidth="1"/>
    <col min="10242" max="10244" width="7.5703125" style="146" bestFit="1" customWidth="1"/>
    <col min="10245" max="10245" width="1.42578125" style="146" customWidth="1"/>
    <col min="10246" max="10248" width="7.5703125" style="146" bestFit="1" customWidth="1"/>
    <col min="10249" max="10249" width="1.42578125" style="146" customWidth="1"/>
    <col min="10250" max="10252" width="7.5703125" style="146" bestFit="1" customWidth="1"/>
    <col min="10253" max="10253" width="1.42578125" style="146" customWidth="1"/>
    <col min="10254" max="10256" width="7.5703125" style="146" bestFit="1" customWidth="1"/>
    <col min="10257" max="10257" width="1.42578125" style="146" customWidth="1"/>
    <col min="10258" max="10260" width="7.5703125" style="146" bestFit="1" customWidth="1"/>
    <col min="10261" max="10261" width="1.42578125" style="146" customWidth="1"/>
    <col min="10262" max="10264" width="7.5703125" style="146" bestFit="1" customWidth="1"/>
    <col min="10265" max="10265" width="1.42578125" style="146" customWidth="1"/>
    <col min="10266" max="10268" width="5" style="146" bestFit="1" customWidth="1"/>
    <col min="10269" max="10269" width="13.28515625" style="146" customWidth="1"/>
    <col min="10270" max="10272" width="6.140625" style="146" customWidth="1"/>
    <col min="10273" max="10273" width="1.42578125" style="146" customWidth="1"/>
    <col min="10274" max="10276" width="5.140625" style="146" customWidth="1"/>
    <col min="10277" max="10277" width="1.42578125" style="146" customWidth="1"/>
    <col min="10278" max="10280" width="5.140625" style="146" customWidth="1"/>
    <col min="10281" max="10281" width="1.42578125" style="146" customWidth="1"/>
    <col min="10282" max="10284" width="5.140625" style="146" customWidth="1"/>
    <col min="10285" max="10285" width="1.42578125" style="146" customWidth="1"/>
    <col min="10286" max="10288" width="5.140625" style="146" customWidth="1"/>
    <col min="10289" max="10289" width="1.42578125" style="146" customWidth="1"/>
    <col min="10290" max="10292" width="5.140625" style="146" customWidth="1"/>
    <col min="10293" max="10293" width="1.42578125" style="146" customWidth="1"/>
    <col min="10294" max="10296" width="5.140625" style="146" customWidth="1"/>
    <col min="10297" max="10496" width="11.42578125" style="146"/>
    <col min="10497" max="10497" width="15.42578125" style="146" customWidth="1"/>
    <col min="10498" max="10500" width="7.5703125" style="146" bestFit="1" customWidth="1"/>
    <col min="10501" max="10501" width="1.42578125" style="146" customWidth="1"/>
    <col min="10502" max="10504" width="7.5703125" style="146" bestFit="1" customWidth="1"/>
    <col min="10505" max="10505" width="1.42578125" style="146" customWidth="1"/>
    <col min="10506" max="10508" width="7.5703125" style="146" bestFit="1" customWidth="1"/>
    <col min="10509" max="10509" width="1.42578125" style="146" customWidth="1"/>
    <col min="10510" max="10512" width="7.5703125" style="146" bestFit="1" customWidth="1"/>
    <col min="10513" max="10513" width="1.42578125" style="146" customWidth="1"/>
    <col min="10514" max="10516" width="7.5703125" style="146" bestFit="1" customWidth="1"/>
    <col min="10517" max="10517" width="1.42578125" style="146" customWidth="1"/>
    <col min="10518" max="10520" width="7.5703125" style="146" bestFit="1" customWidth="1"/>
    <col min="10521" max="10521" width="1.42578125" style="146" customWidth="1"/>
    <col min="10522" max="10524" width="5" style="146" bestFit="1" customWidth="1"/>
    <col min="10525" max="10525" width="13.28515625" style="146" customWidth="1"/>
    <col min="10526" max="10528" width="6.140625" style="146" customWidth="1"/>
    <col min="10529" max="10529" width="1.42578125" style="146" customWidth="1"/>
    <col min="10530" max="10532" width="5.140625" style="146" customWidth="1"/>
    <col min="10533" max="10533" width="1.42578125" style="146" customWidth="1"/>
    <col min="10534" max="10536" width="5.140625" style="146" customWidth="1"/>
    <col min="10537" max="10537" width="1.42578125" style="146" customWidth="1"/>
    <col min="10538" max="10540" width="5.140625" style="146" customWidth="1"/>
    <col min="10541" max="10541" width="1.42578125" style="146" customWidth="1"/>
    <col min="10542" max="10544" width="5.140625" style="146" customWidth="1"/>
    <col min="10545" max="10545" width="1.42578125" style="146" customWidth="1"/>
    <col min="10546" max="10548" width="5.140625" style="146" customWidth="1"/>
    <col min="10549" max="10549" width="1.42578125" style="146" customWidth="1"/>
    <col min="10550" max="10552" width="5.140625" style="146" customWidth="1"/>
    <col min="10553" max="10752" width="11.42578125" style="146"/>
    <col min="10753" max="10753" width="15.42578125" style="146" customWidth="1"/>
    <col min="10754" max="10756" width="7.5703125" style="146" bestFit="1" customWidth="1"/>
    <col min="10757" max="10757" width="1.42578125" style="146" customWidth="1"/>
    <col min="10758" max="10760" width="7.5703125" style="146" bestFit="1" customWidth="1"/>
    <col min="10761" max="10761" width="1.42578125" style="146" customWidth="1"/>
    <col min="10762" max="10764" width="7.5703125" style="146" bestFit="1" customWidth="1"/>
    <col min="10765" max="10765" width="1.42578125" style="146" customWidth="1"/>
    <col min="10766" max="10768" width="7.5703125" style="146" bestFit="1" customWidth="1"/>
    <col min="10769" max="10769" width="1.42578125" style="146" customWidth="1"/>
    <col min="10770" max="10772" width="7.5703125" style="146" bestFit="1" customWidth="1"/>
    <col min="10773" max="10773" width="1.42578125" style="146" customWidth="1"/>
    <col min="10774" max="10776" width="7.5703125" style="146" bestFit="1" customWidth="1"/>
    <col min="10777" max="10777" width="1.42578125" style="146" customWidth="1"/>
    <col min="10778" max="10780" width="5" style="146" bestFit="1" customWidth="1"/>
    <col min="10781" max="10781" width="13.28515625" style="146" customWidth="1"/>
    <col min="10782" max="10784" width="6.140625" style="146" customWidth="1"/>
    <col min="10785" max="10785" width="1.42578125" style="146" customWidth="1"/>
    <col min="10786" max="10788" width="5.140625" style="146" customWidth="1"/>
    <col min="10789" max="10789" width="1.42578125" style="146" customWidth="1"/>
    <col min="10790" max="10792" width="5.140625" style="146" customWidth="1"/>
    <col min="10793" max="10793" width="1.42578125" style="146" customWidth="1"/>
    <col min="10794" max="10796" width="5.140625" style="146" customWidth="1"/>
    <col min="10797" max="10797" width="1.42578125" style="146" customWidth="1"/>
    <col min="10798" max="10800" width="5.140625" style="146" customWidth="1"/>
    <col min="10801" max="10801" width="1.42578125" style="146" customWidth="1"/>
    <col min="10802" max="10804" width="5.140625" style="146" customWidth="1"/>
    <col min="10805" max="10805" width="1.42578125" style="146" customWidth="1"/>
    <col min="10806" max="10808" width="5.140625" style="146" customWidth="1"/>
    <col min="10809" max="11008" width="11.42578125" style="146"/>
    <col min="11009" max="11009" width="15.42578125" style="146" customWidth="1"/>
    <col min="11010" max="11012" width="7.5703125" style="146" bestFit="1" customWidth="1"/>
    <col min="11013" max="11013" width="1.42578125" style="146" customWidth="1"/>
    <col min="11014" max="11016" width="7.5703125" style="146" bestFit="1" customWidth="1"/>
    <col min="11017" max="11017" width="1.42578125" style="146" customWidth="1"/>
    <col min="11018" max="11020" width="7.5703125" style="146" bestFit="1" customWidth="1"/>
    <col min="11021" max="11021" width="1.42578125" style="146" customWidth="1"/>
    <col min="11022" max="11024" width="7.5703125" style="146" bestFit="1" customWidth="1"/>
    <col min="11025" max="11025" width="1.42578125" style="146" customWidth="1"/>
    <col min="11026" max="11028" width="7.5703125" style="146" bestFit="1" customWidth="1"/>
    <col min="11029" max="11029" width="1.42578125" style="146" customWidth="1"/>
    <col min="11030" max="11032" width="7.5703125" style="146" bestFit="1" customWidth="1"/>
    <col min="11033" max="11033" width="1.42578125" style="146" customWidth="1"/>
    <col min="11034" max="11036" width="5" style="146" bestFit="1" customWidth="1"/>
    <col min="11037" max="11037" width="13.28515625" style="146" customWidth="1"/>
    <col min="11038" max="11040" width="6.140625" style="146" customWidth="1"/>
    <col min="11041" max="11041" width="1.42578125" style="146" customWidth="1"/>
    <col min="11042" max="11044" width="5.140625" style="146" customWidth="1"/>
    <col min="11045" max="11045" width="1.42578125" style="146" customWidth="1"/>
    <col min="11046" max="11048" width="5.140625" style="146" customWidth="1"/>
    <col min="11049" max="11049" width="1.42578125" style="146" customWidth="1"/>
    <col min="11050" max="11052" width="5.140625" style="146" customWidth="1"/>
    <col min="11053" max="11053" width="1.42578125" style="146" customWidth="1"/>
    <col min="11054" max="11056" width="5.140625" style="146" customWidth="1"/>
    <col min="11057" max="11057" width="1.42578125" style="146" customWidth="1"/>
    <col min="11058" max="11060" width="5.140625" style="146" customWidth="1"/>
    <col min="11061" max="11061" width="1.42578125" style="146" customWidth="1"/>
    <col min="11062" max="11064" width="5.140625" style="146" customWidth="1"/>
    <col min="11065" max="11264" width="11.42578125" style="146"/>
    <col min="11265" max="11265" width="15.42578125" style="146" customWidth="1"/>
    <col min="11266" max="11268" width="7.5703125" style="146" bestFit="1" customWidth="1"/>
    <col min="11269" max="11269" width="1.42578125" style="146" customWidth="1"/>
    <col min="11270" max="11272" width="7.5703125" style="146" bestFit="1" customWidth="1"/>
    <col min="11273" max="11273" width="1.42578125" style="146" customWidth="1"/>
    <col min="11274" max="11276" width="7.5703125" style="146" bestFit="1" customWidth="1"/>
    <col min="11277" max="11277" width="1.42578125" style="146" customWidth="1"/>
    <col min="11278" max="11280" width="7.5703125" style="146" bestFit="1" customWidth="1"/>
    <col min="11281" max="11281" width="1.42578125" style="146" customWidth="1"/>
    <col min="11282" max="11284" width="7.5703125" style="146" bestFit="1" customWidth="1"/>
    <col min="11285" max="11285" width="1.42578125" style="146" customWidth="1"/>
    <col min="11286" max="11288" width="7.5703125" style="146" bestFit="1" customWidth="1"/>
    <col min="11289" max="11289" width="1.42578125" style="146" customWidth="1"/>
    <col min="11290" max="11292" width="5" style="146" bestFit="1" customWidth="1"/>
    <col min="11293" max="11293" width="13.28515625" style="146" customWidth="1"/>
    <col min="11294" max="11296" width="6.140625" style="146" customWidth="1"/>
    <col min="11297" max="11297" width="1.42578125" style="146" customWidth="1"/>
    <col min="11298" max="11300" width="5.140625" style="146" customWidth="1"/>
    <col min="11301" max="11301" width="1.42578125" style="146" customWidth="1"/>
    <col min="11302" max="11304" width="5.140625" style="146" customWidth="1"/>
    <col min="11305" max="11305" width="1.42578125" style="146" customWidth="1"/>
    <col min="11306" max="11308" width="5.140625" style="146" customWidth="1"/>
    <col min="11309" max="11309" width="1.42578125" style="146" customWidth="1"/>
    <col min="11310" max="11312" width="5.140625" style="146" customWidth="1"/>
    <col min="11313" max="11313" width="1.42578125" style="146" customWidth="1"/>
    <col min="11314" max="11316" width="5.140625" style="146" customWidth="1"/>
    <col min="11317" max="11317" width="1.42578125" style="146" customWidth="1"/>
    <col min="11318" max="11320" width="5.140625" style="146" customWidth="1"/>
    <col min="11321" max="11520" width="11.42578125" style="146"/>
    <col min="11521" max="11521" width="15.42578125" style="146" customWidth="1"/>
    <col min="11522" max="11524" width="7.5703125" style="146" bestFit="1" customWidth="1"/>
    <col min="11525" max="11525" width="1.42578125" style="146" customWidth="1"/>
    <col min="11526" max="11528" width="7.5703125" style="146" bestFit="1" customWidth="1"/>
    <col min="11529" max="11529" width="1.42578125" style="146" customWidth="1"/>
    <col min="11530" max="11532" width="7.5703125" style="146" bestFit="1" customWidth="1"/>
    <col min="11533" max="11533" width="1.42578125" style="146" customWidth="1"/>
    <col min="11534" max="11536" width="7.5703125" style="146" bestFit="1" customWidth="1"/>
    <col min="11537" max="11537" width="1.42578125" style="146" customWidth="1"/>
    <col min="11538" max="11540" width="7.5703125" style="146" bestFit="1" customWidth="1"/>
    <col min="11541" max="11541" width="1.42578125" style="146" customWidth="1"/>
    <col min="11542" max="11544" width="7.5703125" style="146" bestFit="1" customWidth="1"/>
    <col min="11545" max="11545" width="1.42578125" style="146" customWidth="1"/>
    <col min="11546" max="11548" width="5" style="146" bestFit="1" customWidth="1"/>
    <col min="11549" max="11549" width="13.28515625" style="146" customWidth="1"/>
    <col min="11550" max="11552" width="6.140625" style="146" customWidth="1"/>
    <col min="11553" max="11553" width="1.42578125" style="146" customWidth="1"/>
    <col min="11554" max="11556" width="5.140625" style="146" customWidth="1"/>
    <col min="11557" max="11557" width="1.42578125" style="146" customWidth="1"/>
    <col min="11558" max="11560" width="5.140625" style="146" customWidth="1"/>
    <col min="11561" max="11561" width="1.42578125" style="146" customWidth="1"/>
    <col min="11562" max="11564" width="5.140625" style="146" customWidth="1"/>
    <col min="11565" max="11565" width="1.42578125" style="146" customWidth="1"/>
    <col min="11566" max="11568" width="5.140625" style="146" customWidth="1"/>
    <col min="11569" max="11569" width="1.42578125" style="146" customWidth="1"/>
    <col min="11570" max="11572" width="5.140625" style="146" customWidth="1"/>
    <col min="11573" max="11573" width="1.42578125" style="146" customWidth="1"/>
    <col min="11574" max="11576" width="5.140625" style="146" customWidth="1"/>
    <col min="11577" max="11776" width="11.42578125" style="146"/>
    <col min="11777" max="11777" width="15.42578125" style="146" customWidth="1"/>
    <col min="11778" max="11780" width="7.5703125" style="146" bestFit="1" customWidth="1"/>
    <col min="11781" max="11781" width="1.42578125" style="146" customWidth="1"/>
    <col min="11782" max="11784" width="7.5703125" style="146" bestFit="1" customWidth="1"/>
    <col min="11785" max="11785" width="1.42578125" style="146" customWidth="1"/>
    <col min="11786" max="11788" width="7.5703125" style="146" bestFit="1" customWidth="1"/>
    <col min="11789" max="11789" width="1.42578125" style="146" customWidth="1"/>
    <col min="11790" max="11792" width="7.5703125" style="146" bestFit="1" customWidth="1"/>
    <col min="11793" max="11793" width="1.42578125" style="146" customWidth="1"/>
    <col min="11794" max="11796" width="7.5703125" style="146" bestFit="1" customWidth="1"/>
    <col min="11797" max="11797" width="1.42578125" style="146" customWidth="1"/>
    <col min="11798" max="11800" width="7.5703125" style="146" bestFit="1" customWidth="1"/>
    <col min="11801" max="11801" width="1.42578125" style="146" customWidth="1"/>
    <col min="11802" max="11804" width="5" style="146" bestFit="1" customWidth="1"/>
    <col min="11805" max="11805" width="13.28515625" style="146" customWidth="1"/>
    <col min="11806" max="11808" width="6.140625" style="146" customWidth="1"/>
    <col min="11809" max="11809" width="1.42578125" style="146" customWidth="1"/>
    <col min="11810" max="11812" width="5.140625" style="146" customWidth="1"/>
    <col min="11813" max="11813" width="1.42578125" style="146" customWidth="1"/>
    <col min="11814" max="11816" width="5.140625" style="146" customWidth="1"/>
    <col min="11817" max="11817" width="1.42578125" style="146" customWidth="1"/>
    <col min="11818" max="11820" width="5.140625" style="146" customWidth="1"/>
    <col min="11821" max="11821" width="1.42578125" style="146" customWidth="1"/>
    <col min="11822" max="11824" width="5.140625" style="146" customWidth="1"/>
    <col min="11825" max="11825" width="1.42578125" style="146" customWidth="1"/>
    <col min="11826" max="11828" width="5.140625" style="146" customWidth="1"/>
    <col min="11829" max="11829" width="1.42578125" style="146" customWidth="1"/>
    <col min="11830" max="11832" width="5.140625" style="146" customWidth="1"/>
    <col min="11833" max="12032" width="11.42578125" style="146"/>
    <col min="12033" max="12033" width="15.42578125" style="146" customWidth="1"/>
    <col min="12034" max="12036" width="7.5703125" style="146" bestFit="1" customWidth="1"/>
    <col min="12037" max="12037" width="1.42578125" style="146" customWidth="1"/>
    <col min="12038" max="12040" width="7.5703125" style="146" bestFit="1" customWidth="1"/>
    <col min="12041" max="12041" width="1.42578125" style="146" customWidth="1"/>
    <col min="12042" max="12044" width="7.5703125" style="146" bestFit="1" customWidth="1"/>
    <col min="12045" max="12045" width="1.42578125" style="146" customWidth="1"/>
    <col min="12046" max="12048" width="7.5703125" style="146" bestFit="1" customWidth="1"/>
    <col min="12049" max="12049" width="1.42578125" style="146" customWidth="1"/>
    <col min="12050" max="12052" width="7.5703125" style="146" bestFit="1" customWidth="1"/>
    <col min="12053" max="12053" width="1.42578125" style="146" customWidth="1"/>
    <col min="12054" max="12056" width="7.5703125" style="146" bestFit="1" customWidth="1"/>
    <col min="12057" max="12057" width="1.42578125" style="146" customWidth="1"/>
    <col min="12058" max="12060" width="5" style="146" bestFit="1" customWidth="1"/>
    <col min="12061" max="12061" width="13.28515625" style="146" customWidth="1"/>
    <col min="12062" max="12064" width="6.140625" style="146" customWidth="1"/>
    <col min="12065" max="12065" width="1.42578125" style="146" customWidth="1"/>
    <col min="12066" max="12068" width="5.140625" style="146" customWidth="1"/>
    <col min="12069" max="12069" width="1.42578125" style="146" customWidth="1"/>
    <col min="12070" max="12072" width="5.140625" style="146" customWidth="1"/>
    <col min="12073" max="12073" width="1.42578125" style="146" customWidth="1"/>
    <col min="12074" max="12076" width="5.140625" style="146" customWidth="1"/>
    <col min="12077" max="12077" width="1.42578125" style="146" customWidth="1"/>
    <col min="12078" max="12080" width="5.140625" style="146" customWidth="1"/>
    <col min="12081" max="12081" width="1.42578125" style="146" customWidth="1"/>
    <col min="12082" max="12084" width="5.140625" style="146" customWidth="1"/>
    <col min="12085" max="12085" width="1.42578125" style="146" customWidth="1"/>
    <col min="12086" max="12088" width="5.140625" style="146" customWidth="1"/>
    <col min="12089" max="12288" width="11.42578125" style="146"/>
    <col min="12289" max="12289" width="15.42578125" style="146" customWidth="1"/>
    <col min="12290" max="12292" width="7.5703125" style="146" bestFit="1" customWidth="1"/>
    <col min="12293" max="12293" width="1.42578125" style="146" customWidth="1"/>
    <col min="12294" max="12296" width="7.5703125" style="146" bestFit="1" customWidth="1"/>
    <col min="12297" max="12297" width="1.42578125" style="146" customWidth="1"/>
    <col min="12298" max="12300" width="7.5703125" style="146" bestFit="1" customWidth="1"/>
    <col min="12301" max="12301" width="1.42578125" style="146" customWidth="1"/>
    <col min="12302" max="12304" width="7.5703125" style="146" bestFit="1" customWidth="1"/>
    <col min="12305" max="12305" width="1.42578125" style="146" customWidth="1"/>
    <col min="12306" max="12308" width="7.5703125" style="146" bestFit="1" customWidth="1"/>
    <col min="12309" max="12309" width="1.42578125" style="146" customWidth="1"/>
    <col min="12310" max="12312" width="7.5703125" style="146" bestFit="1" customWidth="1"/>
    <col min="12313" max="12313" width="1.42578125" style="146" customWidth="1"/>
    <col min="12314" max="12316" width="5" style="146" bestFit="1" customWidth="1"/>
    <col min="12317" max="12317" width="13.28515625" style="146" customWidth="1"/>
    <col min="12318" max="12320" width="6.140625" style="146" customWidth="1"/>
    <col min="12321" max="12321" width="1.42578125" style="146" customWidth="1"/>
    <col min="12322" max="12324" width="5.140625" style="146" customWidth="1"/>
    <col min="12325" max="12325" width="1.42578125" style="146" customWidth="1"/>
    <col min="12326" max="12328" width="5.140625" style="146" customWidth="1"/>
    <col min="12329" max="12329" width="1.42578125" style="146" customWidth="1"/>
    <col min="12330" max="12332" width="5.140625" style="146" customWidth="1"/>
    <col min="12333" max="12333" width="1.42578125" style="146" customWidth="1"/>
    <col min="12334" max="12336" width="5.140625" style="146" customWidth="1"/>
    <col min="12337" max="12337" width="1.42578125" style="146" customWidth="1"/>
    <col min="12338" max="12340" width="5.140625" style="146" customWidth="1"/>
    <col min="12341" max="12341" width="1.42578125" style="146" customWidth="1"/>
    <col min="12342" max="12344" width="5.140625" style="146" customWidth="1"/>
    <col min="12345" max="12544" width="11.42578125" style="146"/>
    <col min="12545" max="12545" width="15.42578125" style="146" customWidth="1"/>
    <col min="12546" max="12548" width="7.5703125" style="146" bestFit="1" customWidth="1"/>
    <col min="12549" max="12549" width="1.42578125" style="146" customWidth="1"/>
    <col min="12550" max="12552" width="7.5703125" style="146" bestFit="1" customWidth="1"/>
    <col min="12553" max="12553" width="1.42578125" style="146" customWidth="1"/>
    <col min="12554" max="12556" width="7.5703125" style="146" bestFit="1" customWidth="1"/>
    <col min="12557" max="12557" width="1.42578125" style="146" customWidth="1"/>
    <col min="12558" max="12560" width="7.5703125" style="146" bestFit="1" customWidth="1"/>
    <col min="12561" max="12561" width="1.42578125" style="146" customWidth="1"/>
    <col min="12562" max="12564" width="7.5703125" style="146" bestFit="1" customWidth="1"/>
    <col min="12565" max="12565" width="1.42578125" style="146" customWidth="1"/>
    <col min="12566" max="12568" width="7.5703125" style="146" bestFit="1" customWidth="1"/>
    <col min="12569" max="12569" width="1.42578125" style="146" customWidth="1"/>
    <col min="12570" max="12572" width="5" style="146" bestFit="1" customWidth="1"/>
    <col min="12573" max="12573" width="13.28515625" style="146" customWidth="1"/>
    <col min="12574" max="12576" width="6.140625" style="146" customWidth="1"/>
    <col min="12577" max="12577" width="1.42578125" style="146" customWidth="1"/>
    <col min="12578" max="12580" width="5.140625" style="146" customWidth="1"/>
    <col min="12581" max="12581" width="1.42578125" style="146" customWidth="1"/>
    <col min="12582" max="12584" width="5.140625" style="146" customWidth="1"/>
    <col min="12585" max="12585" width="1.42578125" style="146" customWidth="1"/>
    <col min="12586" max="12588" width="5.140625" style="146" customWidth="1"/>
    <col min="12589" max="12589" width="1.42578125" style="146" customWidth="1"/>
    <col min="12590" max="12592" width="5.140625" style="146" customWidth="1"/>
    <col min="12593" max="12593" width="1.42578125" style="146" customWidth="1"/>
    <col min="12594" max="12596" width="5.140625" style="146" customWidth="1"/>
    <col min="12597" max="12597" width="1.42578125" style="146" customWidth="1"/>
    <col min="12598" max="12600" width="5.140625" style="146" customWidth="1"/>
    <col min="12601" max="12800" width="11.42578125" style="146"/>
    <col min="12801" max="12801" width="15.42578125" style="146" customWidth="1"/>
    <col min="12802" max="12804" width="7.5703125" style="146" bestFit="1" customWidth="1"/>
    <col min="12805" max="12805" width="1.42578125" style="146" customWidth="1"/>
    <col min="12806" max="12808" width="7.5703125" style="146" bestFit="1" customWidth="1"/>
    <col min="12809" max="12809" width="1.42578125" style="146" customWidth="1"/>
    <col min="12810" max="12812" width="7.5703125" style="146" bestFit="1" customWidth="1"/>
    <col min="12813" max="12813" width="1.42578125" style="146" customWidth="1"/>
    <col min="12814" max="12816" width="7.5703125" style="146" bestFit="1" customWidth="1"/>
    <col min="12817" max="12817" width="1.42578125" style="146" customWidth="1"/>
    <col min="12818" max="12820" width="7.5703125" style="146" bestFit="1" customWidth="1"/>
    <col min="12821" max="12821" width="1.42578125" style="146" customWidth="1"/>
    <col min="12822" max="12824" width="7.5703125" style="146" bestFit="1" customWidth="1"/>
    <col min="12825" max="12825" width="1.42578125" style="146" customWidth="1"/>
    <col min="12826" max="12828" width="5" style="146" bestFit="1" customWidth="1"/>
    <col min="12829" max="12829" width="13.28515625" style="146" customWidth="1"/>
    <col min="12830" max="12832" width="6.140625" style="146" customWidth="1"/>
    <col min="12833" max="12833" width="1.42578125" style="146" customWidth="1"/>
    <col min="12834" max="12836" width="5.140625" style="146" customWidth="1"/>
    <col min="12837" max="12837" width="1.42578125" style="146" customWidth="1"/>
    <col min="12838" max="12840" width="5.140625" style="146" customWidth="1"/>
    <col min="12841" max="12841" width="1.42578125" style="146" customWidth="1"/>
    <col min="12842" max="12844" width="5.140625" style="146" customWidth="1"/>
    <col min="12845" max="12845" width="1.42578125" style="146" customWidth="1"/>
    <col min="12846" max="12848" width="5.140625" style="146" customWidth="1"/>
    <col min="12849" max="12849" width="1.42578125" style="146" customWidth="1"/>
    <col min="12850" max="12852" width="5.140625" style="146" customWidth="1"/>
    <col min="12853" max="12853" width="1.42578125" style="146" customWidth="1"/>
    <col min="12854" max="12856" width="5.140625" style="146" customWidth="1"/>
    <col min="12857" max="13056" width="11.42578125" style="146"/>
    <col min="13057" max="13057" width="15.42578125" style="146" customWidth="1"/>
    <col min="13058" max="13060" width="7.5703125" style="146" bestFit="1" customWidth="1"/>
    <col min="13061" max="13061" width="1.42578125" style="146" customWidth="1"/>
    <col min="13062" max="13064" width="7.5703125" style="146" bestFit="1" customWidth="1"/>
    <col min="13065" max="13065" width="1.42578125" style="146" customWidth="1"/>
    <col min="13066" max="13068" width="7.5703125" style="146" bestFit="1" customWidth="1"/>
    <col min="13069" max="13069" width="1.42578125" style="146" customWidth="1"/>
    <col min="13070" max="13072" width="7.5703125" style="146" bestFit="1" customWidth="1"/>
    <col min="13073" max="13073" width="1.42578125" style="146" customWidth="1"/>
    <col min="13074" max="13076" width="7.5703125" style="146" bestFit="1" customWidth="1"/>
    <col min="13077" max="13077" width="1.42578125" style="146" customWidth="1"/>
    <col min="13078" max="13080" width="7.5703125" style="146" bestFit="1" customWidth="1"/>
    <col min="13081" max="13081" width="1.42578125" style="146" customWidth="1"/>
    <col min="13082" max="13084" width="5" style="146" bestFit="1" customWidth="1"/>
    <col min="13085" max="13085" width="13.28515625" style="146" customWidth="1"/>
    <col min="13086" max="13088" width="6.140625" style="146" customWidth="1"/>
    <col min="13089" max="13089" width="1.42578125" style="146" customWidth="1"/>
    <col min="13090" max="13092" width="5.140625" style="146" customWidth="1"/>
    <col min="13093" max="13093" width="1.42578125" style="146" customWidth="1"/>
    <col min="13094" max="13096" width="5.140625" style="146" customWidth="1"/>
    <col min="13097" max="13097" width="1.42578125" style="146" customWidth="1"/>
    <col min="13098" max="13100" width="5.140625" style="146" customWidth="1"/>
    <col min="13101" max="13101" width="1.42578125" style="146" customWidth="1"/>
    <col min="13102" max="13104" width="5.140625" style="146" customWidth="1"/>
    <col min="13105" max="13105" width="1.42578125" style="146" customWidth="1"/>
    <col min="13106" max="13108" width="5.140625" style="146" customWidth="1"/>
    <col min="13109" max="13109" width="1.42578125" style="146" customWidth="1"/>
    <col min="13110" max="13112" width="5.140625" style="146" customWidth="1"/>
    <col min="13113" max="13312" width="11.42578125" style="146"/>
    <col min="13313" max="13313" width="15.42578125" style="146" customWidth="1"/>
    <col min="13314" max="13316" width="7.5703125" style="146" bestFit="1" customWidth="1"/>
    <col min="13317" max="13317" width="1.42578125" style="146" customWidth="1"/>
    <col min="13318" max="13320" width="7.5703125" style="146" bestFit="1" customWidth="1"/>
    <col min="13321" max="13321" width="1.42578125" style="146" customWidth="1"/>
    <col min="13322" max="13324" width="7.5703125" style="146" bestFit="1" customWidth="1"/>
    <col min="13325" max="13325" width="1.42578125" style="146" customWidth="1"/>
    <col min="13326" max="13328" width="7.5703125" style="146" bestFit="1" customWidth="1"/>
    <col min="13329" max="13329" width="1.42578125" style="146" customWidth="1"/>
    <col min="13330" max="13332" width="7.5703125" style="146" bestFit="1" customWidth="1"/>
    <col min="13333" max="13333" width="1.42578125" style="146" customWidth="1"/>
    <col min="13334" max="13336" width="7.5703125" style="146" bestFit="1" customWidth="1"/>
    <col min="13337" max="13337" width="1.42578125" style="146" customWidth="1"/>
    <col min="13338" max="13340" width="5" style="146" bestFit="1" customWidth="1"/>
    <col min="13341" max="13341" width="13.28515625" style="146" customWidth="1"/>
    <col min="13342" max="13344" width="6.140625" style="146" customWidth="1"/>
    <col min="13345" max="13345" width="1.42578125" style="146" customWidth="1"/>
    <col min="13346" max="13348" width="5.140625" style="146" customWidth="1"/>
    <col min="13349" max="13349" width="1.42578125" style="146" customWidth="1"/>
    <col min="13350" max="13352" width="5.140625" style="146" customWidth="1"/>
    <col min="13353" max="13353" width="1.42578125" style="146" customWidth="1"/>
    <col min="13354" max="13356" width="5.140625" style="146" customWidth="1"/>
    <col min="13357" max="13357" width="1.42578125" style="146" customWidth="1"/>
    <col min="13358" max="13360" width="5.140625" style="146" customWidth="1"/>
    <col min="13361" max="13361" width="1.42578125" style="146" customWidth="1"/>
    <col min="13362" max="13364" width="5.140625" style="146" customWidth="1"/>
    <col min="13365" max="13365" width="1.42578125" style="146" customWidth="1"/>
    <col min="13366" max="13368" width="5.140625" style="146" customWidth="1"/>
    <col min="13369" max="13568" width="11.42578125" style="146"/>
    <col min="13569" max="13569" width="15.42578125" style="146" customWidth="1"/>
    <col min="13570" max="13572" width="7.5703125" style="146" bestFit="1" customWidth="1"/>
    <col min="13573" max="13573" width="1.42578125" style="146" customWidth="1"/>
    <col min="13574" max="13576" width="7.5703125" style="146" bestFit="1" customWidth="1"/>
    <col min="13577" max="13577" width="1.42578125" style="146" customWidth="1"/>
    <col min="13578" max="13580" width="7.5703125" style="146" bestFit="1" customWidth="1"/>
    <col min="13581" max="13581" width="1.42578125" style="146" customWidth="1"/>
    <col min="13582" max="13584" width="7.5703125" style="146" bestFit="1" customWidth="1"/>
    <col min="13585" max="13585" width="1.42578125" style="146" customWidth="1"/>
    <col min="13586" max="13588" width="7.5703125" style="146" bestFit="1" customWidth="1"/>
    <col min="13589" max="13589" width="1.42578125" style="146" customWidth="1"/>
    <col min="13590" max="13592" width="7.5703125" style="146" bestFit="1" customWidth="1"/>
    <col min="13593" max="13593" width="1.42578125" style="146" customWidth="1"/>
    <col min="13594" max="13596" width="5" style="146" bestFit="1" customWidth="1"/>
    <col min="13597" max="13597" width="13.28515625" style="146" customWidth="1"/>
    <col min="13598" max="13600" width="6.140625" style="146" customWidth="1"/>
    <col min="13601" max="13601" width="1.42578125" style="146" customWidth="1"/>
    <col min="13602" max="13604" width="5.140625" style="146" customWidth="1"/>
    <col min="13605" max="13605" width="1.42578125" style="146" customWidth="1"/>
    <col min="13606" max="13608" width="5.140625" style="146" customWidth="1"/>
    <col min="13609" max="13609" width="1.42578125" style="146" customWidth="1"/>
    <col min="13610" max="13612" width="5.140625" style="146" customWidth="1"/>
    <col min="13613" max="13613" width="1.42578125" style="146" customWidth="1"/>
    <col min="13614" max="13616" width="5.140625" style="146" customWidth="1"/>
    <col min="13617" max="13617" width="1.42578125" style="146" customWidth="1"/>
    <col min="13618" max="13620" width="5.140625" style="146" customWidth="1"/>
    <col min="13621" max="13621" width="1.42578125" style="146" customWidth="1"/>
    <col min="13622" max="13624" width="5.140625" style="146" customWidth="1"/>
    <col min="13625" max="13824" width="11.42578125" style="146"/>
    <col min="13825" max="13825" width="15.42578125" style="146" customWidth="1"/>
    <col min="13826" max="13828" width="7.5703125" style="146" bestFit="1" customWidth="1"/>
    <col min="13829" max="13829" width="1.42578125" style="146" customWidth="1"/>
    <col min="13830" max="13832" width="7.5703125" style="146" bestFit="1" customWidth="1"/>
    <col min="13833" max="13833" width="1.42578125" style="146" customWidth="1"/>
    <col min="13834" max="13836" width="7.5703125" style="146" bestFit="1" customWidth="1"/>
    <col min="13837" max="13837" width="1.42578125" style="146" customWidth="1"/>
    <col min="13838" max="13840" width="7.5703125" style="146" bestFit="1" customWidth="1"/>
    <col min="13841" max="13841" width="1.42578125" style="146" customWidth="1"/>
    <col min="13842" max="13844" width="7.5703125" style="146" bestFit="1" customWidth="1"/>
    <col min="13845" max="13845" width="1.42578125" style="146" customWidth="1"/>
    <col min="13846" max="13848" width="7.5703125" style="146" bestFit="1" customWidth="1"/>
    <col min="13849" max="13849" width="1.42578125" style="146" customWidth="1"/>
    <col min="13850" max="13852" width="5" style="146" bestFit="1" customWidth="1"/>
    <col min="13853" max="13853" width="13.28515625" style="146" customWidth="1"/>
    <col min="13854" max="13856" width="6.140625" style="146" customWidth="1"/>
    <col min="13857" max="13857" width="1.42578125" style="146" customWidth="1"/>
    <col min="13858" max="13860" width="5.140625" style="146" customWidth="1"/>
    <col min="13861" max="13861" width="1.42578125" style="146" customWidth="1"/>
    <col min="13862" max="13864" width="5.140625" style="146" customWidth="1"/>
    <col min="13865" max="13865" width="1.42578125" style="146" customWidth="1"/>
    <col min="13866" max="13868" width="5.140625" style="146" customWidth="1"/>
    <col min="13869" max="13869" width="1.42578125" style="146" customWidth="1"/>
    <col min="13870" max="13872" width="5.140625" style="146" customWidth="1"/>
    <col min="13873" max="13873" width="1.42578125" style="146" customWidth="1"/>
    <col min="13874" max="13876" width="5.140625" style="146" customWidth="1"/>
    <col min="13877" max="13877" width="1.42578125" style="146" customWidth="1"/>
    <col min="13878" max="13880" width="5.140625" style="146" customWidth="1"/>
    <col min="13881" max="14080" width="11.42578125" style="146"/>
    <col min="14081" max="14081" width="15.42578125" style="146" customWidth="1"/>
    <col min="14082" max="14084" width="7.5703125" style="146" bestFit="1" customWidth="1"/>
    <col min="14085" max="14085" width="1.42578125" style="146" customWidth="1"/>
    <col min="14086" max="14088" width="7.5703125" style="146" bestFit="1" customWidth="1"/>
    <col min="14089" max="14089" width="1.42578125" style="146" customWidth="1"/>
    <col min="14090" max="14092" width="7.5703125" style="146" bestFit="1" customWidth="1"/>
    <col min="14093" max="14093" width="1.42578125" style="146" customWidth="1"/>
    <col min="14094" max="14096" width="7.5703125" style="146" bestFit="1" customWidth="1"/>
    <col min="14097" max="14097" width="1.42578125" style="146" customWidth="1"/>
    <col min="14098" max="14100" width="7.5703125" style="146" bestFit="1" customWidth="1"/>
    <col min="14101" max="14101" width="1.42578125" style="146" customWidth="1"/>
    <col min="14102" max="14104" width="7.5703125" style="146" bestFit="1" customWidth="1"/>
    <col min="14105" max="14105" width="1.42578125" style="146" customWidth="1"/>
    <col min="14106" max="14108" width="5" style="146" bestFit="1" customWidth="1"/>
    <col min="14109" max="14109" width="13.28515625" style="146" customWidth="1"/>
    <col min="14110" max="14112" width="6.140625" style="146" customWidth="1"/>
    <col min="14113" max="14113" width="1.42578125" style="146" customWidth="1"/>
    <col min="14114" max="14116" width="5.140625" style="146" customWidth="1"/>
    <col min="14117" max="14117" width="1.42578125" style="146" customWidth="1"/>
    <col min="14118" max="14120" width="5.140625" style="146" customWidth="1"/>
    <col min="14121" max="14121" width="1.42578125" style="146" customWidth="1"/>
    <col min="14122" max="14124" width="5.140625" style="146" customWidth="1"/>
    <col min="14125" max="14125" width="1.42578125" style="146" customWidth="1"/>
    <col min="14126" max="14128" width="5.140625" style="146" customWidth="1"/>
    <col min="14129" max="14129" width="1.42578125" style="146" customWidth="1"/>
    <col min="14130" max="14132" width="5.140625" style="146" customWidth="1"/>
    <col min="14133" max="14133" width="1.42578125" style="146" customWidth="1"/>
    <col min="14134" max="14136" width="5.140625" style="146" customWidth="1"/>
    <col min="14137" max="14336" width="11.42578125" style="146"/>
    <col min="14337" max="14337" width="15.42578125" style="146" customWidth="1"/>
    <col min="14338" max="14340" width="7.5703125" style="146" bestFit="1" customWidth="1"/>
    <col min="14341" max="14341" width="1.42578125" style="146" customWidth="1"/>
    <col min="14342" max="14344" width="7.5703125" style="146" bestFit="1" customWidth="1"/>
    <col min="14345" max="14345" width="1.42578125" style="146" customWidth="1"/>
    <col min="14346" max="14348" width="7.5703125" style="146" bestFit="1" customWidth="1"/>
    <col min="14349" max="14349" width="1.42578125" style="146" customWidth="1"/>
    <col min="14350" max="14352" width="7.5703125" style="146" bestFit="1" customWidth="1"/>
    <col min="14353" max="14353" width="1.42578125" style="146" customWidth="1"/>
    <col min="14354" max="14356" width="7.5703125" style="146" bestFit="1" customWidth="1"/>
    <col min="14357" max="14357" width="1.42578125" style="146" customWidth="1"/>
    <col min="14358" max="14360" width="7.5703125" style="146" bestFit="1" customWidth="1"/>
    <col min="14361" max="14361" width="1.42578125" style="146" customWidth="1"/>
    <col min="14362" max="14364" width="5" style="146" bestFit="1" customWidth="1"/>
    <col min="14365" max="14365" width="13.28515625" style="146" customWidth="1"/>
    <col min="14366" max="14368" width="6.140625" style="146" customWidth="1"/>
    <col min="14369" max="14369" width="1.42578125" style="146" customWidth="1"/>
    <col min="14370" max="14372" width="5.140625" style="146" customWidth="1"/>
    <col min="14373" max="14373" width="1.42578125" style="146" customWidth="1"/>
    <col min="14374" max="14376" width="5.140625" style="146" customWidth="1"/>
    <col min="14377" max="14377" width="1.42578125" style="146" customWidth="1"/>
    <col min="14378" max="14380" width="5.140625" style="146" customWidth="1"/>
    <col min="14381" max="14381" width="1.42578125" style="146" customWidth="1"/>
    <col min="14382" max="14384" width="5.140625" style="146" customWidth="1"/>
    <col min="14385" max="14385" width="1.42578125" style="146" customWidth="1"/>
    <col min="14386" max="14388" width="5.140625" style="146" customWidth="1"/>
    <col min="14389" max="14389" width="1.42578125" style="146" customWidth="1"/>
    <col min="14390" max="14392" width="5.140625" style="146" customWidth="1"/>
    <col min="14393" max="14592" width="11.42578125" style="146"/>
    <col min="14593" max="14593" width="15.42578125" style="146" customWidth="1"/>
    <col min="14594" max="14596" width="7.5703125" style="146" bestFit="1" customWidth="1"/>
    <col min="14597" max="14597" width="1.42578125" style="146" customWidth="1"/>
    <col min="14598" max="14600" width="7.5703125" style="146" bestFit="1" customWidth="1"/>
    <col min="14601" max="14601" width="1.42578125" style="146" customWidth="1"/>
    <col min="14602" max="14604" width="7.5703125" style="146" bestFit="1" customWidth="1"/>
    <col min="14605" max="14605" width="1.42578125" style="146" customWidth="1"/>
    <col min="14606" max="14608" width="7.5703125" style="146" bestFit="1" customWidth="1"/>
    <col min="14609" max="14609" width="1.42578125" style="146" customWidth="1"/>
    <col min="14610" max="14612" width="7.5703125" style="146" bestFit="1" customWidth="1"/>
    <col min="14613" max="14613" width="1.42578125" style="146" customWidth="1"/>
    <col min="14614" max="14616" width="7.5703125" style="146" bestFit="1" customWidth="1"/>
    <col min="14617" max="14617" width="1.42578125" style="146" customWidth="1"/>
    <col min="14618" max="14620" width="5" style="146" bestFit="1" customWidth="1"/>
    <col min="14621" max="14621" width="13.28515625" style="146" customWidth="1"/>
    <col min="14622" max="14624" width="6.140625" style="146" customWidth="1"/>
    <col min="14625" max="14625" width="1.42578125" style="146" customWidth="1"/>
    <col min="14626" max="14628" width="5.140625" style="146" customWidth="1"/>
    <col min="14629" max="14629" width="1.42578125" style="146" customWidth="1"/>
    <col min="14630" max="14632" width="5.140625" style="146" customWidth="1"/>
    <col min="14633" max="14633" width="1.42578125" style="146" customWidth="1"/>
    <col min="14634" max="14636" width="5.140625" style="146" customWidth="1"/>
    <col min="14637" max="14637" width="1.42578125" style="146" customWidth="1"/>
    <col min="14638" max="14640" width="5.140625" style="146" customWidth="1"/>
    <col min="14641" max="14641" width="1.42578125" style="146" customWidth="1"/>
    <col min="14642" max="14644" width="5.140625" style="146" customWidth="1"/>
    <col min="14645" max="14645" width="1.42578125" style="146" customWidth="1"/>
    <col min="14646" max="14648" width="5.140625" style="146" customWidth="1"/>
    <col min="14649" max="14848" width="11.42578125" style="146"/>
    <col min="14849" max="14849" width="15.42578125" style="146" customWidth="1"/>
    <col min="14850" max="14852" width="7.5703125" style="146" bestFit="1" customWidth="1"/>
    <col min="14853" max="14853" width="1.42578125" style="146" customWidth="1"/>
    <col min="14854" max="14856" width="7.5703125" style="146" bestFit="1" customWidth="1"/>
    <col min="14857" max="14857" width="1.42578125" style="146" customWidth="1"/>
    <col min="14858" max="14860" width="7.5703125" style="146" bestFit="1" customWidth="1"/>
    <col min="14861" max="14861" width="1.42578125" style="146" customWidth="1"/>
    <col min="14862" max="14864" width="7.5703125" style="146" bestFit="1" customWidth="1"/>
    <col min="14865" max="14865" width="1.42578125" style="146" customWidth="1"/>
    <col min="14866" max="14868" width="7.5703125" style="146" bestFit="1" customWidth="1"/>
    <col min="14869" max="14869" width="1.42578125" style="146" customWidth="1"/>
    <col min="14870" max="14872" width="7.5703125" style="146" bestFit="1" customWidth="1"/>
    <col min="14873" max="14873" width="1.42578125" style="146" customWidth="1"/>
    <col min="14874" max="14876" width="5" style="146" bestFit="1" customWidth="1"/>
    <col min="14877" max="14877" width="13.28515625" style="146" customWidth="1"/>
    <col min="14878" max="14880" width="6.140625" style="146" customWidth="1"/>
    <col min="14881" max="14881" width="1.42578125" style="146" customWidth="1"/>
    <col min="14882" max="14884" width="5.140625" style="146" customWidth="1"/>
    <col min="14885" max="14885" width="1.42578125" style="146" customWidth="1"/>
    <col min="14886" max="14888" width="5.140625" style="146" customWidth="1"/>
    <col min="14889" max="14889" width="1.42578125" style="146" customWidth="1"/>
    <col min="14890" max="14892" width="5.140625" style="146" customWidth="1"/>
    <col min="14893" max="14893" width="1.42578125" style="146" customWidth="1"/>
    <col min="14894" max="14896" width="5.140625" style="146" customWidth="1"/>
    <col min="14897" max="14897" width="1.42578125" style="146" customWidth="1"/>
    <col min="14898" max="14900" width="5.140625" style="146" customWidth="1"/>
    <col min="14901" max="14901" width="1.42578125" style="146" customWidth="1"/>
    <col min="14902" max="14904" width="5.140625" style="146" customWidth="1"/>
    <col min="14905" max="15104" width="11.42578125" style="146"/>
    <col min="15105" max="15105" width="15.42578125" style="146" customWidth="1"/>
    <col min="15106" max="15108" width="7.5703125" style="146" bestFit="1" customWidth="1"/>
    <col min="15109" max="15109" width="1.42578125" style="146" customWidth="1"/>
    <col min="15110" max="15112" width="7.5703125" style="146" bestFit="1" customWidth="1"/>
    <col min="15113" max="15113" width="1.42578125" style="146" customWidth="1"/>
    <col min="15114" max="15116" width="7.5703125" style="146" bestFit="1" customWidth="1"/>
    <col min="15117" max="15117" width="1.42578125" style="146" customWidth="1"/>
    <col min="15118" max="15120" width="7.5703125" style="146" bestFit="1" customWidth="1"/>
    <col min="15121" max="15121" width="1.42578125" style="146" customWidth="1"/>
    <col min="15122" max="15124" width="7.5703125" style="146" bestFit="1" customWidth="1"/>
    <col min="15125" max="15125" width="1.42578125" style="146" customWidth="1"/>
    <col min="15126" max="15128" width="7.5703125" style="146" bestFit="1" customWidth="1"/>
    <col min="15129" max="15129" width="1.42578125" style="146" customWidth="1"/>
    <col min="15130" max="15132" width="5" style="146" bestFit="1" customWidth="1"/>
    <col min="15133" max="15133" width="13.28515625" style="146" customWidth="1"/>
    <col min="15134" max="15136" width="6.140625" style="146" customWidth="1"/>
    <col min="15137" max="15137" width="1.42578125" style="146" customWidth="1"/>
    <col min="15138" max="15140" width="5.140625" style="146" customWidth="1"/>
    <col min="15141" max="15141" width="1.42578125" style="146" customWidth="1"/>
    <col min="15142" max="15144" width="5.140625" style="146" customWidth="1"/>
    <col min="15145" max="15145" width="1.42578125" style="146" customWidth="1"/>
    <col min="15146" max="15148" width="5.140625" style="146" customWidth="1"/>
    <col min="15149" max="15149" width="1.42578125" style="146" customWidth="1"/>
    <col min="15150" max="15152" width="5.140625" style="146" customWidth="1"/>
    <col min="15153" max="15153" width="1.42578125" style="146" customWidth="1"/>
    <col min="15154" max="15156" width="5.140625" style="146" customWidth="1"/>
    <col min="15157" max="15157" width="1.42578125" style="146" customWidth="1"/>
    <col min="15158" max="15160" width="5.140625" style="146" customWidth="1"/>
    <col min="15161" max="15360" width="11.42578125" style="146"/>
    <col min="15361" max="15361" width="15.42578125" style="146" customWidth="1"/>
    <col min="15362" max="15364" width="7.5703125" style="146" bestFit="1" customWidth="1"/>
    <col min="15365" max="15365" width="1.42578125" style="146" customWidth="1"/>
    <col min="15366" max="15368" width="7.5703125" style="146" bestFit="1" customWidth="1"/>
    <col min="15369" max="15369" width="1.42578125" style="146" customWidth="1"/>
    <col min="15370" max="15372" width="7.5703125" style="146" bestFit="1" customWidth="1"/>
    <col min="15373" max="15373" width="1.42578125" style="146" customWidth="1"/>
    <col min="15374" max="15376" width="7.5703125" style="146" bestFit="1" customWidth="1"/>
    <col min="15377" max="15377" width="1.42578125" style="146" customWidth="1"/>
    <col min="15378" max="15380" width="7.5703125" style="146" bestFit="1" customWidth="1"/>
    <col min="15381" max="15381" width="1.42578125" style="146" customWidth="1"/>
    <col min="15382" max="15384" width="7.5703125" style="146" bestFit="1" customWidth="1"/>
    <col min="15385" max="15385" width="1.42578125" style="146" customWidth="1"/>
    <col min="15386" max="15388" width="5" style="146" bestFit="1" customWidth="1"/>
    <col min="15389" max="15389" width="13.28515625" style="146" customWidth="1"/>
    <col min="15390" max="15392" width="6.140625" style="146" customWidth="1"/>
    <col min="15393" max="15393" width="1.42578125" style="146" customWidth="1"/>
    <col min="15394" max="15396" width="5.140625" style="146" customWidth="1"/>
    <col min="15397" max="15397" width="1.42578125" style="146" customWidth="1"/>
    <col min="15398" max="15400" width="5.140625" style="146" customWidth="1"/>
    <col min="15401" max="15401" width="1.42578125" style="146" customWidth="1"/>
    <col min="15402" max="15404" width="5.140625" style="146" customWidth="1"/>
    <col min="15405" max="15405" width="1.42578125" style="146" customWidth="1"/>
    <col min="15406" max="15408" width="5.140625" style="146" customWidth="1"/>
    <col min="15409" max="15409" width="1.42578125" style="146" customWidth="1"/>
    <col min="15410" max="15412" width="5.140625" style="146" customWidth="1"/>
    <col min="15413" max="15413" width="1.42578125" style="146" customWidth="1"/>
    <col min="15414" max="15416" width="5.140625" style="146" customWidth="1"/>
    <col min="15417" max="15616" width="11.42578125" style="146"/>
    <col min="15617" max="15617" width="15.42578125" style="146" customWidth="1"/>
    <col min="15618" max="15620" width="7.5703125" style="146" bestFit="1" customWidth="1"/>
    <col min="15621" max="15621" width="1.42578125" style="146" customWidth="1"/>
    <col min="15622" max="15624" width="7.5703125" style="146" bestFit="1" customWidth="1"/>
    <col min="15625" max="15625" width="1.42578125" style="146" customWidth="1"/>
    <col min="15626" max="15628" width="7.5703125" style="146" bestFit="1" customWidth="1"/>
    <col min="15629" max="15629" width="1.42578125" style="146" customWidth="1"/>
    <col min="15630" max="15632" width="7.5703125" style="146" bestFit="1" customWidth="1"/>
    <col min="15633" max="15633" width="1.42578125" style="146" customWidth="1"/>
    <col min="15634" max="15636" width="7.5703125" style="146" bestFit="1" customWidth="1"/>
    <col min="15637" max="15637" width="1.42578125" style="146" customWidth="1"/>
    <col min="15638" max="15640" width="7.5703125" style="146" bestFit="1" customWidth="1"/>
    <col min="15641" max="15641" width="1.42578125" style="146" customWidth="1"/>
    <col min="15642" max="15644" width="5" style="146" bestFit="1" customWidth="1"/>
    <col min="15645" max="15645" width="13.28515625" style="146" customWidth="1"/>
    <col min="15646" max="15648" width="6.140625" style="146" customWidth="1"/>
    <col min="15649" max="15649" width="1.42578125" style="146" customWidth="1"/>
    <col min="15650" max="15652" width="5.140625" style="146" customWidth="1"/>
    <col min="15653" max="15653" width="1.42578125" style="146" customWidth="1"/>
    <col min="15654" max="15656" width="5.140625" style="146" customWidth="1"/>
    <col min="15657" max="15657" width="1.42578125" style="146" customWidth="1"/>
    <col min="15658" max="15660" width="5.140625" style="146" customWidth="1"/>
    <col min="15661" max="15661" width="1.42578125" style="146" customWidth="1"/>
    <col min="15662" max="15664" width="5.140625" style="146" customWidth="1"/>
    <col min="15665" max="15665" width="1.42578125" style="146" customWidth="1"/>
    <col min="15666" max="15668" width="5.140625" style="146" customWidth="1"/>
    <col min="15669" max="15669" width="1.42578125" style="146" customWidth="1"/>
    <col min="15670" max="15672" width="5.140625" style="146" customWidth="1"/>
    <col min="15673" max="15872" width="11.42578125" style="146"/>
    <col min="15873" max="15873" width="15.42578125" style="146" customWidth="1"/>
    <col min="15874" max="15876" width="7.5703125" style="146" bestFit="1" customWidth="1"/>
    <col min="15877" max="15877" width="1.42578125" style="146" customWidth="1"/>
    <col min="15878" max="15880" width="7.5703125" style="146" bestFit="1" customWidth="1"/>
    <col min="15881" max="15881" width="1.42578125" style="146" customWidth="1"/>
    <col min="15882" max="15884" width="7.5703125" style="146" bestFit="1" customWidth="1"/>
    <col min="15885" max="15885" width="1.42578125" style="146" customWidth="1"/>
    <col min="15886" max="15888" width="7.5703125" style="146" bestFit="1" customWidth="1"/>
    <col min="15889" max="15889" width="1.42578125" style="146" customWidth="1"/>
    <col min="15890" max="15892" width="7.5703125" style="146" bestFit="1" customWidth="1"/>
    <col min="15893" max="15893" width="1.42578125" style="146" customWidth="1"/>
    <col min="15894" max="15896" width="7.5703125" style="146" bestFit="1" customWidth="1"/>
    <col min="15897" max="15897" width="1.42578125" style="146" customWidth="1"/>
    <col min="15898" max="15900" width="5" style="146" bestFit="1" customWidth="1"/>
    <col min="15901" max="15901" width="13.28515625" style="146" customWidth="1"/>
    <col min="15902" max="15904" width="6.140625" style="146" customWidth="1"/>
    <col min="15905" max="15905" width="1.42578125" style="146" customWidth="1"/>
    <col min="15906" max="15908" width="5.140625" style="146" customWidth="1"/>
    <col min="15909" max="15909" width="1.42578125" style="146" customWidth="1"/>
    <col min="15910" max="15912" width="5.140625" style="146" customWidth="1"/>
    <col min="15913" max="15913" width="1.42578125" style="146" customWidth="1"/>
    <col min="15914" max="15916" width="5.140625" style="146" customWidth="1"/>
    <col min="15917" max="15917" width="1.42578125" style="146" customWidth="1"/>
    <col min="15918" max="15920" width="5.140625" style="146" customWidth="1"/>
    <col min="15921" max="15921" width="1.42578125" style="146" customWidth="1"/>
    <col min="15922" max="15924" width="5.140625" style="146" customWidth="1"/>
    <col min="15925" max="15925" width="1.42578125" style="146" customWidth="1"/>
    <col min="15926" max="15928" width="5.140625" style="146" customWidth="1"/>
    <col min="15929" max="16128" width="11.42578125" style="146"/>
    <col min="16129" max="16129" width="15.42578125" style="146" customWidth="1"/>
    <col min="16130" max="16132" width="7.5703125" style="146" bestFit="1" customWidth="1"/>
    <col min="16133" max="16133" width="1.42578125" style="146" customWidth="1"/>
    <col min="16134" max="16136" width="7.5703125" style="146" bestFit="1" customWidth="1"/>
    <col min="16137" max="16137" width="1.42578125" style="146" customWidth="1"/>
    <col min="16138" max="16140" width="7.5703125" style="146" bestFit="1" customWidth="1"/>
    <col min="16141" max="16141" width="1.42578125" style="146" customWidth="1"/>
    <col min="16142" max="16144" width="7.5703125" style="146" bestFit="1" customWidth="1"/>
    <col min="16145" max="16145" width="1.42578125" style="146" customWidth="1"/>
    <col min="16146" max="16148" width="7.5703125" style="146" bestFit="1" customWidth="1"/>
    <col min="16149" max="16149" width="1.42578125" style="146" customWidth="1"/>
    <col min="16150" max="16152" width="7.5703125" style="146" bestFit="1" customWidth="1"/>
    <col min="16153" max="16153" width="1.42578125" style="146" customWidth="1"/>
    <col min="16154" max="16156" width="5" style="146" bestFit="1" customWidth="1"/>
    <col min="16157" max="16157" width="13.28515625" style="146" customWidth="1"/>
    <col min="16158" max="16160" width="6.140625" style="146" customWidth="1"/>
    <col min="16161" max="16161" width="1.42578125" style="146" customWidth="1"/>
    <col min="16162" max="16164" width="5.140625" style="146" customWidth="1"/>
    <col min="16165" max="16165" width="1.42578125" style="146" customWidth="1"/>
    <col min="16166" max="16168" width="5.140625" style="146" customWidth="1"/>
    <col min="16169" max="16169" width="1.42578125" style="146" customWidth="1"/>
    <col min="16170" max="16172" width="5.140625" style="146" customWidth="1"/>
    <col min="16173" max="16173" width="1.42578125" style="146" customWidth="1"/>
    <col min="16174" max="16176" width="5.140625" style="146" customWidth="1"/>
    <col min="16177" max="16177" width="1.42578125" style="146" customWidth="1"/>
    <col min="16178" max="16180" width="5.140625" style="146" customWidth="1"/>
    <col min="16181" max="16181" width="1.42578125" style="146" customWidth="1"/>
    <col min="16182" max="16184" width="5.140625" style="146" customWidth="1"/>
    <col min="16185" max="16384" width="11.42578125" style="146"/>
  </cols>
  <sheetData>
    <row r="1" spans="1:61" s="135" customFormat="1" ht="15" x14ac:dyDescent="0.25">
      <c r="A1" s="245" t="s">
        <v>155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9"/>
      <c r="AD1" s="215" t="s">
        <v>222</v>
      </c>
      <c r="AE1" s="215"/>
      <c r="AF1" s="9"/>
      <c r="AG1" s="50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61" s="135" customFormat="1" ht="15" x14ac:dyDescent="0.25">
      <c r="A2" s="246" t="s">
        <v>141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9"/>
      <c r="AD2" s="215"/>
      <c r="AE2" s="215"/>
      <c r="AF2"/>
      <c r="AG2" s="50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</row>
    <row r="3" spans="1:61" s="135" customFormat="1" ht="15" x14ac:dyDescent="0.25">
      <c r="A3" s="245" t="s">
        <v>64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</row>
    <row r="4" spans="1:61" s="135" customFormat="1" ht="15" x14ac:dyDescent="0.25">
      <c r="A4" s="246" t="s">
        <v>80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</row>
    <row r="5" spans="1:61" s="135" customFormat="1" ht="15" x14ac:dyDescent="0.25">
      <c r="A5" s="245" t="s">
        <v>122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</row>
    <row r="6" spans="1:61" s="135" customFormat="1" ht="15" x14ac:dyDescent="0.25">
      <c r="A6" s="246" t="s">
        <v>389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</row>
    <row r="7" spans="1:61" s="135" customFormat="1" ht="15.75" thickBot="1" x14ac:dyDescent="0.3">
      <c r="A7" s="137"/>
      <c r="B7" s="138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</row>
    <row r="8" spans="1:61" s="135" customFormat="1" ht="15" customHeight="1" x14ac:dyDescent="0.25">
      <c r="A8" s="229" t="s">
        <v>82</v>
      </c>
      <c r="B8" s="54" t="s">
        <v>21</v>
      </c>
      <c r="C8" s="54"/>
      <c r="D8" s="54"/>
      <c r="E8" s="139"/>
      <c r="F8" s="140" t="s">
        <v>48</v>
      </c>
      <c r="G8" s="140"/>
      <c r="H8" s="140"/>
      <c r="I8" s="139"/>
      <c r="J8" s="140" t="s">
        <v>49</v>
      </c>
      <c r="K8" s="140"/>
      <c r="L8" s="140"/>
      <c r="M8" s="139"/>
      <c r="N8" s="140" t="s">
        <v>50</v>
      </c>
      <c r="O8" s="140"/>
      <c r="P8" s="140"/>
      <c r="Q8" s="139"/>
      <c r="R8" s="140" t="s">
        <v>51</v>
      </c>
      <c r="S8" s="140"/>
      <c r="T8" s="140"/>
      <c r="U8" s="139"/>
      <c r="V8" s="140" t="s">
        <v>52</v>
      </c>
      <c r="W8" s="140"/>
      <c r="X8" s="140"/>
      <c r="Y8" s="139"/>
      <c r="Z8" s="140" t="s">
        <v>53</v>
      </c>
      <c r="AA8" s="140"/>
      <c r="AB8" s="140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</row>
    <row r="9" spans="1:61" s="135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141"/>
      <c r="F9" s="142" t="s">
        <v>68</v>
      </c>
      <c r="G9" s="142" t="s">
        <v>69</v>
      </c>
      <c r="H9" s="142" t="s">
        <v>70</v>
      </c>
      <c r="I9" s="141"/>
      <c r="J9" s="142" t="s">
        <v>68</v>
      </c>
      <c r="K9" s="142" t="s">
        <v>69</v>
      </c>
      <c r="L9" s="142" t="s">
        <v>70</v>
      </c>
      <c r="M9" s="141"/>
      <c r="N9" s="142" t="s">
        <v>68</v>
      </c>
      <c r="O9" s="142" t="s">
        <v>69</v>
      </c>
      <c r="P9" s="142" t="s">
        <v>70</v>
      </c>
      <c r="Q9" s="141"/>
      <c r="R9" s="142" t="s">
        <v>68</v>
      </c>
      <c r="S9" s="142" t="s">
        <v>69</v>
      </c>
      <c r="T9" s="142" t="s">
        <v>70</v>
      </c>
      <c r="U9" s="141"/>
      <c r="V9" s="142" t="s">
        <v>68</v>
      </c>
      <c r="W9" s="142" t="s">
        <v>69</v>
      </c>
      <c r="X9" s="142" t="s">
        <v>70</v>
      </c>
      <c r="Y9" s="141"/>
      <c r="Z9" s="142" t="s">
        <v>68</v>
      </c>
      <c r="AA9" s="142" t="s">
        <v>69</v>
      </c>
      <c r="AB9" s="142" t="s">
        <v>70</v>
      </c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</row>
    <row r="10" spans="1:61" x14ac:dyDescent="0.2">
      <c r="A10" s="143"/>
      <c r="B10" s="144"/>
      <c r="C10" s="144"/>
      <c r="D10" s="144"/>
      <c r="E10" s="145"/>
      <c r="F10" s="144"/>
      <c r="G10" s="144"/>
      <c r="H10" s="144"/>
      <c r="I10" s="145"/>
      <c r="J10" s="144"/>
      <c r="K10" s="144"/>
      <c r="L10" s="144"/>
      <c r="M10" s="145"/>
      <c r="N10" s="144"/>
      <c r="O10" s="144"/>
      <c r="P10" s="144"/>
      <c r="Q10" s="145"/>
      <c r="R10" s="144"/>
      <c r="S10" s="144"/>
      <c r="T10" s="144"/>
      <c r="U10" s="145"/>
      <c r="V10" s="144"/>
      <c r="W10" s="144"/>
      <c r="X10" s="144"/>
      <c r="Y10" s="145"/>
      <c r="Z10" s="144"/>
      <c r="AA10" s="144"/>
      <c r="AB10" s="144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</row>
    <row r="11" spans="1:61" s="151" customFormat="1" ht="13.5" x14ac:dyDescent="0.25">
      <c r="A11" s="149" t="s">
        <v>83</v>
      </c>
      <c r="B11" s="150">
        <f>SUM(B13:B36)</f>
        <v>27092</v>
      </c>
      <c r="C11" s="150">
        <f>SUM(C13:C36)</f>
        <v>13900</v>
      </c>
      <c r="D11" s="150">
        <f>SUM(D13:D36)</f>
        <v>13192</v>
      </c>
      <c r="E11" s="150"/>
      <c r="F11" s="150">
        <f>SUM(F13:F36)</f>
        <v>5711</v>
      </c>
      <c r="G11" s="150">
        <f>SUM(G13:G36)</f>
        <v>2955</v>
      </c>
      <c r="H11" s="150">
        <f>SUM(H13:H36)</f>
        <v>2756</v>
      </c>
      <c r="I11" s="150"/>
      <c r="J11" s="150">
        <f>SUM(J13:J36)</f>
        <v>5488</v>
      </c>
      <c r="K11" s="150">
        <f>SUM(K13:K36)</f>
        <v>2850</v>
      </c>
      <c r="L11" s="150">
        <f>SUM(L13:L36)</f>
        <v>2638</v>
      </c>
      <c r="M11" s="150"/>
      <c r="N11" s="150">
        <f>SUM(N13:N36)</f>
        <v>5225</v>
      </c>
      <c r="O11" s="150">
        <f>SUM(O13:O36)</f>
        <v>2659</v>
      </c>
      <c r="P11" s="150">
        <f>SUM(P13:P36)</f>
        <v>2566</v>
      </c>
      <c r="Q11" s="150"/>
      <c r="R11" s="150">
        <f>SUM(R13:R36)</f>
        <v>5018</v>
      </c>
      <c r="S11" s="150">
        <f>SUM(S13:S36)</f>
        <v>2522</v>
      </c>
      <c r="T11" s="150">
        <f>SUM(T13:T36)</f>
        <v>2496</v>
      </c>
      <c r="U11" s="150"/>
      <c r="V11" s="150">
        <f>SUM(V13:V36)</f>
        <v>5214</v>
      </c>
      <c r="W11" s="150">
        <f>SUM(W13:W36)</f>
        <v>2645</v>
      </c>
      <c r="X11" s="150">
        <f>SUM(X13:X36)</f>
        <v>2569</v>
      </c>
      <c r="Y11" s="150"/>
      <c r="Z11" s="150">
        <f>SUM(Z13:Z36)</f>
        <v>436</v>
      </c>
      <c r="AA11" s="150">
        <f>SUM(AA13:AA36)</f>
        <v>269</v>
      </c>
      <c r="AB11" s="150">
        <f>SUM(AB13:AB36)</f>
        <v>167</v>
      </c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3"/>
      <c r="BF11" s="153"/>
      <c r="BG11" s="153"/>
      <c r="BH11" s="153"/>
      <c r="BI11" s="153"/>
    </row>
    <row r="12" spans="1:61" x14ac:dyDescent="0.2"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</row>
    <row r="13" spans="1:61" x14ac:dyDescent="0.2">
      <c r="A13" s="148" t="s">
        <v>84</v>
      </c>
      <c r="B13" s="74">
        <v>3862</v>
      </c>
      <c r="C13" s="74">
        <v>2069</v>
      </c>
      <c r="D13" s="74">
        <v>1793</v>
      </c>
      <c r="E13" s="74"/>
      <c r="F13" s="74">
        <v>854</v>
      </c>
      <c r="G13" s="74">
        <v>439</v>
      </c>
      <c r="H13" s="74">
        <v>415</v>
      </c>
      <c r="I13" s="74"/>
      <c r="J13" s="74">
        <v>779</v>
      </c>
      <c r="K13" s="74">
        <v>467</v>
      </c>
      <c r="L13" s="74">
        <v>312</v>
      </c>
      <c r="M13" s="74"/>
      <c r="N13" s="74">
        <v>767</v>
      </c>
      <c r="O13" s="74">
        <v>414</v>
      </c>
      <c r="P13" s="74">
        <v>353</v>
      </c>
      <c r="Q13" s="74"/>
      <c r="R13" s="74">
        <v>678</v>
      </c>
      <c r="S13" s="74">
        <v>349</v>
      </c>
      <c r="T13" s="74">
        <v>329</v>
      </c>
      <c r="U13" s="74"/>
      <c r="V13" s="74">
        <v>784</v>
      </c>
      <c r="W13" s="74">
        <v>400</v>
      </c>
      <c r="X13" s="74">
        <v>384</v>
      </c>
      <c r="Y13" s="74"/>
      <c r="Z13" s="74">
        <v>0</v>
      </c>
      <c r="AA13" s="74">
        <v>0</v>
      </c>
      <c r="AB13" s="74">
        <v>0</v>
      </c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</row>
    <row r="14" spans="1:61" x14ac:dyDescent="0.2">
      <c r="A14" s="148" t="s">
        <v>85</v>
      </c>
      <c r="B14" s="74">
        <v>5862</v>
      </c>
      <c r="C14" s="74">
        <v>2970</v>
      </c>
      <c r="D14" s="74">
        <v>2892</v>
      </c>
      <c r="E14" s="74"/>
      <c r="F14" s="74">
        <v>1127</v>
      </c>
      <c r="G14" s="74">
        <v>599</v>
      </c>
      <c r="H14" s="74">
        <v>528</v>
      </c>
      <c r="I14" s="74"/>
      <c r="J14" s="74">
        <v>1196</v>
      </c>
      <c r="K14" s="74">
        <v>642</v>
      </c>
      <c r="L14" s="74">
        <v>554</v>
      </c>
      <c r="M14" s="74"/>
      <c r="N14" s="74">
        <v>1098</v>
      </c>
      <c r="O14" s="74">
        <v>540</v>
      </c>
      <c r="P14" s="74">
        <v>558</v>
      </c>
      <c r="Q14" s="74"/>
      <c r="R14" s="74">
        <v>1220</v>
      </c>
      <c r="S14" s="74">
        <v>599</v>
      </c>
      <c r="T14" s="74">
        <v>621</v>
      </c>
      <c r="U14" s="74"/>
      <c r="V14" s="74">
        <v>1143</v>
      </c>
      <c r="W14" s="74">
        <v>547</v>
      </c>
      <c r="X14" s="74">
        <v>596</v>
      </c>
      <c r="Y14" s="74"/>
      <c r="Z14" s="74">
        <v>78</v>
      </c>
      <c r="AA14" s="74">
        <v>43</v>
      </c>
      <c r="AB14" s="74">
        <v>35</v>
      </c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</row>
    <row r="15" spans="1:61" x14ac:dyDescent="0.2">
      <c r="A15" s="148" t="s">
        <v>86</v>
      </c>
      <c r="B15" s="74">
        <v>4063</v>
      </c>
      <c r="C15" s="74">
        <v>2040</v>
      </c>
      <c r="D15" s="74">
        <v>2023</v>
      </c>
      <c r="E15" s="74"/>
      <c r="F15" s="74">
        <v>802</v>
      </c>
      <c r="G15" s="74">
        <v>404</v>
      </c>
      <c r="H15" s="74">
        <v>398</v>
      </c>
      <c r="I15" s="74"/>
      <c r="J15" s="74">
        <v>798</v>
      </c>
      <c r="K15" s="74">
        <v>370</v>
      </c>
      <c r="L15" s="74">
        <v>428</v>
      </c>
      <c r="M15" s="74"/>
      <c r="N15" s="74">
        <v>761</v>
      </c>
      <c r="O15" s="74">
        <v>372</v>
      </c>
      <c r="P15" s="74">
        <v>389</v>
      </c>
      <c r="Q15" s="74"/>
      <c r="R15" s="74">
        <v>739</v>
      </c>
      <c r="S15" s="74">
        <v>375</v>
      </c>
      <c r="T15" s="74">
        <v>364</v>
      </c>
      <c r="U15" s="74"/>
      <c r="V15" s="74">
        <v>764</v>
      </c>
      <c r="W15" s="74">
        <v>383</v>
      </c>
      <c r="X15" s="74">
        <v>381</v>
      </c>
      <c r="Y15" s="74"/>
      <c r="Z15" s="74">
        <v>199</v>
      </c>
      <c r="AA15" s="74">
        <v>136</v>
      </c>
      <c r="AB15" s="74">
        <v>63</v>
      </c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</row>
    <row r="16" spans="1:61" x14ac:dyDescent="0.2">
      <c r="A16" s="148" t="s">
        <v>87</v>
      </c>
      <c r="B16" s="74">
        <v>509</v>
      </c>
      <c r="C16" s="74">
        <v>273</v>
      </c>
      <c r="D16" s="74">
        <v>236</v>
      </c>
      <c r="E16" s="74"/>
      <c r="F16" s="74">
        <v>99</v>
      </c>
      <c r="G16" s="74">
        <v>46</v>
      </c>
      <c r="H16" s="74">
        <v>53</v>
      </c>
      <c r="I16" s="74"/>
      <c r="J16" s="74">
        <v>102</v>
      </c>
      <c r="K16" s="74">
        <v>64</v>
      </c>
      <c r="L16" s="74">
        <v>38</v>
      </c>
      <c r="M16" s="74"/>
      <c r="N16" s="74">
        <v>101</v>
      </c>
      <c r="O16" s="74">
        <v>45</v>
      </c>
      <c r="P16" s="74">
        <v>56</v>
      </c>
      <c r="Q16" s="74"/>
      <c r="R16" s="74">
        <v>99</v>
      </c>
      <c r="S16" s="74">
        <v>57</v>
      </c>
      <c r="T16" s="74">
        <v>42</v>
      </c>
      <c r="U16" s="74"/>
      <c r="V16" s="74">
        <v>108</v>
      </c>
      <c r="W16" s="74">
        <v>61</v>
      </c>
      <c r="X16" s="74">
        <v>47</v>
      </c>
      <c r="Y16" s="74"/>
      <c r="Z16" s="74">
        <v>0</v>
      </c>
      <c r="AA16" s="74">
        <v>0</v>
      </c>
      <c r="AB16" s="74">
        <v>0</v>
      </c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</row>
    <row r="17" spans="1:56" x14ac:dyDescent="0.2">
      <c r="A17" s="148" t="s">
        <v>88</v>
      </c>
      <c r="B17" s="74">
        <v>107</v>
      </c>
      <c r="C17" s="74">
        <v>52</v>
      </c>
      <c r="D17" s="74">
        <v>55</v>
      </c>
      <c r="E17" s="74"/>
      <c r="F17" s="74">
        <v>17</v>
      </c>
      <c r="G17" s="74">
        <v>11</v>
      </c>
      <c r="H17" s="74">
        <v>6</v>
      </c>
      <c r="I17" s="74"/>
      <c r="J17" s="74">
        <v>17</v>
      </c>
      <c r="K17" s="74">
        <v>12</v>
      </c>
      <c r="L17" s="74">
        <v>5</v>
      </c>
      <c r="M17" s="74"/>
      <c r="N17" s="74">
        <v>22</v>
      </c>
      <c r="O17" s="74">
        <v>9</v>
      </c>
      <c r="P17" s="74">
        <v>13</v>
      </c>
      <c r="Q17" s="74"/>
      <c r="R17" s="74">
        <v>16</v>
      </c>
      <c r="S17" s="74">
        <v>5</v>
      </c>
      <c r="T17" s="74">
        <v>11</v>
      </c>
      <c r="U17" s="74"/>
      <c r="V17" s="74">
        <v>35</v>
      </c>
      <c r="W17" s="74">
        <v>15</v>
      </c>
      <c r="X17" s="74">
        <v>20</v>
      </c>
      <c r="Y17" s="74"/>
      <c r="Z17" s="74">
        <v>0</v>
      </c>
      <c r="AA17" s="74">
        <v>0</v>
      </c>
      <c r="AB17" s="74">
        <v>0</v>
      </c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</row>
    <row r="18" spans="1:56" x14ac:dyDescent="0.2">
      <c r="A18" s="148" t="s">
        <v>89</v>
      </c>
      <c r="B18" s="74">
        <v>81</v>
      </c>
      <c r="C18" s="74">
        <v>34</v>
      </c>
      <c r="D18" s="74">
        <v>47</v>
      </c>
      <c r="E18" s="74"/>
      <c r="F18" s="74">
        <v>20</v>
      </c>
      <c r="G18" s="74">
        <v>10</v>
      </c>
      <c r="H18" s="74">
        <v>10</v>
      </c>
      <c r="I18" s="74"/>
      <c r="J18" s="74">
        <v>18</v>
      </c>
      <c r="K18" s="74">
        <v>7</v>
      </c>
      <c r="L18" s="74">
        <v>11</v>
      </c>
      <c r="M18" s="74"/>
      <c r="N18" s="74">
        <v>15</v>
      </c>
      <c r="O18" s="74">
        <v>5</v>
      </c>
      <c r="P18" s="74">
        <v>10</v>
      </c>
      <c r="Q18" s="74"/>
      <c r="R18" s="74">
        <v>15</v>
      </c>
      <c r="S18" s="74">
        <v>6</v>
      </c>
      <c r="T18" s="74">
        <v>9</v>
      </c>
      <c r="U18" s="74"/>
      <c r="V18" s="74">
        <v>13</v>
      </c>
      <c r="W18" s="74">
        <v>6</v>
      </c>
      <c r="X18" s="74">
        <v>7</v>
      </c>
      <c r="Y18" s="74"/>
      <c r="Z18" s="74">
        <v>0</v>
      </c>
      <c r="AA18" s="74">
        <v>0</v>
      </c>
      <c r="AB18" s="74">
        <v>0</v>
      </c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</row>
    <row r="19" spans="1:56" x14ac:dyDescent="0.2">
      <c r="A19" s="148" t="s">
        <v>91</v>
      </c>
      <c r="B19" s="74">
        <v>2987</v>
      </c>
      <c r="C19" s="74">
        <v>1525</v>
      </c>
      <c r="D19" s="74">
        <v>1462</v>
      </c>
      <c r="E19" s="74"/>
      <c r="F19" s="74">
        <v>650</v>
      </c>
      <c r="G19" s="74">
        <v>337</v>
      </c>
      <c r="H19" s="74">
        <v>313</v>
      </c>
      <c r="I19" s="74"/>
      <c r="J19" s="74">
        <v>624</v>
      </c>
      <c r="K19" s="74">
        <v>310</v>
      </c>
      <c r="L19" s="74">
        <v>314</v>
      </c>
      <c r="M19" s="74"/>
      <c r="N19" s="74">
        <v>588</v>
      </c>
      <c r="O19" s="74">
        <v>292</v>
      </c>
      <c r="P19" s="74">
        <v>296</v>
      </c>
      <c r="Q19" s="74"/>
      <c r="R19" s="74">
        <v>549</v>
      </c>
      <c r="S19" s="74">
        <v>270</v>
      </c>
      <c r="T19" s="74">
        <v>279</v>
      </c>
      <c r="U19" s="74"/>
      <c r="V19" s="74">
        <v>534</v>
      </c>
      <c r="W19" s="74">
        <v>291</v>
      </c>
      <c r="X19" s="74">
        <v>243</v>
      </c>
      <c r="Y19" s="74"/>
      <c r="Z19" s="74">
        <v>42</v>
      </c>
      <c r="AA19" s="74">
        <v>25</v>
      </c>
      <c r="AB19" s="74">
        <v>17</v>
      </c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</row>
    <row r="20" spans="1:56" x14ac:dyDescent="0.2">
      <c r="A20" s="148" t="s">
        <v>92</v>
      </c>
      <c r="B20" s="74">
        <v>238</v>
      </c>
      <c r="C20" s="74">
        <v>115</v>
      </c>
      <c r="D20" s="74">
        <v>123</v>
      </c>
      <c r="E20" s="74"/>
      <c r="F20" s="74">
        <v>61</v>
      </c>
      <c r="G20" s="74">
        <v>29</v>
      </c>
      <c r="H20" s="74">
        <v>32</v>
      </c>
      <c r="I20" s="74"/>
      <c r="J20" s="74">
        <v>43</v>
      </c>
      <c r="K20" s="74">
        <v>19</v>
      </c>
      <c r="L20" s="74">
        <v>24</v>
      </c>
      <c r="M20" s="74"/>
      <c r="N20" s="74">
        <v>54</v>
      </c>
      <c r="O20" s="74">
        <v>29</v>
      </c>
      <c r="P20" s="74">
        <v>25</v>
      </c>
      <c r="Q20" s="74"/>
      <c r="R20" s="74">
        <v>41</v>
      </c>
      <c r="S20" s="74">
        <v>19</v>
      </c>
      <c r="T20" s="74">
        <v>22</v>
      </c>
      <c r="U20" s="74"/>
      <c r="V20" s="74">
        <v>39</v>
      </c>
      <c r="W20" s="74">
        <v>19</v>
      </c>
      <c r="X20" s="74">
        <v>20</v>
      </c>
      <c r="Y20" s="74"/>
      <c r="Z20" s="74">
        <v>0</v>
      </c>
      <c r="AA20" s="74">
        <v>0</v>
      </c>
      <c r="AB20" s="74">
        <v>0</v>
      </c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</row>
    <row r="21" spans="1:56" x14ac:dyDescent="0.2">
      <c r="A21" s="148" t="s">
        <v>93</v>
      </c>
      <c r="B21" s="74">
        <v>688</v>
      </c>
      <c r="C21" s="74">
        <v>360</v>
      </c>
      <c r="D21" s="74">
        <v>328</v>
      </c>
      <c r="E21" s="74"/>
      <c r="F21" s="74">
        <v>140</v>
      </c>
      <c r="G21" s="74">
        <v>76</v>
      </c>
      <c r="H21" s="74">
        <v>64</v>
      </c>
      <c r="I21" s="74"/>
      <c r="J21" s="74">
        <v>138</v>
      </c>
      <c r="K21" s="74">
        <v>73</v>
      </c>
      <c r="L21" s="74">
        <v>65</v>
      </c>
      <c r="M21" s="74"/>
      <c r="N21" s="74">
        <v>143</v>
      </c>
      <c r="O21" s="74">
        <v>66</v>
      </c>
      <c r="P21" s="74">
        <v>77</v>
      </c>
      <c r="Q21" s="74"/>
      <c r="R21" s="74">
        <v>104</v>
      </c>
      <c r="S21" s="74">
        <v>52</v>
      </c>
      <c r="T21" s="74">
        <v>52</v>
      </c>
      <c r="U21" s="74"/>
      <c r="V21" s="74">
        <v>126</v>
      </c>
      <c r="W21" s="74">
        <v>69</v>
      </c>
      <c r="X21" s="74">
        <v>57</v>
      </c>
      <c r="Y21" s="74"/>
      <c r="Z21" s="74">
        <v>37</v>
      </c>
      <c r="AA21" s="74">
        <v>24</v>
      </c>
      <c r="AB21" s="74">
        <v>13</v>
      </c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</row>
    <row r="22" spans="1:56" x14ac:dyDescent="0.2">
      <c r="A22" s="156" t="s">
        <v>95</v>
      </c>
      <c r="B22" s="74">
        <v>1446</v>
      </c>
      <c r="C22" s="74">
        <v>755</v>
      </c>
      <c r="D22" s="74">
        <v>691</v>
      </c>
      <c r="E22" s="74"/>
      <c r="F22" s="74">
        <v>304</v>
      </c>
      <c r="G22" s="74">
        <v>151</v>
      </c>
      <c r="H22" s="74">
        <v>153</v>
      </c>
      <c r="I22" s="74"/>
      <c r="J22" s="74">
        <v>299</v>
      </c>
      <c r="K22" s="74">
        <v>152</v>
      </c>
      <c r="L22" s="74">
        <v>147</v>
      </c>
      <c r="M22" s="74"/>
      <c r="N22" s="74">
        <v>299</v>
      </c>
      <c r="O22" s="74">
        <v>165</v>
      </c>
      <c r="P22" s="74">
        <v>134</v>
      </c>
      <c r="Q22" s="74"/>
      <c r="R22" s="74">
        <v>279</v>
      </c>
      <c r="S22" s="74">
        <v>141</v>
      </c>
      <c r="T22" s="74">
        <v>138</v>
      </c>
      <c r="U22" s="74"/>
      <c r="V22" s="74">
        <v>252</v>
      </c>
      <c r="W22" s="74">
        <v>139</v>
      </c>
      <c r="X22" s="74">
        <v>113</v>
      </c>
      <c r="Y22" s="74"/>
      <c r="Z22" s="74">
        <v>13</v>
      </c>
      <c r="AA22" s="74">
        <v>7</v>
      </c>
      <c r="AB22" s="74">
        <v>6</v>
      </c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</row>
    <row r="23" spans="1:56" x14ac:dyDescent="0.2">
      <c r="A23" s="148" t="s">
        <v>96</v>
      </c>
      <c r="B23" s="74">
        <v>195</v>
      </c>
      <c r="C23" s="74">
        <v>111</v>
      </c>
      <c r="D23" s="74">
        <v>84</v>
      </c>
      <c r="E23" s="74"/>
      <c r="F23" s="74">
        <v>43</v>
      </c>
      <c r="G23" s="74">
        <v>30</v>
      </c>
      <c r="H23" s="74">
        <v>13</v>
      </c>
      <c r="I23" s="74"/>
      <c r="J23" s="74">
        <v>28</v>
      </c>
      <c r="K23" s="74">
        <v>15</v>
      </c>
      <c r="L23" s="74">
        <v>13</v>
      </c>
      <c r="M23" s="74"/>
      <c r="N23" s="74">
        <v>46</v>
      </c>
      <c r="O23" s="74">
        <v>26</v>
      </c>
      <c r="P23" s="74">
        <v>20</v>
      </c>
      <c r="Q23" s="74"/>
      <c r="R23" s="74">
        <v>35</v>
      </c>
      <c r="S23" s="74">
        <v>19</v>
      </c>
      <c r="T23" s="74">
        <v>16</v>
      </c>
      <c r="U23" s="74"/>
      <c r="V23" s="74">
        <v>43</v>
      </c>
      <c r="W23" s="74">
        <v>21</v>
      </c>
      <c r="X23" s="74">
        <v>22</v>
      </c>
      <c r="Y23" s="74"/>
      <c r="Z23" s="74">
        <v>0</v>
      </c>
      <c r="AA23" s="74">
        <v>0</v>
      </c>
      <c r="AB23" s="74">
        <v>0</v>
      </c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</row>
    <row r="24" spans="1:56" x14ac:dyDescent="0.2">
      <c r="A24" s="148" t="s">
        <v>97</v>
      </c>
      <c r="B24" s="74">
        <v>2951</v>
      </c>
      <c r="C24" s="74">
        <v>1551</v>
      </c>
      <c r="D24" s="74">
        <v>1400</v>
      </c>
      <c r="E24" s="74"/>
      <c r="F24" s="74">
        <v>601</v>
      </c>
      <c r="G24" s="74">
        <v>319</v>
      </c>
      <c r="H24" s="74">
        <v>282</v>
      </c>
      <c r="I24" s="74"/>
      <c r="J24" s="74">
        <v>653</v>
      </c>
      <c r="K24" s="74">
        <v>341</v>
      </c>
      <c r="L24" s="74">
        <v>312</v>
      </c>
      <c r="M24" s="74"/>
      <c r="N24" s="74">
        <v>551</v>
      </c>
      <c r="O24" s="74">
        <v>297</v>
      </c>
      <c r="P24" s="74">
        <v>254</v>
      </c>
      <c r="Q24" s="74"/>
      <c r="R24" s="74">
        <v>530</v>
      </c>
      <c r="S24" s="74">
        <v>274</v>
      </c>
      <c r="T24" s="74">
        <v>256</v>
      </c>
      <c r="U24" s="74"/>
      <c r="V24" s="74">
        <v>574</v>
      </c>
      <c r="W24" s="74">
        <v>296</v>
      </c>
      <c r="X24" s="74">
        <v>278</v>
      </c>
      <c r="Y24" s="74"/>
      <c r="Z24" s="74">
        <v>42</v>
      </c>
      <c r="AA24" s="74">
        <v>24</v>
      </c>
      <c r="AB24" s="74">
        <v>18</v>
      </c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</row>
    <row r="25" spans="1:56" x14ac:dyDescent="0.2">
      <c r="A25" s="148" t="s">
        <v>98</v>
      </c>
      <c r="B25" s="74">
        <v>54</v>
      </c>
      <c r="C25" s="74">
        <v>32</v>
      </c>
      <c r="D25" s="74">
        <v>22</v>
      </c>
      <c r="E25" s="74"/>
      <c r="F25" s="74">
        <v>21</v>
      </c>
      <c r="G25" s="74">
        <v>15</v>
      </c>
      <c r="H25" s="74">
        <v>6</v>
      </c>
      <c r="I25" s="74"/>
      <c r="J25" s="74">
        <v>6</v>
      </c>
      <c r="K25" s="74">
        <v>3</v>
      </c>
      <c r="L25" s="74">
        <v>3</v>
      </c>
      <c r="M25" s="74"/>
      <c r="N25" s="74">
        <v>8</v>
      </c>
      <c r="O25" s="74">
        <v>5</v>
      </c>
      <c r="P25" s="74">
        <v>3</v>
      </c>
      <c r="Q25" s="74"/>
      <c r="R25" s="74">
        <v>10</v>
      </c>
      <c r="S25" s="74">
        <v>2</v>
      </c>
      <c r="T25" s="74">
        <v>8</v>
      </c>
      <c r="U25" s="74"/>
      <c r="V25" s="74">
        <v>9</v>
      </c>
      <c r="W25" s="74">
        <v>7</v>
      </c>
      <c r="X25" s="74">
        <v>2</v>
      </c>
      <c r="Y25" s="74"/>
      <c r="Z25" s="74">
        <v>0</v>
      </c>
      <c r="AA25" s="74">
        <v>0</v>
      </c>
      <c r="AB25" s="74">
        <v>0</v>
      </c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</row>
    <row r="26" spans="1:56" x14ac:dyDescent="0.2">
      <c r="A26" s="148" t="s">
        <v>99</v>
      </c>
      <c r="B26" s="74">
        <v>567</v>
      </c>
      <c r="C26" s="74">
        <v>286</v>
      </c>
      <c r="D26" s="74">
        <v>281</v>
      </c>
      <c r="E26" s="74"/>
      <c r="F26" s="74">
        <v>134</v>
      </c>
      <c r="G26" s="74">
        <v>74</v>
      </c>
      <c r="H26" s="74">
        <v>60</v>
      </c>
      <c r="I26" s="74"/>
      <c r="J26" s="74">
        <v>110</v>
      </c>
      <c r="K26" s="74">
        <v>47</v>
      </c>
      <c r="L26" s="74">
        <v>63</v>
      </c>
      <c r="M26" s="74"/>
      <c r="N26" s="74">
        <v>92</v>
      </c>
      <c r="O26" s="74">
        <v>54</v>
      </c>
      <c r="P26" s="74">
        <v>38</v>
      </c>
      <c r="Q26" s="74"/>
      <c r="R26" s="74">
        <v>106</v>
      </c>
      <c r="S26" s="74">
        <v>46</v>
      </c>
      <c r="T26" s="74">
        <v>60</v>
      </c>
      <c r="U26" s="74"/>
      <c r="V26" s="74">
        <v>117</v>
      </c>
      <c r="W26" s="74">
        <v>63</v>
      </c>
      <c r="X26" s="74">
        <v>54</v>
      </c>
      <c r="Y26" s="74"/>
      <c r="Z26" s="74">
        <v>8</v>
      </c>
      <c r="AA26" s="74">
        <v>2</v>
      </c>
      <c r="AB26" s="74">
        <v>6</v>
      </c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</row>
    <row r="27" spans="1:56" x14ac:dyDescent="0.2">
      <c r="A27" s="148" t="s">
        <v>100</v>
      </c>
      <c r="B27" s="74">
        <v>213</v>
      </c>
      <c r="C27" s="74">
        <v>101</v>
      </c>
      <c r="D27" s="74">
        <v>112</v>
      </c>
      <c r="E27" s="74"/>
      <c r="F27" s="74">
        <v>41</v>
      </c>
      <c r="G27" s="74">
        <v>12</v>
      </c>
      <c r="H27" s="74">
        <v>29</v>
      </c>
      <c r="I27" s="74"/>
      <c r="J27" s="74">
        <v>51</v>
      </c>
      <c r="K27" s="74">
        <v>28</v>
      </c>
      <c r="L27" s="74">
        <v>23</v>
      </c>
      <c r="M27" s="74"/>
      <c r="N27" s="74">
        <v>33</v>
      </c>
      <c r="O27" s="74">
        <v>15</v>
      </c>
      <c r="P27" s="74">
        <v>18</v>
      </c>
      <c r="Q27" s="74"/>
      <c r="R27" s="74">
        <v>35</v>
      </c>
      <c r="S27" s="74">
        <v>19</v>
      </c>
      <c r="T27" s="74">
        <v>16</v>
      </c>
      <c r="U27" s="74"/>
      <c r="V27" s="74">
        <v>53</v>
      </c>
      <c r="W27" s="74">
        <v>27</v>
      </c>
      <c r="X27" s="74">
        <v>26</v>
      </c>
      <c r="Y27" s="74"/>
      <c r="Z27" s="74">
        <v>0</v>
      </c>
      <c r="AA27" s="74">
        <v>0</v>
      </c>
      <c r="AB27" s="74">
        <v>0</v>
      </c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</row>
    <row r="28" spans="1:56" x14ac:dyDescent="0.2">
      <c r="A28" s="148" t="s">
        <v>101</v>
      </c>
      <c r="B28" s="74">
        <v>451</v>
      </c>
      <c r="C28" s="74">
        <v>229</v>
      </c>
      <c r="D28" s="74">
        <v>222</v>
      </c>
      <c r="E28" s="74"/>
      <c r="F28" s="74">
        <v>120</v>
      </c>
      <c r="G28" s="74">
        <v>68</v>
      </c>
      <c r="H28" s="74">
        <v>52</v>
      </c>
      <c r="I28" s="74"/>
      <c r="J28" s="74">
        <v>83</v>
      </c>
      <c r="K28" s="74">
        <v>41</v>
      </c>
      <c r="L28" s="74">
        <v>42</v>
      </c>
      <c r="M28" s="74"/>
      <c r="N28" s="74">
        <v>71</v>
      </c>
      <c r="O28" s="74">
        <v>32</v>
      </c>
      <c r="P28" s="74">
        <v>39</v>
      </c>
      <c r="Q28" s="74"/>
      <c r="R28" s="74">
        <v>87</v>
      </c>
      <c r="S28" s="74">
        <v>42</v>
      </c>
      <c r="T28" s="74">
        <v>45</v>
      </c>
      <c r="U28" s="74"/>
      <c r="V28" s="74">
        <v>73</v>
      </c>
      <c r="W28" s="74">
        <v>38</v>
      </c>
      <c r="X28" s="74">
        <v>35</v>
      </c>
      <c r="Y28" s="74"/>
      <c r="Z28" s="74">
        <v>17</v>
      </c>
      <c r="AA28" s="74">
        <v>8</v>
      </c>
      <c r="AB28" s="74">
        <v>9</v>
      </c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</row>
    <row r="29" spans="1:56" x14ac:dyDescent="0.2">
      <c r="A29" s="148" t="s">
        <v>102</v>
      </c>
      <c r="B29" s="74">
        <v>291</v>
      </c>
      <c r="C29" s="74">
        <v>150</v>
      </c>
      <c r="D29" s="74">
        <v>141</v>
      </c>
      <c r="E29" s="74"/>
      <c r="F29" s="74">
        <v>57</v>
      </c>
      <c r="G29" s="74">
        <v>26</v>
      </c>
      <c r="H29" s="74">
        <v>31</v>
      </c>
      <c r="I29" s="74"/>
      <c r="J29" s="74">
        <v>61</v>
      </c>
      <c r="K29" s="74">
        <v>26</v>
      </c>
      <c r="L29" s="74">
        <v>35</v>
      </c>
      <c r="M29" s="74"/>
      <c r="N29" s="74">
        <v>62</v>
      </c>
      <c r="O29" s="74">
        <v>39</v>
      </c>
      <c r="P29" s="74">
        <v>23</v>
      </c>
      <c r="Q29" s="74"/>
      <c r="R29" s="74">
        <v>46</v>
      </c>
      <c r="S29" s="74">
        <v>23</v>
      </c>
      <c r="T29" s="74">
        <v>23</v>
      </c>
      <c r="U29" s="74"/>
      <c r="V29" s="74">
        <v>65</v>
      </c>
      <c r="W29" s="74">
        <v>36</v>
      </c>
      <c r="X29" s="74">
        <v>29</v>
      </c>
      <c r="Y29" s="74"/>
      <c r="Z29" s="74">
        <v>0</v>
      </c>
      <c r="AA29" s="74">
        <v>0</v>
      </c>
      <c r="AB29" s="74">
        <v>0</v>
      </c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</row>
    <row r="30" spans="1:56" x14ac:dyDescent="0.2">
      <c r="A30" s="148" t="s">
        <v>103</v>
      </c>
      <c r="B30" s="74">
        <v>633</v>
      </c>
      <c r="C30" s="74">
        <v>320</v>
      </c>
      <c r="D30" s="74">
        <v>313</v>
      </c>
      <c r="E30" s="74"/>
      <c r="F30" s="74">
        <v>147</v>
      </c>
      <c r="G30" s="74">
        <v>78</v>
      </c>
      <c r="H30" s="74">
        <v>69</v>
      </c>
      <c r="I30" s="74"/>
      <c r="J30" s="74">
        <v>114</v>
      </c>
      <c r="K30" s="74">
        <v>53</v>
      </c>
      <c r="L30" s="74">
        <v>61</v>
      </c>
      <c r="M30" s="74"/>
      <c r="N30" s="74">
        <v>134</v>
      </c>
      <c r="O30" s="74">
        <v>70</v>
      </c>
      <c r="P30" s="74">
        <v>64</v>
      </c>
      <c r="Q30" s="74"/>
      <c r="R30" s="74">
        <v>114</v>
      </c>
      <c r="S30" s="74">
        <v>58</v>
      </c>
      <c r="T30" s="74">
        <v>56</v>
      </c>
      <c r="U30" s="74"/>
      <c r="V30" s="74">
        <v>124</v>
      </c>
      <c r="W30" s="74">
        <v>61</v>
      </c>
      <c r="X30" s="74">
        <v>63</v>
      </c>
      <c r="Y30" s="74"/>
      <c r="Z30" s="74">
        <v>0</v>
      </c>
      <c r="AA30" s="74">
        <v>0</v>
      </c>
      <c r="AB30" s="74">
        <v>0</v>
      </c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</row>
    <row r="31" spans="1:56" x14ac:dyDescent="0.2">
      <c r="A31" s="148" t="s">
        <v>104</v>
      </c>
      <c r="B31" s="74">
        <v>237</v>
      </c>
      <c r="C31" s="74">
        <v>112</v>
      </c>
      <c r="D31" s="74">
        <v>125</v>
      </c>
      <c r="E31" s="74"/>
      <c r="F31" s="74">
        <v>74</v>
      </c>
      <c r="G31" s="74">
        <v>31</v>
      </c>
      <c r="H31" s="74">
        <v>43</v>
      </c>
      <c r="I31" s="74"/>
      <c r="J31" s="74">
        <v>44</v>
      </c>
      <c r="K31" s="74">
        <v>23</v>
      </c>
      <c r="L31" s="74">
        <v>21</v>
      </c>
      <c r="M31" s="74"/>
      <c r="N31" s="74">
        <v>46</v>
      </c>
      <c r="O31" s="74">
        <v>20</v>
      </c>
      <c r="P31" s="74">
        <v>26</v>
      </c>
      <c r="Q31" s="74"/>
      <c r="R31" s="74">
        <v>38</v>
      </c>
      <c r="S31" s="74">
        <v>21</v>
      </c>
      <c r="T31" s="74">
        <v>17</v>
      </c>
      <c r="U31" s="74"/>
      <c r="V31" s="74">
        <v>35</v>
      </c>
      <c r="W31" s="74">
        <v>17</v>
      </c>
      <c r="X31" s="74">
        <v>18</v>
      </c>
      <c r="Y31" s="74"/>
      <c r="Z31" s="74">
        <v>0</v>
      </c>
      <c r="AA31" s="74">
        <v>0</v>
      </c>
      <c r="AB31" s="74">
        <v>0</v>
      </c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</row>
    <row r="32" spans="1:56" x14ac:dyDescent="0.2">
      <c r="A32" s="148" t="s">
        <v>105</v>
      </c>
      <c r="B32" s="74">
        <v>256</v>
      </c>
      <c r="C32" s="74">
        <v>118</v>
      </c>
      <c r="D32" s="74">
        <v>138</v>
      </c>
      <c r="E32" s="74"/>
      <c r="F32" s="74">
        <v>67</v>
      </c>
      <c r="G32" s="74">
        <v>25</v>
      </c>
      <c r="H32" s="74">
        <v>42</v>
      </c>
      <c r="I32" s="74"/>
      <c r="J32" s="74">
        <v>48</v>
      </c>
      <c r="K32" s="74">
        <v>22</v>
      </c>
      <c r="L32" s="74">
        <v>26</v>
      </c>
      <c r="M32" s="74"/>
      <c r="N32" s="74">
        <v>57</v>
      </c>
      <c r="O32" s="74">
        <v>31</v>
      </c>
      <c r="P32" s="74">
        <v>26</v>
      </c>
      <c r="Q32" s="74"/>
      <c r="R32" s="74">
        <v>40</v>
      </c>
      <c r="S32" s="74">
        <v>21</v>
      </c>
      <c r="T32" s="74">
        <v>19</v>
      </c>
      <c r="U32" s="74"/>
      <c r="V32" s="74">
        <v>44</v>
      </c>
      <c r="W32" s="74">
        <v>19</v>
      </c>
      <c r="X32" s="74">
        <v>25</v>
      </c>
      <c r="Y32" s="74"/>
      <c r="Z32" s="74">
        <v>0</v>
      </c>
      <c r="AA32" s="74">
        <v>0</v>
      </c>
      <c r="AB32" s="74">
        <v>0</v>
      </c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</row>
    <row r="33" spans="1:56" x14ac:dyDescent="0.2">
      <c r="A33" s="148" t="s">
        <v>106</v>
      </c>
      <c r="B33" s="74">
        <v>35</v>
      </c>
      <c r="C33" s="74">
        <v>20</v>
      </c>
      <c r="D33" s="74">
        <v>15</v>
      </c>
      <c r="E33" s="74"/>
      <c r="F33" s="74">
        <v>8</v>
      </c>
      <c r="G33" s="74">
        <v>7</v>
      </c>
      <c r="H33" s="74">
        <v>1</v>
      </c>
      <c r="I33" s="74"/>
      <c r="J33" s="74">
        <v>8</v>
      </c>
      <c r="K33" s="74">
        <v>3</v>
      </c>
      <c r="L33" s="74">
        <v>5</v>
      </c>
      <c r="M33" s="74"/>
      <c r="N33" s="74">
        <v>6</v>
      </c>
      <c r="O33" s="74">
        <v>5</v>
      </c>
      <c r="P33" s="74">
        <v>1</v>
      </c>
      <c r="Q33" s="74"/>
      <c r="R33" s="74">
        <v>6</v>
      </c>
      <c r="S33" s="74">
        <v>2</v>
      </c>
      <c r="T33" s="74">
        <v>4</v>
      </c>
      <c r="U33" s="74"/>
      <c r="V33" s="74">
        <v>7</v>
      </c>
      <c r="W33" s="74">
        <v>3</v>
      </c>
      <c r="X33" s="74">
        <v>4</v>
      </c>
      <c r="Y33" s="74"/>
      <c r="Z33" s="74">
        <v>0</v>
      </c>
      <c r="AA33" s="74">
        <v>0</v>
      </c>
      <c r="AB33" s="74">
        <v>0</v>
      </c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</row>
    <row r="34" spans="1:56" x14ac:dyDescent="0.2">
      <c r="A34" s="148" t="s">
        <v>107</v>
      </c>
      <c r="B34" s="74">
        <v>47</v>
      </c>
      <c r="C34" s="74">
        <v>26</v>
      </c>
      <c r="D34" s="74">
        <v>21</v>
      </c>
      <c r="E34" s="74"/>
      <c r="F34" s="74">
        <v>14</v>
      </c>
      <c r="G34" s="74">
        <v>7</v>
      </c>
      <c r="H34" s="74">
        <v>7</v>
      </c>
      <c r="I34" s="74"/>
      <c r="J34" s="74">
        <v>7</v>
      </c>
      <c r="K34" s="74">
        <v>3</v>
      </c>
      <c r="L34" s="74">
        <v>4</v>
      </c>
      <c r="M34" s="74"/>
      <c r="N34" s="74">
        <v>12</v>
      </c>
      <c r="O34" s="74">
        <v>6</v>
      </c>
      <c r="P34" s="74">
        <v>6</v>
      </c>
      <c r="Q34" s="74"/>
      <c r="R34" s="74">
        <v>8</v>
      </c>
      <c r="S34" s="74">
        <v>6</v>
      </c>
      <c r="T34" s="74">
        <v>2</v>
      </c>
      <c r="U34" s="74"/>
      <c r="V34" s="74">
        <v>6</v>
      </c>
      <c r="W34" s="74">
        <v>4</v>
      </c>
      <c r="X34" s="74">
        <v>2</v>
      </c>
      <c r="Y34" s="74"/>
      <c r="Z34" s="74">
        <v>0</v>
      </c>
      <c r="AA34" s="74">
        <v>0</v>
      </c>
      <c r="AB34" s="74">
        <v>0</v>
      </c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</row>
    <row r="35" spans="1:56" x14ac:dyDescent="0.2">
      <c r="A35" s="148" t="s">
        <v>108</v>
      </c>
      <c r="B35" s="74">
        <v>734</v>
      </c>
      <c r="C35" s="74">
        <v>366</v>
      </c>
      <c r="D35" s="74">
        <v>368</v>
      </c>
      <c r="E35" s="74"/>
      <c r="F35" s="74">
        <v>164</v>
      </c>
      <c r="G35" s="74">
        <v>89</v>
      </c>
      <c r="H35" s="74">
        <v>75</v>
      </c>
      <c r="I35" s="74"/>
      <c r="J35" s="74">
        <v>148</v>
      </c>
      <c r="K35" s="74">
        <v>73</v>
      </c>
      <c r="L35" s="74">
        <v>75</v>
      </c>
      <c r="M35" s="74"/>
      <c r="N35" s="74">
        <v>158</v>
      </c>
      <c r="O35" s="74">
        <v>81</v>
      </c>
      <c r="P35" s="74">
        <v>77</v>
      </c>
      <c r="Q35" s="74"/>
      <c r="R35" s="74">
        <v>113</v>
      </c>
      <c r="S35" s="74">
        <v>55</v>
      </c>
      <c r="T35" s="74">
        <v>58</v>
      </c>
      <c r="U35" s="74"/>
      <c r="V35" s="74">
        <v>151</v>
      </c>
      <c r="W35" s="74">
        <v>68</v>
      </c>
      <c r="X35" s="74">
        <v>83</v>
      </c>
      <c r="Y35" s="74"/>
      <c r="Z35" s="74">
        <v>0</v>
      </c>
      <c r="AA35" s="74">
        <v>0</v>
      </c>
      <c r="AB35" s="74">
        <v>0</v>
      </c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</row>
    <row r="36" spans="1:56" ht="13.5" thickBot="1" x14ac:dyDescent="0.25">
      <c r="A36" s="165" t="s">
        <v>109</v>
      </c>
      <c r="B36" s="74">
        <v>585</v>
      </c>
      <c r="C36" s="74">
        <v>285</v>
      </c>
      <c r="D36" s="74">
        <v>300</v>
      </c>
      <c r="E36" s="74"/>
      <c r="F36" s="74">
        <v>146</v>
      </c>
      <c r="G36" s="74">
        <v>72</v>
      </c>
      <c r="H36" s="74">
        <v>74</v>
      </c>
      <c r="I36" s="74"/>
      <c r="J36" s="74">
        <v>113</v>
      </c>
      <c r="K36" s="74">
        <v>56</v>
      </c>
      <c r="L36" s="74">
        <v>57</v>
      </c>
      <c r="M36" s="74"/>
      <c r="N36" s="74">
        <v>101</v>
      </c>
      <c r="O36" s="74">
        <v>41</v>
      </c>
      <c r="P36" s="74">
        <v>60</v>
      </c>
      <c r="Q36" s="74"/>
      <c r="R36" s="74">
        <v>110</v>
      </c>
      <c r="S36" s="74">
        <v>61</v>
      </c>
      <c r="T36" s="74">
        <v>49</v>
      </c>
      <c r="U36" s="74"/>
      <c r="V36" s="74">
        <v>115</v>
      </c>
      <c r="W36" s="74">
        <v>55</v>
      </c>
      <c r="X36" s="74">
        <v>60</v>
      </c>
      <c r="Y36" s="74"/>
      <c r="Z36" s="74">
        <v>0</v>
      </c>
      <c r="AA36" s="74">
        <v>0</v>
      </c>
      <c r="AB36" s="74">
        <v>0</v>
      </c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</row>
    <row r="37" spans="1:56" x14ac:dyDescent="0.2">
      <c r="A37" s="222" t="s">
        <v>76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D37" s="147"/>
    </row>
    <row r="38" spans="1:56" x14ac:dyDescent="0.2">
      <c r="A38" s="223" t="s">
        <v>14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</row>
    <row r="39" spans="1:56" x14ac:dyDescent="0.2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</row>
    <row r="40" spans="1:56" x14ac:dyDescent="0.2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</row>
    <row r="41" spans="1:56" x14ac:dyDescent="0.2">
      <c r="A41" s="20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</row>
    <row r="44" spans="1:56" s="135" customFormat="1" ht="15" x14ac:dyDescent="0.25">
      <c r="A44" s="245" t="s">
        <v>158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9"/>
      <c r="AD44" s="215" t="s">
        <v>222</v>
      </c>
      <c r="AE44" s="215"/>
      <c r="AF44" s="9"/>
      <c r="AG44" s="50"/>
    </row>
    <row r="45" spans="1:56" s="135" customFormat="1" ht="15" x14ac:dyDescent="0.25">
      <c r="A45" s="246" t="s">
        <v>143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9"/>
      <c r="AD45" s="215"/>
      <c r="AE45" s="215"/>
      <c r="AF45"/>
      <c r="AG45" s="50"/>
    </row>
    <row r="46" spans="1:56" s="135" customFormat="1" ht="15" x14ac:dyDescent="0.25">
      <c r="A46" s="245" t="s">
        <v>64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</row>
    <row r="47" spans="1:56" s="135" customFormat="1" ht="15" x14ac:dyDescent="0.25">
      <c r="A47" s="246" t="s">
        <v>80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</row>
    <row r="48" spans="1:56" s="135" customFormat="1" ht="15" x14ac:dyDescent="0.25">
      <c r="A48" s="245" t="s">
        <v>122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</row>
    <row r="49" spans="1:28" s="135" customFormat="1" ht="15" x14ac:dyDescent="0.25">
      <c r="A49" s="246" t="s">
        <v>389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</row>
    <row r="50" spans="1:28" s="135" customFormat="1" ht="15.75" thickBot="1" x14ac:dyDescent="0.3">
      <c r="A50" s="137"/>
      <c r="B50" s="138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</row>
    <row r="51" spans="1:28" s="135" customFormat="1" ht="15" customHeight="1" x14ac:dyDescent="0.25">
      <c r="A51" s="229" t="s">
        <v>82</v>
      </c>
      <c r="B51" s="54" t="s">
        <v>21</v>
      </c>
      <c r="C51" s="54"/>
      <c r="D51" s="54"/>
      <c r="E51" s="139"/>
      <c r="F51" s="140" t="s">
        <v>48</v>
      </c>
      <c r="G51" s="140"/>
      <c r="H51" s="140"/>
      <c r="I51" s="139"/>
      <c r="J51" s="140" t="s">
        <v>49</v>
      </c>
      <c r="K51" s="140"/>
      <c r="L51" s="140"/>
      <c r="M51" s="139"/>
      <c r="N51" s="140" t="s">
        <v>50</v>
      </c>
      <c r="O51" s="140"/>
      <c r="P51" s="140"/>
      <c r="Q51" s="139"/>
      <c r="R51" s="140" t="s">
        <v>51</v>
      </c>
      <c r="S51" s="140"/>
      <c r="T51" s="140"/>
      <c r="U51" s="139"/>
      <c r="V51" s="140" t="s">
        <v>52</v>
      </c>
      <c r="W51" s="140"/>
      <c r="X51" s="140"/>
      <c r="Y51" s="139"/>
      <c r="Z51" s="140" t="s">
        <v>53</v>
      </c>
      <c r="AA51" s="140"/>
      <c r="AB51" s="140"/>
    </row>
    <row r="52" spans="1:28" s="135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141"/>
      <c r="F52" s="142" t="s">
        <v>68</v>
      </c>
      <c r="G52" s="142" t="s">
        <v>69</v>
      </c>
      <c r="H52" s="142" t="s">
        <v>70</v>
      </c>
      <c r="I52" s="141"/>
      <c r="J52" s="142" t="s">
        <v>68</v>
      </c>
      <c r="K52" s="142" t="s">
        <v>69</v>
      </c>
      <c r="L52" s="142" t="s">
        <v>70</v>
      </c>
      <c r="M52" s="141"/>
      <c r="N52" s="142" t="s">
        <v>68</v>
      </c>
      <c r="O52" s="142" t="s">
        <v>69</v>
      </c>
      <c r="P52" s="142" t="s">
        <v>70</v>
      </c>
      <c r="Q52" s="141"/>
      <c r="R52" s="142" t="s">
        <v>68</v>
      </c>
      <c r="S52" s="142" t="s">
        <v>69</v>
      </c>
      <c r="T52" s="142" t="s">
        <v>70</v>
      </c>
      <c r="U52" s="141"/>
      <c r="V52" s="142" t="s">
        <v>68</v>
      </c>
      <c r="W52" s="142" t="s">
        <v>69</v>
      </c>
      <c r="X52" s="142" t="s">
        <v>70</v>
      </c>
      <c r="Y52" s="141"/>
      <c r="Z52" s="142" t="s">
        <v>68</v>
      </c>
      <c r="AA52" s="142" t="s">
        <v>69</v>
      </c>
      <c r="AB52" s="142" t="s">
        <v>70</v>
      </c>
    </row>
    <row r="53" spans="1:28" x14ac:dyDescent="0.2">
      <c r="A53" s="143"/>
      <c r="B53" s="144"/>
      <c r="C53" s="144"/>
      <c r="D53" s="144"/>
      <c r="E53" s="145"/>
      <c r="F53" s="144"/>
      <c r="G53" s="144"/>
      <c r="H53" s="144"/>
      <c r="I53" s="145"/>
      <c r="J53" s="144"/>
      <c r="K53" s="144"/>
      <c r="L53" s="144"/>
      <c r="M53" s="145"/>
      <c r="N53" s="144"/>
      <c r="O53" s="144"/>
      <c r="P53" s="144"/>
      <c r="Q53" s="145"/>
      <c r="R53" s="144"/>
      <c r="S53" s="144"/>
      <c r="T53" s="144"/>
      <c r="U53" s="145"/>
      <c r="V53" s="144"/>
      <c r="W53" s="144"/>
      <c r="X53" s="144"/>
      <c r="Y53" s="145"/>
      <c r="Z53" s="144"/>
      <c r="AA53" s="144"/>
      <c r="AB53" s="144"/>
    </row>
    <row r="54" spans="1:28" ht="13.5" x14ac:dyDescent="0.25">
      <c r="A54" s="149" t="s">
        <v>83</v>
      </c>
      <c r="B54" s="150">
        <f>SUM(B56:B79)</f>
        <v>824</v>
      </c>
      <c r="C54" s="150">
        <f>SUM(C56:C79)</f>
        <v>509</v>
      </c>
      <c r="D54" s="150">
        <f>SUM(D56:D79)</f>
        <v>315</v>
      </c>
      <c r="E54" s="150"/>
      <c r="F54" s="150">
        <f>SUM(F56:F79)</f>
        <v>166</v>
      </c>
      <c r="G54" s="150">
        <f>SUM(G56:G79)</f>
        <v>102</v>
      </c>
      <c r="H54" s="150">
        <f>SUM(H56:H79)</f>
        <v>64</v>
      </c>
      <c r="I54" s="150"/>
      <c r="J54" s="150">
        <f>SUM(J56:J79)</f>
        <v>184</v>
      </c>
      <c r="K54" s="150">
        <f>SUM(K56:K79)</f>
        <v>111</v>
      </c>
      <c r="L54" s="150">
        <f>SUM(L56:L79)</f>
        <v>73</v>
      </c>
      <c r="M54" s="150"/>
      <c r="N54" s="150">
        <f>SUM(N56:N79)</f>
        <v>128</v>
      </c>
      <c r="O54" s="150">
        <f>SUM(O56:O79)</f>
        <v>88</v>
      </c>
      <c r="P54" s="150">
        <f>SUM(P56:P79)</f>
        <v>40</v>
      </c>
      <c r="Q54" s="150"/>
      <c r="R54" s="150">
        <f>SUM(R56:R79)</f>
        <v>268</v>
      </c>
      <c r="S54" s="150">
        <f>SUM(S56:S79)</f>
        <v>172</v>
      </c>
      <c r="T54" s="150">
        <f>SUM(T56:T79)</f>
        <v>96</v>
      </c>
      <c r="U54" s="150"/>
      <c r="V54" s="150">
        <f>SUM(V56:V79)</f>
        <v>78</v>
      </c>
      <c r="W54" s="150">
        <f>SUM(W56:W79)</f>
        <v>36</v>
      </c>
      <c r="X54" s="150">
        <f>SUM(X56:X79)</f>
        <v>42</v>
      </c>
      <c r="Y54" s="150"/>
      <c r="Z54" s="150">
        <f>SUM(Z56:Z79)</f>
        <v>0</v>
      </c>
      <c r="AA54" s="150">
        <f>SUM(AA56:AA79)</f>
        <v>0</v>
      </c>
      <c r="AB54" s="150">
        <f>SUM(AB56:AB79)</f>
        <v>0</v>
      </c>
    </row>
    <row r="55" spans="1:28" x14ac:dyDescent="0.2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</row>
    <row r="56" spans="1:28" x14ac:dyDescent="0.2">
      <c r="A56" s="148" t="s">
        <v>84</v>
      </c>
      <c r="B56" s="74">
        <v>175</v>
      </c>
      <c r="C56" s="74">
        <v>104</v>
      </c>
      <c r="D56" s="74">
        <v>71</v>
      </c>
      <c r="E56" s="74"/>
      <c r="F56" s="74">
        <v>42</v>
      </c>
      <c r="G56" s="74">
        <v>22</v>
      </c>
      <c r="H56" s="74">
        <v>20</v>
      </c>
      <c r="I56" s="74"/>
      <c r="J56" s="74">
        <v>46</v>
      </c>
      <c r="K56" s="74">
        <v>27</v>
      </c>
      <c r="L56" s="74">
        <v>19</v>
      </c>
      <c r="M56" s="74"/>
      <c r="N56" s="74">
        <v>28</v>
      </c>
      <c r="O56" s="74">
        <v>20</v>
      </c>
      <c r="P56" s="74">
        <v>8</v>
      </c>
      <c r="Q56" s="74"/>
      <c r="R56" s="74">
        <v>54</v>
      </c>
      <c r="S56" s="74">
        <v>32</v>
      </c>
      <c r="T56" s="74">
        <v>22</v>
      </c>
      <c r="U56" s="74"/>
      <c r="V56" s="74">
        <v>5</v>
      </c>
      <c r="W56" s="74">
        <v>3</v>
      </c>
      <c r="X56" s="74">
        <v>2</v>
      </c>
      <c r="Y56" s="74"/>
      <c r="Z56" s="74">
        <v>0</v>
      </c>
      <c r="AA56" s="74">
        <v>0</v>
      </c>
      <c r="AB56" s="74">
        <v>0</v>
      </c>
    </row>
    <row r="57" spans="1:28" x14ac:dyDescent="0.2">
      <c r="A57" s="148" t="s">
        <v>85</v>
      </c>
      <c r="B57" s="74">
        <v>140</v>
      </c>
      <c r="C57" s="74">
        <v>92</v>
      </c>
      <c r="D57" s="74">
        <v>48</v>
      </c>
      <c r="E57" s="74"/>
      <c r="F57" s="74">
        <v>22</v>
      </c>
      <c r="G57" s="74">
        <v>19</v>
      </c>
      <c r="H57" s="74">
        <v>3</v>
      </c>
      <c r="I57" s="74"/>
      <c r="J57" s="74">
        <v>30</v>
      </c>
      <c r="K57" s="74">
        <v>16</v>
      </c>
      <c r="L57" s="74">
        <v>14</v>
      </c>
      <c r="M57" s="74"/>
      <c r="N57" s="74">
        <v>23</v>
      </c>
      <c r="O57" s="74">
        <v>17</v>
      </c>
      <c r="P57" s="74">
        <v>6</v>
      </c>
      <c r="Q57" s="74"/>
      <c r="R57" s="74">
        <v>48</v>
      </c>
      <c r="S57" s="74">
        <v>32</v>
      </c>
      <c r="T57" s="74">
        <v>16</v>
      </c>
      <c r="U57" s="74"/>
      <c r="V57" s="74">
        <v>17</v>
      </c>
      <c r="W57" s="74">
        <v>8</v>
      </c>
      <c r="X57" s="74">
        <v>9</v>
      </c>
      <c r="Y57" s="74"/>
      <c r="Z57" s="74">
        <v>0</v>
      </c>
      <c r="AA57" s="74">
        <v>0</v>
      </c>
      <c r="AB57" s="74">
        <v>0</v>
      </c>
    </row>
    <row r="58" spans="1:28" x14ac:dyDescent="0.2">
      <c r="A58" s="148" t="s">
        <v>86</v>
      </c>
      <c r="B58" s="74">
        <v>87</v>
      </c>
      <c r="C58" s="74">
        <v>61</v>
      </c>
      <c r="D58" s="74">
        <v>26</v>
      </c>
      <c r="E58" s="74"/>
      <c r="F58" s="74">
        <v>18</v>
      </c>
      <c r="G58" s="74">
        <v>11</v>
      </c>
      <c r="H58" s="74">
        <v>7</v>
      </c>
      <c r="I58" s="74"/>
      <c r="J58" s="74">
        <v>21</v>
      </c>
      <c r="K58" s="74">
        <v>15</v>
      </c>
      <c r="L58" s="74">
        <v>6</v>
      </c>
      <c r="M58" s="74"/>
      <c r="N58" s="74">
        <v>8</v>
      </c>
      <c r="O58" s="74">
        <v>6</v>
      </c>
      <c r="P58" s="74">
        <v>2</v>
      </c>
      <c r="Q58" s="74"/>
      <c r="R58" s="74">
        <v>35</v>
      </c>
      <c r="S58" s="74">
        <v>26</v>
      </c>
      <c r="T58" s="74">
        <v>9</v>
      </c>
      <c r="U58" s="74"/>
      <c r="V58" s="74">
        <v>5</v>
      </c>
      <c r="W58" s="74">
        <v>3</v>
      </c>
      <c r="X58" s="74">
        <v>2</v>
      </c>
      <c r="Y58" s="74"/>
      <c r="Z58" s="74">
        <v>0</v>
      </c>
      <c r="AA58" s="74">
        <v>0</v>
      </c>
      <c r="AB58" s="74">
        <v>0</v>
      </c>
    </row>
    <row r="59" spans="1:28" x14ac:dyDescent="0.2">
      <c r="A59" s="148" t="s">
        <v>87</v>
      </c>
      <c r="B59" s="74">
        <v>24</v>
      </c>
      <c r="C59" s="74">
        <v>17</v>
      </c>
      <c r="D59" s="74">
        <v>7</v>
      </c>
      <c r="E59" s="74"/>
      <c r="F59" s="74">
        <v>3</v>
      </c>
      <c r="G59" s="74">
        <v>3</v>
      </c>
      <c r="H59" s="74">
        <v>0</v>
      </c>
      <c r="I59" s="74"/>
      <c r="J59" s="74">
        <v>3</v>
      </c>
      <c r="K59" s="74">
        <v>2</v>
      </c>
      <c r="L59" s="74">
        <v>1</v>
      </c>
      <c r="M59" s="74"/>
      <c r="N59" s="74">
        <v>4</v>
      </c>
      <c r="O59" s="74">
        <v>4</v>
      </c>
      <c r="P59" s="74">
        <v>0</v>
      </c>
      <c r="Q59" s="74"/>
      <c r="R59" s="74">
        <v>7</v>
      </c>
      <c r="S59" s="74">
        <v>4</v>
      </c>
      <c r="T59" s="74">
        <v>3</v>
      </c>
      <c r="U59" s="74"/>
      <c r="V59" s="74">
        <v>7</v>
      </c>
      <c r="W59" s="74">
        <v>4</v>
      </c>
      <c r="X59" s="74">
        <v>3</v>
      </c>
      <c r="Y59" s="74"/>
      <c r="Z59" s="74">
        <v>0</v>
      </c>
      <c r="AA59" s="74">
        <v>0</v>
      </c>
      <c r="AB59" s="74">
        <v>0</v>
      </c>
    </row>
    <row r="60" spans="1:28" x14ac:dyDescent="0.2">
      <c r="A60" s="148" t="s">
        <v>88</v>
      </c>
      <c r="B60" s="74">
        <v>3</v>
      </c>
      <c r="C60" s="74">
        <v>3</v>
      </c>
      <c r="D60" s="74">
        <v>0</v>
      </c>
      <c r="E60" s="74"/>
      <c r="F60" s="74">
        <v>0</v>
      </c>
      <c r="G60" s="74">
        <v>0</v>
      </c>
      <c r="H60" s="74">
        <v>0</v>
      </c>
      <c r="I60" s="74"/>
      <c r="J60" s="74">
        <v>0</v>
      </c>
      <c r="K60" s="74">
        <v>0</v>
      </c>
      <c r="L60" s="74">
        <v>0</v>
      </c>
      <c r="M60" s="74"/>
      <c r="N60" s="74">
        <v>0</v>
      </c>
      <c r="O60" s="74">
        <v>0</v>
      </c>
      <c r="P60" s="74">
        <v>0</v>
      </c>
      <c r="Q60" s="74"/>
      <c r="R60" s="74">
        <v>2</v>
      </c>
      <c r="S60" s="74">
        <v>2</v>
      </c>
      <c r="T60" s="74">
        <v>0</v>
      </c>
      <c r="U60" s="74"/>
      <c r="V60" s="74">
        <v>1</v>
      </c>
      <c r="W60" s="74">
        <v>1</v>
      </c>
      <c r="X60" s="74">
        <v>0</v>
      </c>
      <c r="Y60" s="74"/>
      <c r="Z60" s="74">
        <v>0</v>
      </c>
      <c r="AA60" s="74">
        <v>0</v>
      </c>
      <c r="AB60" s="74">
        <v>0</v>
      </c>
    </row>
    <row r="61" spans="1:28" x14ac:dyDescent="0.2">
      <c r="A61" s="148" t="s">
        <v>89</v>
      </c>
      <c r="B61" s="74">
        <v>0</v>
      </c>
      <c r="C61" s="74">
        <v>0</v>
      </c>
      <c r="D61" s="74">
        <v>0</v>
      </c>
      <c r="E61" s="74"/>
      <c r="F61" s="74">
        <v>0</v>
      </c>
      <c r="G61" s="74">
        <v>0</v>
      </c>
      <c r="H61" s="74">
        <v>0</v>
      </c>
      <c r="I61" s="74"/>
      <c r="J61" s="74">
        <v>0</v>
      </c>
      <c r="K61" s="74">
        <v>0</v>
      </c>
      <c r="L61" s="74">
        <v>0</v>
      </c>
      <c r="M61" s="74"/>
      <c r="N61" s="74">
        <v>0</v>
      </c>
      <c r="O61" s="74">
        <v>0</v>
      </c>
      <c r="P61" s="74">
        <v>0</v>
      </c>
      <c r="Q61" s="74"/>
      <c r="R61" s="74">
        <v>0</v>
      </c>
      <c r="S61" s="74">
        <v>0</v>
      </c>
      <c r="T61" s="74">
        <v>0</v>
      </c>
      <c r="U61" s="74"/>
      <c r="V61" s="74">
        <v>0</v>
      </c>
      <c r="W61" s="74">
        <v>0</v>
      </c>
      <c r="X61" s="74">
        <v>0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148" t="s">
        <v>91</v>
      </c>
      <c r="B62" s="74">
        <v>108</v>
      </c>
      <c r="C62" s="74">
        <v>50</v>
      </c>
      <c r="D62" s="74">
        <v>58</v>
      </c>
      <c r="E62" s="74"/>
      <c r="F62" s="74">
        <v>12</v>
      </c>
      <c r="G62" s="74">
        <v>5</v>
      </c>
      <c r="H62" s="74">
        <v>7</v>
      </c>
      <c r="I62" s="74"/>
      <c r="J62" s="74">
        <v>21</v>
      </c>
      <c r="K62" s="74">
        <v>15</v>
      </c>
      <c r="L62" s="74">
        <v>6</v>
      </c>
      <c r="M62" s="74"/>
      <c r="N62" s="74">
        <v>24</v>
      </c>
      <c r="O62" s="74">
        <v>12</v>
      </c>
      <c r="P62" s="74">
        <v>12</v>
      </c>
      <c r="Q62" s="74"/>
      <c r="R62" s="74">
        <v>28</v>
      </c>
      <c r="S62" s="74">
        <v>11</v>
      </c>
      <c r="T62" s="74">
        <v>17</v>
      </c>
      <c r="U62" s="74"/>
      <c r="V62" s="74">
        <v>23</v>
      </c>
      <c r="W62" s="74">
        <v>7</v>
      </c>
      <c r="X62" s="74">
        <v>16</v>
      </c>
      <c r="Y62" s="74"/>
      <c r="Z62" s="74">
        <v>0</v>
      </c>
      <c r="AA62" s="74">
        <v>0</v>
      </c>
      <c r="AB62" s="74">
        <v>0</v>
      </c>
    </row>
    <row r="63" spans="1:28" x14ac:dyDescent="0.2">
      <c r="A63" s="148" t="s">
        <v>92</v>
      </c>
      <c r="B63" s="74">
        <v>10</v>
      </c>
      <c r="C63" s="74">
        <v>6</v>
      </c>
      <c r="D63" s="74">
        <v>4</v>
      </c>
      <c r="E63" s="74"/>
      <c r="F63" s="74">
        <v>5</v>
      </c>
      <c r="G63" s="74">
        <v>2</v>
      </c>
      <c r="H63" s="74">
        <v>3</v>
      </c>
      <c r="I63" s="74"/>
      <c r="J63" s="74">
        <v>1</v>
      </c>
      <c r="K63" s="74">
        <v>0</v>
      </c>
      <c r="L63" s="74">
        <v>1</v>
      </c>
      <c r="M63" s="74"/>
      <c r="N63" s="74">
        <v>0</v>
      </c>
      <c r="O63" s="74">
        <v>0</v>
      </c>
      <c r="P63" s="74">
        <v>0</v>
      </c>
      <c r="Q63" s="74"/>
      <c r="R63" s="74">
        <v>4</v>
      </c>
      <c r="S63" s="74">
        <v>4</v>
      </c>
      <c r="T63" s="74">
        <v>0</v>
      </c>
      <c r="U63" s="74"/>
      <c r="V63" s="74">
        <v>0</v>
      </c>
      <c r="W63" s="74">
        <v>0</v>
      </c>
      <c r="X63" s="74">
        <v>0</v>
      </c>
      <c r="Y63" s="74"/>
      <c r="Z63" s="74">
        <v>0</v>
      </c>
      <c r="AA63" s="74">
        <v>0</v>
      </c>
      <c r="AB63" s="74">
        <v>0</v>
      </c>
    </row>
    <row r="64" spans="1:28" x14ac:dyDescent="0.2">
      <c r="A64" s="148" t="s">
        <v>93</v>
      </c>
      <c r="B64" s="74">
        <v>64</v>
      </c>
      <c r="C64" s="74">
        <v>37</v>
      </c>
      <c r="D64" s="74">
        <v>27</v>
      </c>
      <c r="E64" s="74"/>
      <c r="F64" s="74">
        <v>25</v>
      </c>
      <c r="G64" s="74">
        <v>13</v>
      </c>
      <c r="H64" s="74">
        <v>12</v>
      </c>
      <c r="I64" s="74"/>
      <c r="J64" s="74">
        <v>6</v>
      </c>
      <c r="K64" s="74">
        <v>3</v>
      </c>
      <c r="L64" s="74">
        <v>3</v>
      </c>
      <c r="M64" s="74"/>
      <c r="N64" s="74">
        <v>12</v>
      </c>
      <c r="O64" s="74">
        <v>9</v>
      </c>
      <c r="P64" s="74">
        <v>3</v>
      </c>
      <c r="Q64" s="74"/>
      <c r="R64" s="74">
        <v>12</v>
      </c>
      <c r="S64" s="74">
        <v>8</v>
      </c>
      <c r="T64" s="74">
        <v>4</v>
      </c>
      <c r="U64" s="74"/>
      <c r="V64" s="74">
        <v>9</v>
      </c>
      <c r="W64" s="74">
        <v>4</v>
      </c>
      <c r="X64" s="74">
        <v>5</v>
      </c>
      <c r="Y64" s="74"/>
      <c r="Z64" s="74">
        <v>0</v>
      </c>
      <c r="AA64" s="74">
        <v>0</v>
      </c>
      <c r="AB64" s="74">
        <v>0</v>
      </c>
    </row>
    <row r="65" spans="1:28" x14ac:dyDescent="0.2">
      <c r="A65" s="156" t="s">
        <v>95</v>
      </c>
      <c r="B65" s="74">
        <v>19</v>
      </c>
      <c r="C65" s="74">
        <v>13</v>
      </c>
      <c r="D65" s="74">
        <v>6</v>
      </c>
      <c r="E65" s="74"/>
      <c r="F65" s="74">
        <v>5</v>
      </c>
      <c r="G65" s="74">
        <v>3</v>
      </c>
      <c r="H65" s="74">
        <v>2</v>
      </c>
      <c r="I65" s="74"/>
      <c r="J65" s="74">
        <v>7</v>
      </c>
      <c r="K65" s="74">
        <v>5</v>
      </c>
      <c r="L65" s="74">
        <v>2</v>
      </c>
      <c r="M65" s="74"/>
      <c r="N65" s="74">
        <v>0</v>
      </c>
      <c r="O65" s="74">
        <v>0</v>
      </c>
      <c r="P65" s="74">
        <v>0</v>
      </c>
      <c r="Q65" s="74"/>
      <c r="R65" s="74">
        <v>6</v>
      </c>
      <c r="S65" s="74">
        <v>4</v>
      </c>
      <c r="T65" s="74">
        <v>2</v>
      </c>
      <c r="U65" s="74"/>
      <c r="V65" s="74">
        <v>1</v>
      </c>
      <c r="W65" s="74">
        <v>1</v>
      </c>
      <c r="X65" s="74">
        <v>0</v>
      </c>
      <c r="Y65" s="74"/>
      <c r="Z65" s="74">
        <v>0</v>
      </c>
      <c r="AA65" s="74">
        <v>0</v>
      </c>
      <c r="AB65" s="74">
        <v>0</v>
      </c>
    </row>
    <row r="66" spans="1:28" x14ac:dyDescent="0.2">
      <c r="A66" s="148" t="s">
        <v>96</v>
      </c>
      <c r="B66" s="74">
        <v>4</v>
      </c>
      <c r="C66" s="74">
        <v>2</v>
      </c>
      <c r="D66" s="74">
        <v>2</v>
      </c>
      <c r="E66" s="74"/>
      <c r="F66" s="74">
        <v>0</v>
      </c>
      <c r="G66" s="74">
        <v>0</v>
      </c>
      <c r="H66" s="74">
        <v>0</v>
      </c>
      <c r="I66" s="74"/>
      <c r="J66" s="74">
        <v>1</v>
      </c>
      <c r="K66" s="74">
        <v>0</v>
      </c>
      <c r="L66" s="74">
        <v>1</v>
      </c>
      <c r="M66" s="74"/>
      <c r="N66" s="74">
        <v>0</v>
      </c>
      <c r="O66" s="74">
        <v>0</v>
      </c>
      <c r="P66" s="74">
        <v>0</v>
      </c>
      <c r="Q66" s="74"/>
      <c r="R66" s="74">
        <v>3</v>
      </c>
      <c r="S66" s="74">
        <v>2</v>
      </c>
      <c r="T66" s="74">
        <v>1</v>
      </c>
      <c r="U66" s="74"/>
      <c r="V66" s="74">
        <v>0</v>
      </c>
      <c r="W66" s="74">
        <v>0</v>
      </c>
      <c r="X66" s="74">
        <v>0</v>
      </c>
      <c r="Y66" s="74"/>
      <c r="Z66" s="74">
        <v>0</v>
      </c>
      <c r="AA66" s="74">
        <v>0</v>
      </c>
      <c r="AB66" s="74">
        <v>0</v>
      </c>
    </row>
    <row r="67" spans="1:28" x14ac:dyDescent="0.2">
      <c r="A67" s="148" t="s">
        <v>97</v>
      </c>
      <c r="B67" s="74">
        <v>71</v>
      </c>
      <c r="C67" s="74">
        <v>46</v>
      </c>
      <c r="D67" s="74">
        <v>25</v>
      </c>
      <c r="E67" s="74"/>
      <c r="F67" s="74">
        <v>9</v>
      </c>
      <c r="G67" s="74">
        <v>6</v>
      </c>
      <c r="H67" s="74">
        <v>3</v>
      </c>
      <c r="I67" s="74"/>
      <c r="J67" s="74">
        <v>19</v>
      </c>
      <c r="K67" s="74">
        <v>10</v>
      </c>
      <c r="L67" s="74">
        <v>9</v>
      </c>
      <c r="M67" s="74"/>
      <c r="N67" s="74">
        <v>12</v>
      </c>
      <c r="O67" s="74">
        <v>11</v>
      </c>
      <c r="P67" s="74">
        <v>1</v>
      </c>
      <c r="Q67" s="74"/>
      <c r="R67" s="74">
        <v>24</v>
      </c>
      <c r="S67" s="74">
        <v>15</v>
      </c>
      <c r="T67" s="74">
        <v>9</v>
      </c>
      <c r="U67" s="74"/>
      <c r="V67" s="74">
        <v>7</v>
      </c>
      <c r="W67" s="74">
        <v>4</v>
      </c>
      <c r="X67" s="74">
        <v>3</v>
      </c>
      <c r="Y67" s="74"/>
      <c r="Z67" s="74">
        <v>0</v>
      </c>
      <c r="AA67" s="74">
        <v>0</v>
      </c>
      <c r="AB67" s="74">
        <v>0</v>
      </c>
    </row>
    <row r="68" spans="1:28" x14ac:dyDescent="0.2">
      <c r="A68" s="148" t="s">
        <v>98</v>
      </c>
      <c r="B68" s="74">
        <v>1</v>
      </c>
      <c r="C68" s="74">
        <v>1</v>
      </c>
      <c r="D68" s="74">
        <v>0</v>
      </c>
      <c r="E68" s="74"/>
      <c r="F68" s="74">
        <v>0</v>
      </c>
      <c r="G68" s="74">
        <v>0</v>
      </c>
      <c r="H68" s="74">
        <v>0</v>
      </c>
      <c r="I68" s="74"/>
      <c r="J68" s="74">
        <v>0</v>
      </c>
      <c r="K68" s="74">
        <v>0</v>
      </c>
      <c r="L68" s="74">
        <v>0</v>
      </c>
      <c r="M68" s="74"/>
      <c r="N68" s="74">
        <v>1</v>
      </c>
      <c r="O68" s="74">
        <v>1</v>
      </c>
      <c r="P68" s="74">
        <v>0</v>
      </c>
      <c r="Q68" s="74"/>
      <c r="R68" s="74">
        <v>0</v>
      </c>
      <c r="S68" s="74">
        <v>0</v>
      </c>
      <c r="T68" s="74">
        <v>0</v>
      </c>
      <c r="U68" s="74"/>
      <c r="V68" s="74">
        <v>0</v>
      </c>
      <c r="W68" s="74">
        <v>0</v>
      </c>
      <c r="X68" s="74">
        <v>0</v>
      </c>
      <c r="Y68" s="74"/>
      <c r="Z68" s="74">
        <v>0</v>
      </c>
      <c r="AA68" s="74">
        <v>0</v>
      </c>
      <c r="AB68" s="74">
        <v>0</v>
      </c>
    </row>
    <row r="69" spans="1:28" x14ac:dyDescent="0.2">
      <c r="A69" s="148" t="s">
        <v>99</v>
      </c>
      <c r="B69" s="74">
        <v>29</v>
      </c>
      <c r="C69" s="74">
        <v>19</v>
      </c>
      <c r="D69" s="74">
        <v>10</v>
      </c>
      <c r="E69" s="74"/>
      <c r="F69" s="74">
        <v>1</v>
      </c>
      <c r="G69" s="74">
        <v>0</v>
      </c>
      <c r="H69" s="74">
        <v>1</v>
      </c>
      <c r="I69" s="74"/>
      <c r="J69" s="74">
        <v>16</v>
      </c>
      <c r="K69" s="74">
        <v>10</v>
      </c>
      <c r="L69" s="74">
        <v>6</v>
      </c>
      <c r="M69" s="74"/>
      <c r="N69" s="74">
        <v>3</v>
      </c>
      <c r="O69" s="74">
        <v>2</v>
      </c>
      <c r="P69" s="74">
        <v>1</v>
      </c>
      <c r="Q69" s="74"/>
      <c r="R69" s="74">
        <v>8</v>
      </c>
      <c r="S69" s="74">
        <v>7</v>
      </c>
      <c r="T69" s="74">
        <v>1</v>
      </c>
      <c r="U69" s="74"/>
      <c r="V69" s="74">
        <v>1</v>
      </c>
      <c r="W69" s="74">
        <v>0</v>
      </c>
      <c r="X69" s="74">
        <v>1</v>
      </c>
      <c r="Y69" s="74"/>
      <c r="Z69" s="74">
        <v>0</v>
      </c>
      <c r="AA69" s="74">
        <v>0</v>
      </c>
      <c r="AB69" s="74">
        <v>0</v>
      </c>
    </row>
    <row r="70" spans="1:28" x14ac:dyDescent="0.2">
      <c r="A70" s="148" t="s">
        <v>100</v>
      </c>
      <c r="B70" s="74">
        <v>0</v>
      </c>
      <c r="C70" s="74">
        <v>0</v>
      </c>
      <c r="D70" s="74">
        <v>0</v>
      </c>
      <c r="E70" s="74"/>
      <c r="F70" s="74">
        <v>0</v>
      </c>
      <c r="G70" s="74">
        <v>0</v>
      </c>
      <c r="H70" s="74">
        <v>0</v>
      </c>
      <c r="I70" s="74"/>
      <c r="J70" s="74">
        <v>0</v>
      </c>
      <c r="K70" s="74">
        <v>0</v>
      </c>
      <c r="L70" s="74">
        <v>0</v>
      </c>
      <c r="M70" s="74"/>
      <c r="N70" s="74">
        <v>0</v>
      </c>
      <c r="O70" s="74">
        <v>0</v>
      </c>
      <c r="P70" s="74">
        <v>0</v>
      </c>
      <c r="Q70" s="74"/>
      <c r="R70" s="74">
        <v>0</v>
      </c>
      <c r="S70" s="74">
        <v>0</v>
      </c>
      <c r="T70" s="74">
        <v>0</v>
      </c>
      <c r="U70" s="74"/>
      <c r="V70" s="74">
        <v>0</v>
      </c>
      <c r="W70" s="74">
        <v>0</v>
      </c>
      <c r="X70" s="74">
        <v>0</v>
      </c>
      <c r="Y70" s="74"/>
      <c r="Z70" s="74">
        <v>0</v>
      </c>
      <c r="AA70" s="74">
        <v>0</v>
      </c>
      <c r="AB70" s="74">
        <v>0</v>
      </c>
    </row>
    <row r="71" spans="1:28" x14ac:dyDescent="0.2">
      <c r="A71" s="148" t="s">
        <v>101</v>
      </c>
      <c r="B71" s="74">
        <v>1</v>
      </c>
      <c r="C71" s="74">
        <v>1</v>
      </c>
      <c r="D71" s="74">
        <v>0</v>
      </c>
      <c r="E71" s="74"/>
      <c r="F71" s="74">
        <v>0</v>
      </c>
      <c r="G71" s="74">
        <v>0</v>
      </c>
      <c r="H71" s="74">
        <v>0</v>
      </c>
      <c r="I71" s="74"/>
      <c r="J71" s="74">
        <v>1</v>
      </c>
      <c r="K71" s="74">
        <v>1</v>
      </c>
      <c r="L71" s="74">
        <v>0</v>
      </c>
      <c r="M71" s="74"/>
      <c r="N71" s="74">
        <v>0</v>
      </c>
      <c r="O71" s="74">
        <v>0</v>
      </c>
      <c r="P71" s="74">
        <v>0</v>
      </c>
      <c r="Q71" s="74"/>
      <c r="R71" s="74">
        <v>0</v>
      </c>
      <c r="S71" s="74">
        <v>0</v>
      </c>
      <c r="T71" s="74">
        <v>0</v>
      </c>
      <c r="U71" s="74"/>
      <c r="V71" s="74">
        <v>0</v>
      </c>
      <c r="W71" s="74">
        <v>0</v>
      </c>
      <c r="X71" s="74">
        <v>0</v>
      </c>
      <c r="Y71" s="74"/>
      <c r="Z71" s="74">
        <v>0</v>
      </c>
      <c r="AA71" s="74">
        <v>0</v>
      </c>
      <c r="AB71" s="74">
        <v>0</v>
      </c>
    </row>
    <row r="72" spans="1:28" x14ac:dyDescent="0.2">
      <c r="A72" s="148" t="s">
        <v>102</v>
      </c>
      <c r="B72" s="74">
        <v>8</v>
      </c>
      <c r="C72" s="74">
        <v>4</v>
      </c>
      <c r="D72" s="74">
        <v>4</v>
      </c>
      <c r="E72" s="74"/>
      <c r="F72" s="74">
        <v>0</v>
      </c>
      <c r="G72" s="74">
        <v>0</v>
      </c>
      <c r="H72" s="74">
        <v>0</v>
      </c>
      <c r="I72" s="74"/>
      <c r="J72" s="74">
        <v>1</v>
      </c>
      <c r="K72" s="74">
        <v>0</v>
      </c>
      <c r="L72" s="74">
        <v>1</v>
      </c>
      <c r="M72" s="74"/>
      <c r="N72" s="74">
        <v>3</v>
      </c>
      <c r="O72" s="74">
        <v>1</v>
      </c>
      <c r="P72" s="74">
        <v>2</v>
      </c>
      <c r="Q72" s="74"/>
      <c r="R72" s="74">
        <v>4</v>
      </c>
      <c r="S72" s="74">
        <v>3</v>
      </c>
      <c r="T72" s="74">
        <v>1</v>
      </c>
      <c r="U72" s="74"/>
      <c r="V72" s="74">
        <v>0</v>
      </c>
      <c r="W72" s="74">
        <v>0</v>
      </c>
      <c r="X72" s="74">
        <v>0</v>
      </c>
      <c r="Y72" s="74"/>
      <c r="Z72" s="74">
        <v>0</v>
      </c>
      <c r="AA72" s="74">
        <v>0</v>
      </c>
      <c r="AB72" s="74">
        <v>0</v>
      </c>
    </row>
    <row r="73" spans="1:28" x14ac:dyDescent="0.2">
      <c r="A73" s="148" t="s">
        <v>103</v>
      </c>
      <c r="B73" s="74">
        <v>6</v>
      </c>
      <c r="C73" s="74">
        <v>4</v>
      </c>
      <c r="D73" s="74">
        <v>2</v>
      </c>
      <c r="E73" s="74"/>
      <c r="F73" s="74">
        <v>0</v>
      </c>
      <c r="G73" s="74">
        <v>0</v>
      </c>
      <c r="H73" s="74">
        <v>0</v>
      </c>
      <c r="I73" s="74"/>
      <c r="J73" s="74">
        <v>1</v>
      </c>
      <c r="K73" s="74">
        <v>1</v>
      </c>
      <c r="L73" s="74">
        <v>0</v>
      </c>
      <c r="M73" s="74"/>
      <c r="N73" s="74">
        <v>0</v>
      </c>
      <c r="O73" s="74">
        <v>0</v>
      </c>
      <c r="P73" s="74">
        <v>0</v>
      </c>
      <c r="Q73" s="74"/>
      <c r="R73" s="74">
        <v>5</v>
      </c>
      <c r="S73" s="74">
        <v>3</v>
      </c>
      <c r="T73" s="74">
        <v>2</v>
      </c>
      <c r="U73" s="74"/>
      <c r="V73" s="74">
        <v>0</v>
      </c>
      <c r="W73" s="74">
        <v>0</v>
      </c>
      <c r="X73" s="74">
        <v>0</v>
      </c>
      <c r="Y73" s="74"/>
      <c r="Z73" s="74">
        <v>0</v>
      </c>
      <c r="AA73" s="74">
        <v>0</v>
      </c>
      <c r="AB73" s="74">
        <v>0</v>
      </c>
    </row>
    <row r="74" spans="1:28" x14ac:dyDescent="0.2">
      <c r="A74" s="148" t="s">
        <v>104</v>
      </c>
      <c r="B74" s="74">
        <v>9</v>
      </c>
      <c r="C74" s="74">
        <v>5</v>
      </c>
      <c r="D74" s="74">
        <v>4</v>
      </c>
      <c r="E74" s="74"/>
      <c r="F74" s="74">
        <v>1</v>
      </c>
      <c r="G74" s="74">
        <v>1</v>
      </c>
      <c r="H74" s="74">
        <v>0</v>
      </c>
      <c r="I74" s="74"/>
      <c r="J74" s="74">
        <v>2</v>
      </c>
      <c r="K74" s="74">
        <v>1</v>
      </c>
      <c r="L74" s="74">
        <v>1</v>
      </c>
      <c r="M74" s="74"/>
      <c r="N74" s="74">
        <v>2</v>
      </c>
      <c r="O74" s="74">
        <v>0</v>
      </c>
      <c r="P74" s="74">
        <v>2</v>
      </c>
      <c r="Q74" s="74"/>
      <c r="R74" s="74">
        <v>4</v>
      </c>
      <c r="S74" s="74">
        <v>3</v>
      </c>
      <c r="T74" s="74">
        <v>1</v>
      </c>
      <c r="U74" s="74"/>
      <c r="V74" s="74">
        <v>0</v>
      </c>
      <c r="W74" s="74">
        <v>0</v>
      </c>
      <c r="X74" s="74">
        <v>0</v>
      </c>
      <c r="Y74" s="74"/>
      <c r="Z74" s="74">
        <v>0</v>
      </c>
      <c r="AA74" s="74">
        <v>0</v>
      </c>
      <c r="AB74" s="74">
        <v>0</v>
      </c>
    </row>
    <row r="75" spans="1:28" x14ac:dyDescent="0.2">
      <c r="A75" s="148" t="s">
        <v>105</v>
      </c>
      <c r="B75" s="74">
        <v>6</v>
      </c>
      <c r="C75" s="74">
        <v>4</v>
      </c>
      <c r="D75" s="74">
        <v>2</v>
      </c>
      <c r="E75" s="74"/>
      <c r="F75" s="74">
        <v>4</v>
      </c>
      <c r="G75" s="74">
        <v>3</v>
      </c>
      <c r="H75" s="74">
        <v>1</v>
      </c>
      <c r="I75" s="74"/>
      <c r="J75" s="74">
        <v>1</v>
      </c>
      <c r="K75" s="74">
        <v>1</v>
      </c>
      <c r="L75" s="74">
        <v>0</v>
      </c>
      <c r="M75" s="74"/>
      <c r="N75" s="74">
        <v>0</v>
      </c>
      <c r="O75" s="74">
        <v>0</v>
      </c>
      <c r="P75" s="74">
        <v>0</v>
      </c>
      <c r="Q75" s="74"/>
      <c r="R75" s="74">
        <v>1</v>
      </c>
      <c r="S75" s="74">
        <v>0</v>
      </c>
      <c r="T75" s="74">
        <v>1</v>
      </c>
      <c r="U75" s="74"/>
      <c r="V75" s="74">
        <v>0</v>
      </c>
      <c r="W75" s="74">
        <v>0</v>
      </c>
      <c r="X75" s="74">
        <v>0</v>
      </c>
      <c r="Y75" s="74"/>
      <c r="Z75" s="74">
        <v>0</v>
      </c>
      <c r="AA75" s="74">
        <v>0</v>
      </c>
      <c r="AB75" s="74">
        <v>0</v>
      </c>
    </row>
    <row r="76" spans="1:28" x14ac:dyDescent="0.2">
      <c r="A76" s="148" t="s">
        <v>106</v>
      </c>
      <c r="B76" s="74">
        <v>0</v>
      </c>
      <c r="C76" s="74">
        <v>0</v>
      </c>
      <c r="D76" s="74">
        <v>0</v>
      </c>
      <c r="E76" s="74"/>
      <c r="F76" s="74">
        <v>0</v>
      </c>
      <c r="G76" s="74">
        <v>0</v>
      </c>
      <c r="H76" s="74">
        <v>0</v>
      </c>
      <c r="I76" s="74"/>
      <c r="J76" s="74">
        <v>0</v>
      </c>
      <c r="K76" s="74">
        <v>0</v>
      </c>
      <c r="L76" s="74">
        <v>0</v>
      </c>
      <c r="M76" s="74"/>
      <c r="N76" s="74">
        <v>0</v>
      </c>
      <c r="O76" s="74">
        <v>0</v>
      </c>
      <c r="P76" s="74">
        <v>0</v>
      </c>
      <c r="Q76" s="74"/>
      <c r="R76" s="74">
        <v>0</v>
      </c>
      <c r="S76" s="74">
        <v>0</v>
      </c>
      <c r="T76" s="74">
        <v>0</v>
      </c>
      <c r="U76" s="74"/>
      <c r="V76" s="74">
        <v>0</v>
      </c>
      <c r="W76" s="74">
        <v>0</v>
      </c>
      <c r="X76" s="74">
        <v>0</v>
      </c>
      <c r="Y76" s="74"/>
      <c r="Z76" s="74">
        <v>0</v>
      </c>
      <c r="AA76" s="74">
        <v>0</v>
      </c>
      <c r="AB76" s="74">
        <v>0</v>
      </c>
    </row>
    <row r="77" spans="1:28" x14ac:dyDescent="0.2">
      <c r="A77" s="148" t="s">
        <v>107</v>
      </c>
      <c r="B77" s="74">
        <v>0</v>
      </c>
      <c r="C77" s="74">
        <v>0</v>
      </c>
      <c r="D77" s="74">
        <v>0</v>
      </c>
      <c r="E77" s="74"/>
      <c r="F77" s="74">
        <v>0</v>
      </c>
      <c r="G77" s="74">
        <v>0</v>
      </c>
      <c r="H77" s="74">
        <v>0</v>
      </c>
      <c r="I77" s="74"/>
      <c r="J77" s="74">
        <v>0</v>
      </c>
      <c r="K77" s="74">
        <v>0</v>
      </c>
      <c r="L77" s="74">
        <v>0</v>
      </c>
      <c r="M77" s="74"/>
      <c r="N77" s="74">
        <v>0</v>
      </c>
      <c r="O77" s="74">
        <v>0</v>
      </c>
      <c r="P77" s="74">
        <v>0</v>
      </c>
      <c r="Q77" s="74"/>
      <c r="R77" s="74">
        <v>0</v>
      </c>
      <c r="S77" s="74">
        <v>0</v>
      </c>
      <c r="T77" s="74">
        <v>0</v>
      </c>
      <c r="U77" s="74"/>
      <c r="V77" s="74">
        <v>0</v>
      </c>
      <c r="W77" s="74">
        <v>0</v>
      </c>
      <c r="X77" s="74">
        <v>0</v>
      </c>
      <c r="Y77" s="74"/>
      <c r="Z77" s="74">
        <v>0</v>
      </c>
      <c r="AA77" s="74">
        <v>0</v>
      </c>
      <c r="AB77" s="74">
        <v>0</v>
      </c>
    </row>
    <row r="78" spans="1:28" x14ac:dyDescent="0.2">
      <c r="A78" s="148" t="s">
        <v>108</v>
      </c>
      <c r="B78" s="74">
        <v>43</v>
      </c>
      <c r="C78" s="74">
        <v>29</v>
      </c>
      <c r="D78" s="74">
        <v>14</v>
      </c>
      <c r="E78" s="74"/>
      <c r="F78" s="74">
        <v>15</v>
      </c>
      <c r="G78" s="74">
        <v>10</v>
      </c>
      <c r="H78" s="74">
        <v>5</v>
      </c>
      <c r="I78" s="74"/>
      <c r="J78" s="74">
        <v>5</v>
      </c>
      <c r="K78" s="74">
        <v>2</v>
      </c>
      <c r="L78" s="74">
        <v>3</v>
      </c>
      <c r="M78" s="74"/>
      <c r="N78" s="74">
        <v>7</v>
      </c>
      <c r="O78" s="74">
        <v>4</v>
      </c>
      <c r="P78" s="74">
        <v>3</v>
      </c>
      <c r="Q78" s="74"/>
      <c r="R78" s="74">
        <v>14</v>
      </c>
      <c r="S78" s="74">
        <v>12</v>
      </c>
      <c r="T78" s="74">
        <v>2</v>
      </c>
      <c r="U78" s="74"/>
      <c r="V78" s="74">
        <v>2</v>
      </c>
      <c r="W78" s="74">
        <v>1</v>
      </c>
      <c r="X78" s="74">
        <v>1</v>
      </c>
      <c r="Y78" s="74"/>
      <c r="Z78" s="74">
        <v>0</v>
      </c>
      <c r="AA78" s="74">
        <v>0</v>
      </c>
      <c r="AB78" s="74">
        <v>0</v>
      </c>
    </row>
    <row r="79" spans="1:28" ht="13.5" thickBot="1" x14ac:dyDescent="0.25">
      <c r="A79" s="165" t="s">
        <v>109</v>
      </c>
      <c r="B79" s="74">
        <v>16</v>
      </c>
      <c r="C79" s="74">
        <v>11</v>
      </c>
      <c r="D79" s="74">
        <v>5</v>
      </c>
      <c r="E79" s="74"/>
      <c r="F79" s="74">
        <v>4</v>
      </c>
      <c r="G79" s="74">
        <v>4</v>
      </c>
      <c r="H79" s="74">
        <v>0</v>
      </c>
      <c r="I79" s="74"/>
      <c r="J79" s="74">
        <v>2</v>
      </c>
      <c r="K79" s="74">
        <v>2</v>
      </c>
      <c r="L79" s="74">
        <v>0</v>
      </c>
      <c r="M79" s="74"/>
      <c r="N79" s="74">
        <v>1</v>
      </c>
      <c r="O79" s="74">
        <v>1</v>
      </c>
      <c r="P79" s="74">
        <v>0</v>
      </c>
      <c r="Q79" s="74"/>
      <c r="R79" s="74">
        <v>9</v>
      </c>
      <c r="S79" s="74">
        <v>4</v>
      </c>
      <c r="T79" s="74">
        <v>5</v>
      </c>
      <c r="U79" s="74"/>
      <c r="V79" s="74">
        <v>0</v>
      </c>
      <c r="W79" s="74">
        <v>0</v>
      </c>
      <c r="X79" s="74">
        <v>0</v>
      </c>
      <c r="Y79" s="74"/>
      <c r="Z79" s="74">
        <v>0</v>
      </c>
      <c r="AA79" s="74">
        <v>0</v>
      </c>
      <c r="AB79" s="74">
        <v>0</v>
      </c>
    </row>
    <row r="80" spans="1:28" x14ac:dyDescent="0.2">
      <c r="A80" s="222" t="s">
        <v>76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</row>
    <row r="81" spans="1:33" x14ac:dyDescent="0.2">
      <c r="A81" s="223" t="s">
        <v>14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</row>
    <row r="82" spans="1:33" x14ac:dyDescent="0.2">
      <c r="A82" s="146"/>
    </row>
    <row r="83" spans="1:33" x14ac:dyDescent="0.2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</row>
    <row r="84" spans="1:33" x14ac:dyDescent="0.2">
      <c r="A84" s="204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</row>
    <row r="85" spans="1:33" x14ac:dyDescent="0.2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</row>
    <row r="88" spans="1:33" s="135" customFormat="1" ht="15" x14ac:dyDescent="0.25">
      <c r="A88" s="245" t="s">
        <v>157</v>
      </c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9"/>
      <c r="AD88" s="215" t="s">
        <v>222</v>
      </c>
      <c r="AE88" s="215"/>
      <c r="AF88" s="9"/>
      <c r="AG88" s="50"/>
    </row>
    <row r="89" spans="1:33" s="135" customFormat="1" ht="15" x14ac:dyDescent="0.25">
      <c r="A89" s="246" t="s">
        <v>145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9"/>
      <c r="AD89" s="215"/>
      <c r="AE89" s="215"/>
      <c r="AF89"/>
      <c r="AG89" s="50"/>
    </row>
    <row r="90" spans="1:33" s="135" customFormat="1" ht="15" x14ac:dyDescent="0.25">
      <c r="A90" s="245" t="s">
        <v>64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</row>
    <row r="91" spans="1:33" s="135" customFormat="1" ht="15" x14ac:dyDescent="0.25">
      <c r="A91" s="246" t="s">
        <v>80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</row>
    <row r="92" spans="1:33" s="135" customFormat="1" ht="15" x14ac:dyDescent="0.25">
      <c r="A92" s="245" t="s">
        <v>122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</row>
    <row r="93" spans="1:33" s="135" customFormat="1" ht="15" x14ac:dyDescent="0.25">
      <c r="A93" s="246" t="s">
        <v>389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</row>
    <row r="94" spans="1:33" s="135" customFormat="1" ht="15.75" thickBot="1" x14ac:dyDescent="0.3">
      <c r="A94" s="137"/>
      <c r="B94" s="138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</row>
    <row r="95" spans="1:33" s="135" customFormat="1" ht="15" customHeight="1" x14ac:dyDescent="0.25">
      <c r="A95" s="229" t="s">
        <v>82</v>
      </c>
      <c r="B95" s="54" t="s">
        <v>21</v>
      </c>
      <c r="C95" s="54"/>
      <c r="D95" s="54"/>
      <c r="E95" s="139"/>
      <c r="F95" s="140" t="s">
        <v>48</v>
      </c>
      <c r="G95" s="140"/>
      <c r="H95" s="140"/>
      <c r="I95" s="139"/>
      <c r="J95" s="140" t="s">
        <v>49</v>
      </c>
      <c r="K95" s="140"/>
      <c r="L95" s="140"/>
      <c r="M95" s="139"/>
      <c r="N95" s="140" t="s">
        <v>50</v>
      </c>
      <c r="O95" s="140"/>
      <c r="P95" s="140"/>
      <c r="Q95" s="139"/>
      <c r="R95" s="140" t="s">
        <v>51</v>
      </c>
      <c r="S95" s="140"/>
      <c r="T95" s="140"/>
      <c r="U95" s="139"/>
      <c r="V95" s="140" t="s">
        <v>52</v>
      </c>
      <c r="W95" s="140"/>
      <c r="X95" s="140"/>
      <c r="Y95" s="139"/>
      <c r="Z95" s="140" t="s">
        <v>53</v>
      </c>
      <c r="AA95" s="140"/>
      <c r="AB95" s="140"/>
    </row>
    <row r="96" spans="1:33" s="135" customFormat="1" ht="15.75" thickBot="1" x14ac:dyDescent="0.3">
      <c r="A96" s="230"/>
      <c r="B96" s="56" t="s">
        <v>68</v>
      </c>
      <c r="C96" s="56" t="s">
        <v>69</v>
      </c>
      <c r="D96" s="56" t="s">
        <v>70</v>
      </c>
      <c r="E96" s="141"/>
      <c r="F96" s="142" t="s">
        <v>68</v>
      </c>
      <c r="G96" s="142" t="s">
        <v>69</v>
      </c>
      <c r="H96" s="142" t="s">
        <v>70</v>
      </c>
      <c r="I96" s="141"/>
      <c r="J96" s="142" t="s">
        <v>68</v>
      </c>
      <c r="K96" s="142" t="s">
        <v>69</v>
      </c>
      <c r="L96" s="142" t="s">
        <v>70</v>
      </c>
      <c r="M96" s="141"/>
      <c r="N96" s="142" t="s">
        <v>68</v>
      </c>
      <c r="O96" s="142" t="s">
        <v>69</v>
      </c>
      <c r="P96" s="142" t="s">
        <v>70</v>
      </c>
      <c r="Q96" s="141"/>
      <c r="R96" s="142" t="s">
        <v>68</v>
      </c>
      <c r="S96" s="142" t="s">
        <v>69</v>
      </c>
      <c r="T96" s="142" t="s">
        <v>70</v>
      </c>
      <c r="U96" s="141"/>
      <c r="V96" s="142" t="s">
        <v>68</v>
      </c>
      <c r="W96" s="142" t="s">
        <v>69</v>
      </c>
      <c r="X96" s="142" t="s">
        <v>70</v>
      </c>
      <c r="Y96" s="141"/>
      <c r="Z96" s="142" t="s">
        <v>68</v>
      </c>
      <c r="AA96" s="142" t="s">
        <v>69</v>
      </c>
      <c r="AB96" s="142" t="s">
        <v>70</v>
      </c>
    </row>
    <row r="97" spans="1:28" x14ac:dyDescent="0.2">
      <c r="A97" s="143"/>
      <c r="B97" s="144"/>
      <c r="C97" s="144"/>
      <c r="D97" s="144"/>
      <c r="E97" s="145"/>
      <c r="F97" s="144"/>
      <c r="G97" s="144"/>
      <c r="H97" s="144"/>
      <c r="I97" s="145"/>
      <c r="J97" s="144"/>
      <c r="K97" s="144"/>
      <c r="L97" s="144"/>
      <c r="M97" s="145"/>
      <c r="N97" s="144"/>
      <c r="O97" s="144"/>
      <c r="P97" s="144"/>
      <c r="Q97" s="145"/>
      <c r="R97" s="144"/>
      <c r="S97" s="144"/>
      <c r="T97" s="144"/>
      <c r="U97" s="145"/>
      <c r="V97" s="144"/>
      <c r="W97" s="144"/>
      <c r="X97" s="144"/>
      <c r="Y97" s="145"/>
      <c r="Z97" s="144"/>
      <c r="AA97" s="144"/>
      <c r="AB97" s="144"/>
    </row>
    <row r="98" spans="1:28" ht="13.5" x14ac:dyDescent="0.25">
      <c r="A98" s="149" t="s">
        <v>83</v>
      </c>
      <c r="B98" s="160">
        <f>+B11/(B11+B54)*100</f>
        <v>97.048287720303776</v>
      </c>
      <c r="C98" s="160">
        <f>+C11/(C11+C54)*100</f>
        <v>96.46748559927822</v>
      </c>
      <c r="D98" s="160">
        <f>+D11/(D11+D54)*100</f>
        <v>97.667875916191605</v>
      </c>
      <c r="E98" s="161"/>
      <c r="F98" s="160">
        <f>+F11/(F11+F54)*100</f>
        <v>97.175429640973292</v>
      </c>
      <c r="G98" s="160">
        <f>+G11/(G11+G54)*100</f>
        <v>96.663395485770366</v>
      </c>
      <c r="H98" s="160">
        <f>+H11/(H11+H54)*100</f>
        <v>97.730496453900713</v>
      </c>
      <c r="I98" s="161"/>
      <c r="J98" s="160">
        <f>+J11/(J11+J54)*100</f>
        <v>96.755994358251058</v>
      </c>
      <c r="K98" s="160">
        <f>+K11/(K11+K54)*100</f>
        <v>96.251266464032426</v>
      </c>
      <c r="L98" s="160">
        <f>+L11/(L11+L54)*100</f>
        <v>97.307266691257837</v>
      </c>
      <c r="M98" s="161"/>
      <c r="N98" s="160">
        <f>+N11/(N11+N54)*100</f>
        <v>97.608817485522138</v>
      </c>
      <c r="O98" s="160">
        <f>+O11/(O11+O54)*100</f>
        <v>96.796505278485625</v>
      </c>
      <c r="P98" s="160">
        <f>+P11/(P11+P54)*100</f>
        <v>98.465080583269383</v>
      </c>
      <c r="Q98" s="161"/>
      <c r="R98" s="160">
        <f>+R11/(R11+R54)*100</f>
        <v>94.930003783579266</v>
      </c>
      <c r="S98" s="160">
        <f>+S11/(S11+S54)*100</f>
        <v>93.615441722345949</v>
      </c>
      <c r="T98" s="160">
        <f>+T11/(T11+T54)*100</f>
        <v>96.296296296296291</v>
      </c>
      <c r="U98" s="161"/>
      <c r="V98" s="160">
        <f>+V11/(V11+V54)*100</f>
        <v>98.526077097505677</v>
      </c>
      <c r="W98" s="160">
        <f>+W11/(W11+W54)*100</f>
        <v>98.657217456173072</v>
      </c>
      <c r="X98" s="160">
        <f>+X11/(X11+X54)*100</f>
        <v>98.391420911528144</v>
      </c>
      <c r="Y98" s="161"/>
      <c r="Z98" s="160">
        <f>+Z11/(Z11+Z54)*100</f>
        <v>100</v>
      </c>
      <c r="AA98" s="160">
        <f>+AA11/(AA11+AA54)*100</f>
        <v>100</v>
      </c>
      <c r="AB98" s="160">
        <f>+AB11/(AB11+AB54)*100</f>
        <v>100</v>
      </c>
    </row>
    <row r="99" spans="1:28" x14ac:dyDescent="0.2"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</row>
    <row r="100" spans="1:28" x14ac:dyDescent="0.2">
      <c r="A100" s="148" t="s">
        <v>84</v>
      </c>
      <c r="B100" s="160">
        <f t="shared" ref="B100:D115" si="0">+B13/(B13+B56)*100</f>
        <v>95.665097844934351</v>
      </c>
      <c r="C100" s="160">
        <f t="shared" si="0"/>
        <v>95.213989875747814</v>
      </c>
      <c r="D100" s="160">
        <f t="shared" si="0"/>
        <v>96.190987124463518</v>
      </c>
      <c r="E100" s="161"/>
      <c r="F100" s="160">
        <f t="shared" ref="F100:H115" si="1">+F13/(F13+F56)*100</f>
        <v>95.3125</v>
      </c>
      <c r="G100" s="160">
        <f t="shared" si="1"/>
        <v>95.227765726681127</v>
      </c>
      <c r="H100" s="160">
        <f t="shared" si="1"/>
        <v>95.402298850574709</v>
      </c>
      <c r="I100" s="162"/>
      <c r="J100" s="160">
        <f t="shared" ref="J100:L115" si="2">+J13/(J13+J56)*100</f>
        <v>94.424242424242422</v>
      </c>
      <c r="K100" s="160">
        <f t="shared" si="2"/>
        <v>94.534412955465584</v>
      </c>
      <c r="L100" s="160">
        <f t="shared" si="2"/>
        <v>94.259818731117832</v>
      </c>
      <c r="M100" s="162"/>
      <c r="N100" s="160">
        <f t="shared" ref="N100:P115" si="3">+N13/(N13+N56)*100</f>
        <v>96.477987421383645</v>
      </c>
      <c r="O100" s="160">
        <f t="shared" si="3"/>
        <v>95.391705069124427</v>
      </c>
      <c r="P100" s="160">
        <f t="shared" si="3"/>
        <v>97.78393351800554</v>
      </c>
      <c r="Q100" s="162"/>
      <c r="R100" s="160">
        <f t="shared" ref="R100:T115" si="4">+R13/(R13+R56)*100</f>
        <v>92.622950819672127</v>
      </c>
      <c r="S100" s="160">
        <f t="shared" si="4"/>
        <v>91.60104986876641</v>
      </c>
      <c r="T100" s="160">
        <f t="shared" si="4"/>
        <v>93.732193732193736</v>
      </c>
      <c r="U100" s="162"/>
      <c r="V100" s="160">
        <f t="shared" ref="V100:X115" si="5">+V13/(V13+V56)*100</f>
        <v>99.366286438529784</v>
      </c>
      <c r="W100" s="160">
        <f t="shared" si="5"/>
        <v>99.255583126550874</v>
      </c>
      <c r="X100" s="160">
        <f t="shared" si="5"/>
        <v>99.481865284974091</v>
      </c>
      <c r="Y100" s="161"/>
      <c r="Z100" s="160">
        <v>0</v>
      </c>
      <c r="AA100" s="160">
        <v>0</v>
      </c>
      <c r="AB100" s="160">
        <v>0</v>
      </c>
    </row>
    <row r="101" spans="1:28" x14ac:dyDescent="0.2">
      <c r="A101" s="148" t="s">
        <v>85</v>
      </c>
      <c r="B101" s="160">
        <f t="shared" si="0"/>
        <v>97.667444185271577</v>
      </c>
      <c r="C101" s="160">
        <f t="shared" si="0"/>
        <v>96.995427824951008</v>
      </c>
      <c r="D101" s="160">
        <f t="shared" si="0"/>
        <v>98.367346938775512</v>
      </c>
      <c r="E101" s="161"/>
      <c r="F101" s="160">
        <f t="shared" si="1"/>
        <v>98.085291557876417</v>
      </c>
      <c r="G101" s="160">
        <f t="shared" si="1"/>
        <v>96.925566343042064</v>
      </c>
      <c r="H101" s="160">
        <f t="shared" si="1"/>
        <v>99.435028248587571</v>
      </c>
      <c r="I101" s="162"/>
      <c r="J101" s="160">
        <f t="shared" si="2"/>
        <v>97.553017944535071</v>
      </c>
      <c r="K101" s="160">
        <f t="shared" si="2"/>
        <v>97.568389057750764</v>
      </c>
      <c r="L101" s="160">
        <f t="shared" si="2"/>
        <v>97.535211267605632</v>
      </c>
      <c r="M101" s="162"/>
      <c r="N101" s="160">
        <f t="shared" si="3"/>
        <v>97.948260481712751</v>
      </c>
      <c r="O101" s="160">
        <f t="shared" si="3"/>
        <v>96.94793536804309</v>
      </c>
      <c r="P101" s="160">
        <f t="shared" si="3"/>
        <v>98.936170212765958</v>
      </c>
      <c r="Q101" s="162"/>
      <c r="R101" s="160">
        <f t="shared" si="4"/>
        <v>96.214511041009459</v>
      </c>
      <c r="S101" s="160">
        <f t="shared" si="4"/>
        <v>94.928684627575279</v>
      </c>
      <c r="T101" s="160">
        <f t="shared" si="4"/>
        <v>97.488226059654622</v>
      </c>
      <c r="U101" s="162"/>
      <c r="V101" s="160">
        <f t="shared" si="5"/>
        <v>98.534482758620683</v>
      </c>
      <c r="W101" s="160">
        <f t="shared" si="5"/>
        <v>98.558558558558559</v>
      </c>
      <c r="X101" s="160">
        <f t="shared" si="5"/>
        <v>98.512396694214871</v>
      </c>
      <c r="Y101" s="161"/>
      <c r="Z101" s="160">
        <v>0</v>
      </c>
      <c r="AA101" s="160">
        <v>0</v>
      </c>
      <c r="AB101" s="160">
        <v>0</v>
      </c>
    </row>
    <row r="102" spans="1:28" x14ac:dyDescent="0.2">
      <c r="A102" s="148" t="s">
        <v>86</v>
      </c>
      <c r="B102" s="160">
        <f t="shared" si="0"/>
        <v>97.903614457831324</v>
      </c>
      <c r="C102" s="160">
        <f t="shared" si="0"/>
        <v>97.096620656830083</v>
      </c>
      <c r="D102" s="160">
        <f t="shared" si="0"/>
        <v>98.731088335773549</v>
      </c>
      <c r="E102" s="161"/>
      <c r="F102" s="160">
        <f t="shared" si="1"/>
        <v>97.804878048780481</v>
      </c>
      <c r="G102" s="160">
        <f t="shared" si="1"/>
        <v>97.349397590361448</v>
      </c>
      <c r="H102" s="160">
        <f t="shared" si="1"/>
        <v>98.271604938271608</v>
      </c>
      <c r="I102" s="162"/>
      <c r="J102" s="160">
        <f t="shared" si="2"/>
        <v>97.435897435897431</v>
      </c>
      <c r="K102" s="160">
        <f t="shared" si="2"/>
        <v>96.103896103896105</v>
      </c>
      <c r="L102" s="160">
        <f t="shared" si="2"/>
        <v>98.617511520737324</v>
      </c>
      <c r="M102" s="162"/>
      <c r="N102" s="160">
        <f t="shared" si="3"/>
        <v>98.959687906371911</v>
      </c>
      <c r="O102" s="160">
        <f t="shared" si="3"/>
        <v>98.412698412698404</v>
      </c>
      <c r="P102" s="160">
        <f t="shared" si="3"/>
        <v>99.488491048593346</v>
      </c>
      <c r="Q102" s="162"/>
      <c r="R102" s="160">
        <f t="shared" si="4"/>
        <v>95.478036175710585</v>
      </c>
      <c r="S102" s="160">
        <f t="shared" si="4"/>
        <v>93.516209476309228</v>
      </c>
      <c r="T102" s="160">
        <f t="shared" si="4"/>
        <v>97.58713136729223</v>
      </c>
      <c r="U102" s="162"/>
      <c r="V102" s="160">
        <f t="shared" si="5"/>
        <v>99.349804941482446</v>
      </c>
      <c r="W102" s="160">
        <f t="shared" si="5"/>
        <v>99.22279792746113</v>
      </c>
      <c r="X102" s="160">
        <f t="shared" si="5"/>
        <v>99.477806788511742</v>
      </c>
      <c r="Y102" s="161"/>
      <c r="Z102" s="160">
        <f>+Z15/(Z15+Z58)*100</f>
        <v>100</v>
      </c>
      <c r="AA102" s="160">
        <f>+AA15/(AA15+AA58)*100</f>
        <v>100</v>
      </c>
      <c r="AB102" s="160">
        <f>+AB15/(AB15+AB58)*100</f>
        <v>100</v>
      </c>
    </row>
    <row r="103" spans="1:28" x14ac:dyDescent="0.2">
      <c r="A103" s="148" t="s">
        <v>87</v>
      </c>
      <c r="B103" s="160">
        <f t="shared" si="0"/>
        <v>95.497185741088174</v>
      </c>
      <c r="C103" s="160">
        <f t="shared" si="0"/>
        <v>94.137931034482762</v>
      </c>
      <c r="D103" s="160">
        <f t="shared" si="0"/>
        <v>97.119341563786008</v>
      </c>
      <c r="E103" s="161"/>
      <c r="F103" s="160">
        <f t="shared" si="1"/>
        <v>97.058823529411768</v>
      </c>
      <c r="G103" s="160">
        <f t="shared" si="1"/>
        <v>93.877551020408163</v>
      </c>
      <c r="H103" s="160">
        <f t="shared" si="1"/>
        <v>100</v>
      </c>
      <c r="I103" s="162"/>
      <c r="J103" s="160">
        <f t="shared" si="2"/>
        <v>97.142857142857139</v>
      </c>
      <c r="K103" s="160">
        <f t="shared" si="2"/>
        <v>96.969696969696969</v>
      </c>
      <c r="L103" s="160">
        <f t="shared" si="2"/>
        <v>97.435897435897431</v>
      </c>
      <c r="M103" s="162"/>
      <c r="N103" s="160">
        <f t="shared" si="3"/>
        <v>96.19047619047619</v>
      </c>
      <c r="O103" s="160">
        <f t="shared" si="3"/>
        <v>91.83673469387756</v>
      </c>
      <c r="P103" s="160">
        <f t="shared" si="3"/>
        <v>100</v>
      </c>
      <c r="Q103" s="162"/>
      <c r="R103" s="160">
        <f t="shared" si="4"/>
        <v>93.396226415094347</v>
      </c>
      <c r="S103" s="160">
        <f t="shared" si="4"/>
        <v>93.442622950819683</v>
      </c>
      <c r="T103" s="160">
        <f t="shared" si="4"/>
        <v>93.333333333333329</v>
      </c>
      <c r="U103" s="162"/>
      <c r="V103" s="160">
        <f t="shared" si="5"/>
        <v>93.913043478260875</v>
      </c>
      <c r="W103" s="160">
        <f t="shared" si="5"/>
        <v>93.84615384615384</v>
      </c>
      <c r="X103" s="160">
        <f t="shared" si="5"/>
        <v>94</v>
      </c>
      <c r="Y103" s="161"/>
      <c r="Z103" s="160">
        <v>0</v>
      </c>
      <c r="AA103" s="160">
        <v>0</v>
      </c>
      <c r="AB103" s="160">
        <v>0</v>
      </c>
    </row>
    <row r="104" spans="1:28" x14ac:dyDescent="0.2">
      <c r="A104" s="148" t="s">
        <v>88</v>
      </c>
      <c r="B104" s="160">
        <f t="shared" si="0"/>
        <v>97.27272727272728</v>
      </c>
      <c r="C104" s="160">
        <f t="shared" si="0"/>
        <v>94.545454545454547</v>
      </c>
      <c r="D104" s="160">
        <f t="shared" si="0"/>
        <v>100</v>
      </c>
      <c r="E104" s="161"/>
      <c r="F104" s="160">
        <f t="shared" si="1"/>
        <v>100</v>
      </c>
      <c r="G104" s="160">
        <f t="shared" si="1"/>
        <v>100</v>
      </c>
      <c r="H104" s="160">
        <f t="shared" si="1"/>
        <v>100</v>
      </c>
      <c r="I104" s="162"/>
      <c r="J104" s="160">
        <f t="shared" si="2"/>
        <v>100</v>
      </c>
      <c r="K104" s="160">
        <f t="shared" si="2"/>
        <v>100</v>
      </c>
      <c r="L104" s="160">
        <f t="shared" si="2"/>
        <v>100</v>
      </c>
      <c r="M104" s="162"/>
      <c r="N104" s="160">
        <f t="shared" si="3"/>
        <v>100</v>
      </c>
      <c r="O104" s="160">
        <f t="shared" si="3"/>
        <v>100</v>
      </c>
      <c r="P104" s="160">
        <f t="shared" si="3"/>
        <v>100</v>
      </c>
      <c r="Q104" s="162"/>
      <c r="R104" s="160">
        <f t="shared" si="4"/>
        <v>88.888888888888886</v>
      </c>
      <c r="S104" s="160">
        <f t="shared" si="4"/>
        <v>71.428571428571431</v>
      </c>
      <c r="T104" s="160">
        <f t="shared" si="4"/>
        <v>100</v>
      </c>
      <c r="U104" s="162"/>
      <c r="V104" s="160">
        <f t="shared" si="5"/>
        <v>97.222222222222214</v>
      </c>
      <c r="W104" s="160">
        <f t="shared" si="5"/>
        <v>93.75</v>
      </c>
      <c r="X104" s="160">
        <f t="shared" si="5"/>
        <v>100</v>
      </c>
      <c r="Y104" s="161"/>
      <c r="Z104" s="160">
        <v>0</v>
      </c>
      <c r="AA104" s="160">
        <v>0</v>
      </c>
      <c r="AB104" s="160">
        <v>0</v>
      </c>
    </row>
    <row r="105" spans="1:28" x14ac:dyDescent="0.2">
      <c r="A105" s="148" t="s">
        <v>89</v>
      </c>
      <c r="B105" s="160">
        <f t="shared" si="0"/>
        <v>100</v>
      </c>
      <c r="C105" s="160">
        <f t="shared" si="0"/>
        <v>100</v>
      </c>
      <c r="D105" s="160">
        <f t="shared" si="0"/>
        <v>100</v>
      </c>
      <c r="E105" s="161"/>
      <c r="F105" s="160">
        <f t="shared" si="1"/>
        <v>100</v>
      </c>
      <c r="G105" s="160">
        <f t="shared" si="1"/>
        <v>100</v>
      </c>
      <c r="H105" s="160">
        <f t="shared" si="1"/>
        <v>100</v>
      </c>
      <c r="I105" s="162"/>
      <c r="J105" s="160">
        <f t="shared" si="2"/>
        <v>100</v>
      </c>
      <c r="K105" s="160">
        <f t="shared" si="2"/>
        <v>100</v>
      </c>
      <c r="L105" s="160">
        <f t="shared" si="2"/>
        <v>100</v>
      </c>
      <c r="M105" s="162"/>
      <c r="N105" s="160">
        <f t="shared" si="3"/>
        <v>100</v>
      </c>
      <c r="O105" s="160">
        <f t="shared" si="3"/>
        <v>100</v>
      </c>
      <c r="P105" s="160">
        <f t="shared" si="3"/>
        <v>100</v>
      </c>
      <c r="Q105" s="162"/>
      <c r="R105" s="160">
        <f t="shared" si="4"/>
        <v>100</v>
      </c>
      <c r="S105" s="160">
        <f t="shared" si="4"/>
        <v>100</v>
      </c>
      <c r="T105" s="160">
        <f t="shared" si="4"/>
        <v>100</v>
      </c>
      <c r="U105" s="162"/>
      <c r="V105" s="160">
        <f t="shared" si="5"/>
        <v>100</v>
      </c>
      <c r="W105" s="160">
        <f t="shared" si="5"/>
        <v>100</v>
      </c>
      <c r="X105" s="160">
        <f t="shared" si="5"/>
        <v>100</v>
      </c>
      <c r="Y105" s="161"/>
      <c r="Z105" s="160">
        <v>0</v>
      </c>
      <c r="AA105" s="160">
        <v>0</v>
      </c>
      <c r="AB105" s="160">
        <v>0</v>
      </c>
    </row>
    <row r="106" spans="1:28" x14ac:dyDescent="0.2">
      <c r="A106" s="148" t="s">
        <v>91</v>
      </c>
      <c r="B106" s="160">
        <f t="shared" si="0"/>
        <v>96.51050080775444</v>
      </c>
      <c r="C106" s="160">
        <f t="shared" si="0"/>
        <v>96.825396825396822</v>
      </c>
      <c r="D106" s="160">
        <f t="shared" si="0"/>
        <v>96.184210526315795</v>
      </c>
      <c r="E106" s="161"/>
      <c r="F106" s="160">
        <f t="shared" si="1"/>
        <v>98.187311178247739</v>
      </c>
      <c r="G106" s="160">
        <f t="shared" si="1"/>
        <v>98.538011695906434</v>
      </c>
      <c r="H106" s="160">
        <f t="shared" si="1"/>
        <v>97.8125</v>
      </c>
      <c r="I106" s="162"/>
      <c r="J106" s="160">
        <f t="shared" si="2"/>
        <v>96.744186046511629</v>
      </c>
      <c r="K106" s="160">
        <f t="shared" si="2"/>
        <v>95.384615384615387</v>
      </c>
      <c r="L106" s="160">
        <f t="shared" si="2"/>
        <v>98.125</v>
      </c>
      <c r="M106" s="162"/>
      <c r="N106" s="160">
        <f t="shared" si="3"/>
        <v>96.078431372549019</v>
      </c>
      <c r="O106" s="160">
        <f t="shared" si="3"/>
        <v>96.05263157894737</v>
      </c>
      <c r="P106" s="160">
        <f t="shared" si="3"/>
        <v>96.103896103896105</v>
      </c>
      <c r="Q106" s="162"/>
      <c r="R106" s="160">
        <f t="shared" si="4"/>
        <v>95.14731369150779</v>
      </c>
      <c r="S106" s="160">
        <f t="shared" si="4"/>
        <v>96.085409252669038</v>
      </c>
      <c r="T106" s="160">
        <f t="shared" si="4"/>
        <v>94.256756756756758</v>
      </c>
      <c r="U106" s="162"/>
      <c r="V106" s="160">
        <f t="shared" si="5"/>
        <v>95.870736086175938</v>
      </c>
      <c r="W106" s="160">
        <f t="shared" si="5"/>
        <v>97.651006711409394</v>
      </c>
      <c r="X106" s="160">
        <f t="shared" si="5"/>
        <v>93.822393822393821</v>
      </c>
      <c r="Y106" s="161"/>
      <c r="Z106" s="160">
        <v>0</v>
      </c>
      <c r="AA106" s="160">
        <v>0</v>
      </c>
      <c r="AB106" s="160">
        <v>0</v>
      </c>
    </row>
    <row r="107" spans="1:28" x14ac:dyDescent="0.2">
      <c r="A107" s="148" t="s">
        <v>92</v>
      </c>
      <c r="B107" s="160">
        <f t="shared" si="0"/>
        <v>95.967741935483872</v>
      </c>
      <c r="C107" s="160">
        <f t="shared" si="0"/>
        <v>95.041322314049594</v>
      </c>
      <c r="D107" s="160">
        <f t="shared" si="0"/>
        <v>96.850393700787393</v>
      </c>
      <c r="E107" s="161"/>
      <c r="F107" s="160">
        <f t="shared" si="1"/>
        <v>92.424242424242422</v>
      </c>
      <c r="G107" s="160">
        <f t="shared" si="1"/>
        <v>93.548387096774192</v>
      </c>
      <c r="H107" s="160">
        <f t="shared" si="1"/>
        <v>91.428571428571431</v>
      </c>
      <c r="I107" s="162"/>
      <c r="J107" s="160">
        <f t="shared" si="2"/>
        <v>97.727272727272734</v>
      </c>
      <c r="K107" s="160">
        <f t="shared" si="2"/>
        <v>100</v>
      </c>
      <c r="L107" s="160">
        <f t="shared" si="2"/>
        <v>96</v>
      </c>
      <c r="M107" s="162"/>
      <c r="N107" s="160">
        <f t="shared" si="3"/>
        <v>100</v>
      </c>
      <c r="O107" s="160">
        <f t="shared" si="3"/>
        <v>100</v>
      </c>
      <c r="P107" s="160">
        <f t="shared" si="3"/>
        <v>100</v>
      </c>
      <c r="Q107" s="162"/>
      <c r="R107" s="160">
        <f t="shared" si="4"/>
        <v>91.111111111111114</v>
      </c>
      <c r="S107" s="160">
        <f t="shared" si="4"/>
        <v>82.608695652173907</v>
      </c>
      <c r="T107" s="160">
        <f t="shared" si="4"/>
        <v>100</v>
      </c>
      <c r="U107" s="162"/>
      <c r="V107" s="160">
        <f t="shared" si="5"/>
        <v>100</v>
      </c>
      <c r="W107" s="160">
        <f t="shared" si="5"/>
        <v>100</v>
      </c>
      <c r="X107" s="160">
        <f t="shared" si="5"/>
        <v>100</v>
      </c>
      <c r="Y107" s="161"/>
      <c r="Z107" s="160">
        <v>0</v>
      </c>
      <c r="AA107" s="160">
        <v>0</v>
      </c>
      <c r="AB107" s="160">
        <v>0</v>
      </c>
    </row>
    <row r="108" spans="1:28" x14ac:dyDescent="0.2">
      <c r="A108" s="148" t="s">
        <v>93</v>
      </c>
      <c r="B108" s="160">
        <f t="shared" si="0"/>
        <v>91.489361702127653</v>
      </c>
      <c r="C108" s="160">
        <f t="shared" si="0"/>
        <v>90.680100755667496</v>
      </c>
      <c r="D108" s="160">
        <f t="shared" si="0"/>
        <v>92.394366197183103</v>
      </c>
      <c r="E108" s="161"/>
      <c r="F108" s="160">
        <f t="shared" si="1"/>
        <v>84.848484848484844</v>
      </c>
      <c r="G108" s="160">
        <f t="shared" si="1"/>
        <v>85.393258426966284</v>
      </c>
      <c r="H108" s="160">
        <f t="shared" si="1"/>
        <v>84.210526315789465</v>
      </c>
      <c r="I108" s="162"/>
      <c r="J108" s="160">
        <f t="shared" si="2"/>
        <v>95.833333333333343</v>
      </c>
      <c r="K108" s="160">
        <f t="shared" si="2"/>
        <v>96.05263157894737</v>
      </c>
      <c r="L108" s="160">
        <f t="shared" si="2"/>
        <v>95.588235294117652</v>
      </c>
      <c r="M108" s="162"/>
      <c r="N108" s="160">
        <f t="shared" si="3"/>
        <v>92.258064516129039</v>
      </c>
      <c r="O108" s="160">
        <f t="shared" si="3"/>
        <v>88</v>
      </c>
      <c r="P108" s="160">
        <f t="shared" si="3"/>
        <v>96.25</v>
      </c>
      <c r="Q108" s="162"/>
      <c r="R108" s="160">
        <f t="shared" si="4"/>
        <v>89.65517241379311</v>
      </c>
      <c r="S108" s="160">
        <f t="shared" si="4"/>
        <v>86.666666666666671</v>
      </c>
      <c r="T108" s="160">
        <f t="shared" si="4"/>
        <v>92.857142857142861</v>
      </c>
      <c r="U108" s="162"/>
      <c r="V108" s="160">
        <f t="shared" si="5"/>
        <v>93.333333333333329</v>
      </c>
      <c r="W108" s="160">
        <f t="shared" si="5"/>
        <v>94.520547945205479</v>
      </c>
      <c r="X108" s="160">
        <f t="shared" si="5"/>
        <v>91.935483870967744</v>
      </c>
      <c r="Y108" s="161"/>
      <c r="Z108" s="160">
        <v>0</v>
      </c>
      <c r="AA108" s="160">
        <v>0</v>
      </c>
      <c r="AB108" s="160">
        <v>0</v>
      </c>
    </row>
    <row r="109" spans="1:28" x14ac:dyDescent="0.2">
      <c r="A109" s="156" t="s">
        <v>95</v>
      </c>
      <c r="B109" s="160">
        <f t="shared" si="0"/>
        <v>98.703071672354952</v>
      </c>
      <c r="C109" s="160">
        <f t="shared" si="0"/>
        <v>98.307291666666657</v>
      </c>
      <c r="D109" s="160">
        <f t="shared" si="0"/>
        <v>99.139167862266859</v>
      </c>
      <c r="E109" s="161"/>
      <c r="F109" s="160">
        <f t="shared" si="1"/>
        <v>98.381877022653725</v>
      </c>
      <c r="G109" s="160">
        <f t="shared" si="1"/>
        <v>98.05194805194806</v>
      </c>
      <c r="H109" s="160">
        <f t="shared" si="1"/>
        <v>98.709677419354833</v>
      </c>
      <c r="I109" s="162"/>
      <c r="J109" s="160">
        <f t="shared" si="2"/>
        <v>97.712418300653596</v>
      </c>
      <c r="K109" s="160">
        <f t="shared" si="2"/>
        <v>96.815286624203821</v>
      </c>
      <c r="L109" s="160">
        <f t="shared" si="2"/>
        <v>98.65771812080537</v>
      </c>
      <c r="M109" s="162"/>
      <c r="N109" s="160">
        <f t="shared" si="3"/>
        <v>100</v>
      </c>
      <c r="O109" s="160">
        <f t="shared" si="3"/>
        <v>100</v>
      </c>
      <c r="P109" s="160">
        <f t="shared" si="3"/>
        <v>100</v>
      </c>
      <c r="Q109" s="162"/>
      <c r="R109" s="160">
        <f t="shared" si="4"/>
        <v>97.894736842105274</v>
      </c>
      <c r="S109" s="160">
        <f t="shared" si="4"/>
        <v>97.241379310344826</v>
      </c>
      <c r="T109" s="160">
        <f t="shared" si="4"/>
        <v>98.571428571428584</v>
      </c>
      <c r="U109" s="162"/>
      <c r="V109" s="160">
        <f t="shared" si="5"/>
        <v>99.604743083003953</v>
      </c>
      <c r="W109" s="160">
        <f t="shared" si="5"/>
        <v>99.285714285714292</v>
      </c>
      <c r="X109" s="160">
        <f t="shared" si="5"/>
        <v>100</v>
      </c>
      <c r="Y109" s="161"/>
      <c r="Z109" s="160">
        <v>0</v>
      </c>
      <c r="AA109" s="160">
        <v>0</v>
      </c>
      <c r="AB109" s="160">
        <v>0</v>
      </c>
    </row>
    <row r="110" spans="1:28" x14ac:dyDescent="0.2">
      <c r="A110" s="148" t="s">
        <v>96</v>
      </c>
      <c r="B110" s="160">
        <f t="shared" si="0"/>
        <v>97.989949748743726</v>
      </c>
      <c r="C110" s="160">
        <f t="shared" si="0"/>
        <v>98.230088495575217</v>
      </c>
      <c r="D110" s="160">
        <f t="shared" si="0"/>
        <v>97.674418604651152</v>
      </c>
      <c r="E110" s="161"/>
      <c r="F110" s="160">
        <f t="shared" si="1"/>
        <v>100</v>
      </c>
      <c r="G110" s="160">
        <f t="shared" si="1"/>
        <v>100</v>
      </c>
      <c r="H110" s="160">
        <f t="shared" si="1"/>
        <v>100</v>
      </c>
      <c r="I110" s="162"/>
      <c r="J110" s="160">
        <f t="shared" si="2"/>
        <v>96.551724137931032</v>
      </c>
      <c r="K110" s="160">
        <f t="shared" si="2"/>
        <v>100</v>
      </c>
      <c r="L110" s="160">
        <f t="shared" si="2"/>
        <v>92.857142857142861</v>
      </c>
      <c r="M110" s="162"/>
      <c r="N110" s="160">
        <f t="shared" si="3"/>
        <v>100</v>
      </c>
      <c r="O110" s="160">
        <f t="shared" si="3"/>
        <v>100</v>
      </c>
      <c r="P110" s="160">
        <f t="shared" si="3"/>
        <v>100</v>
      </c>
      <c r="Q110" s="162"/>
      <c r="R110" s="160">
        <f t="shared" si="4"/>
        <v>92.10526315789474</v>
      </c>
      <c r="S110" s="160">
        <f t="shared" si="4"/>
        <v>90.476190476190482</v>
      </c>
      <c r="T110" s="160">
        <f t="shared" si="4"/>
        <v>94.117647058823522</v>
      </c>
      <c r="U110" s="162"/>
      <c r="V110" s="160">
        <f t="shared" si="5"/>
        <v>100</v>
      </c>
      <c r="W110" s="160">
        <f t="shared" si="5"/>
        <v>100</v>
      </c>
      <c r="X110" s="160">
        <f t="shared" si="5"/>
        <v>100</v>
      </c>
      <c r="Y110" s="161"/>
      <c r="Z110" s="160">
        <v>0</v>
      </c>
      <c r="AA110" s="160">
        <v>0</v>
      </c>
      <c r="AB110" s="160">
        <v>0</v>
      </c>
    </row>
    <row r="111" spans="1:28" x14ac:dyDescent="0.2">
      <c r="A111" s="148" t="s">
        <v>97</v>
      </c>
      <c r="B111" s="160">
        <f t="shared" si="0"/>
        <v>97.650562541363342</v>
      </c>
      <c r="C111" s="160">
        <f t="shared" si="0"/>
        <v>97.119599248591101</v>
      </c>
      <c r="D111" s="160">
        <f t="shared" si="0"/>
        <v>98.245614035087712</v>
      </c>
      <c r="E111" s="161"/>
      <c r="F111" s="160">
        <f t="shared" si="1"/>
        <v>98.52459016393442</v>
      </c>
      <c r="G111" s="160">
        <f t="shared" si="1"/>
        <v>98.15384615384616</v>
      </c>
      <c r="H111" s="160">
        <f t="shared" si="1"/>
        <v>98.94736842105263</v>
      </c>
      <c r="I111" s="162"/>
      <c r="J111" s="160">
        <f t="shared" si="2"/>
        <v>97.172619047619051</v>
      </c>
      <c r="K111" s="160">
        <f t="shared" si="2"/>
        <v>97.150997150997156</v>
      </c>
      <c r="L111" s="160">
        <f t="shared" si="2"/>
        <v>97.196261682242991</v>
      </c>
      <c r="M111" s="162"/>
      <c r="N111" s="160">
        <f t="shared" si="3"/>
        <v>97.868561278863226</v>
      </c>
      <c r="O111" s="160">
        <f t="shared" si="3"/>
        <v>96.428571428571431</v>
      </c>
      <c r="P111" s="160">
        <f t="shared" si="3"/>
        <v>99.607843137254903</v>
      </c>
      <c r="Q111" s="162"/>
      <c r="R111" s="160">
        <f t="shared" si="4"/>
        <v>95.667870036101093</v>
      </c>
      <c r="S111" s="160">
        <f t="shared" si="4"/>
        <v>94.809688581314873</v>
      </c>
      <c r="T111" s="160">
        <f t="shared" si="4"/>
        <v>96.603773584905667</v>
      </c>
      <c r="U111" s="162"/>
      <c r="V111" s="160">
        <f t="shared" si="5"/>
        <v>98.795180722891558</v>
      </c>
      <c r="W111" s="160">
        <f t="shared" si="5"/>
        <v>98.666666666666671</v>
      </c>
      <c r="X111" s="160">
        <f t="shared" si="5"/>
        <v>98.932384341637018</v>
      </c>
      <c r="Y111" s="161"/>
      <c r="Z111" s="160">
        <v>0</v>
      </c>
      <c r="AA111" s="160">
        <v>0</v>
      </c>
      <c r="AB111" s="160">
        <v>0</v>
      </c>
    </row>
    <row r="112" spans="1:28" x14ac:dyDescent="0.2">
      <c r="A112" s="148" t="s">
        <v>98</v>
      </c>
      <c r="B112" s="160">
        <f t="shared" si="0"/>
        <v>98.181818181818187</v>
      </c>
      <c r="C112" s="160">
        <f t="shared" si="0"/>
        <v>96.969696969696969</v>
      </c>
      <c r="D112" s="160">
        <f t="shared" si="0"/>
        <v>100</v>
      </c>
      <c r="E112" s="161"/>
      <c r="F112" s="160">
        <f t="shared" si="1"/>
        <v>100</v>
      </c>
      <c r="G112" s="160">
        <f t="shared" si="1"/>
        <v>100</v>
      </c>
      <c r="H112" s="160">
        <f t="shared" si="1"/>
        <v>100</v>
      </c>
      <c r="I112" s="162"/>
      <c r="J112" s="160">
        <f t="shared" si="2"/>
        <v>100</v>
      </c>
      <c r="K112" s="160">
        <f t="shared" si="2"/>
        <v>100</v>
      </c>
      <c r="L112" s="160">
        <f t="shared" si="2"/>
        <v>100</v>
      </c>
      <c r="M112" s="162"/>
      <c r="N112" s="160">
        <f t="shared" si="3"/>
        <v>88.888888888888886</v>
      </c>
      <c r="O112" s="160" t="s">
        <v>47</v>
      </c>
      <c r="P112" s="160">
        <f t="shared" si="3"/>
        <v>100</v>
      </c>
      <c r="Q112" s="162"/>
      <c r="R112" s="160">
        <f t="shared" si="4"/>
        <v>100</v>
      </c>
      <c r="S112" s="160">
        <f t="shared" si="4"/>
        <v>100</v>
      </c>
      <c r="T112" s="160">
        <f t="shared" si="4"/>
        <v>100</v>
      </c>
      <c r="U112" s="162"/>
      <c r="V112" s="160">
        <f t="shared" si="5"/>
        <v>100</v>
      </c>
      <c r="W112" s="160">
        <f t="shared" si="5"/>
        <v>100</v>
      </c>
      <c r="X112" s="160">
        <f t="shared" si="5"/>
        <v>100</v>
      </c>
      <c r="Y112" s="161"/>
      <c r="Z112" s="160">
        <v>0</v>
      </c>
      <c r="AA112" s="160">
        <v>0</v>
      </c>
      <c r="AB112" s="160">
        <v>0</v>
      </c>
    </row>
    <row r="113" spans="1:28" x14ac:dyDescent="0.2">
      <c r="A113" s="148" t="s">
        <v>99</v>
      </c>
      <c r="B113" s="160">
        <f t="shared" si="0"/>
        <v>95.134228187919462</v>
      </c>
      <c r="C113" s="160">
        <f t="shared" si="0"/>
        <v>93.770491803278688</v>
      </c>
      <c r="D113" s="160">
        <f t="shared" si="0"/>
        <v>96.56357388316151</v>
      </c>
      <c r="E113" s="161"/>
      <c r="F113" s="160">
        <f t="shared" si="1"/>
        <v>99.259259259259252</v>
      </c>
      <c r="G113" s="160">
        <f t="shared" si="1"/>
        <v>100</v>
      </c>
      <c r="H113" s="160">
        <f t="shared" si="1"/>
        <v>98.360655737704917</v>
      </c>
      <c r="I113" s="162"/>
      <c r="J113" s="160">
        <f t="shared" si="2"/>
        <v>87.301587301587304</v>
      </c>
      <c r="K113" s="160">
        <f t="shared" si="2"/>
        <v>82.456140350877192</v>
      </c>
      <c r="L113" s="160">
        <f t="shared" si="2"/>
        <v>91.304347826086953</v>
      </c>
      <c r="M113" s="162"/>
      <c r="N113" s="160">
        <f t="shared" si="3"/>
        <v>96.84210526315789</v>
      </c>
      <c r="O113" s="160">
        <f t="shared" si="3"/>
        <v>96.428571428571431</v>
      </c>
      <c r="P113" s="160">
        <f t="shared" si="3"/>
        <v>97.435897435897431</v>
      </c>
      <c r="Q113" s="162"/>
      <c r="R113" s="160">
        <f t="shared" si="4"/>
        <v>92.982456140350877</v>
      </c>
      <c r="S113" s="160">
        <f t="shared" si="4"/>
        <v>86.79245283018868</v>
      </c>
      <c r="T113" s="160">
        <f t="shared" si="4"/>
        <v>98.360655737704917</v>
      </c>
      <c r="U113" s="162"/>
      <c r="V113" s="160">
        <f t="shared" si="5"/>
        <v>99.152542372881356</v>
      </c>
      <c r="W113" s="160">
        <f t="shared" si="5"/>
        <v>100</v>
      </c>
      <c r="X113" s="160">
        <f t="shared" si="5"/>
        <v>98.181818181818187</v>
      </c>
      <c r="Y113" s="161"/>
      <c r="Z113" s="160">
        <v>0</v>
      </c>
      <c r="AA113" s="160">
        <v>0</v>
      </c>
      <c r="AB113" s="160">
        <v>0</v>
      </c>
    </row>
    <row r="114" spans="1:28" x14ac:dyDescent="0.2">
      <c r="A114" s="148" t="s">
        <v>100</v>
      </c>
      <c r="B114" s="160">
        <f t="shared" si="0"/>
        <v>100</v>
      </c>
      <c r="C114" s="160">
        <f t="shared" si="0"/>
        <v>100</v>
      </c>
      <c r="D114" s="160">
        <f t="shared" si="0"/>
        <v>100</v>
      </c>
      <c r="E114" s="161"/>
      <c r="F114" s="160">
        <f t="shared" si="1"/>
        <v>100</v>
      </c>
      <c r="G114" s="160">
        <f t="shared" si="1"/>
        <v>100</v>
      </c>
      <c r="H114" s="160">
        <f t="shared" si="1"/>
        <v>100</v>
      </c>
      <c r="I114" s="162"/>
      <c r="J114" s="160">
        <f t="shared" si="2"/>
        <v>100</v>
      </c>
      <c r="K114" s="160">
        <f t="shared" si="2"/>
        <v>100</v>
      </c>
      <c r="L114" s="160">
        <f t="shared" si="2"/>
        <v>100</v>
      </c>
      <c r="M114" s="162"/>
      <c r="N114" s="160">
        <f t="shared" si="3"/>
        <v>100</v>
      </c>
      <c r="O114" s="160">
        <f t="shared" si="3"/>
        <v>100</v>
      </c>
      <c r="P114" s="160">
        <f t="shared" si="3"/>
        <v>100</v>
      </c>
      <c r="Q114" s="162"/>
      <c r="R114" s="160">
        <f t="shared" si="4"/>
        <v>100</v>
      </c>
      <c r="S114" s="160">
        <f t="shared" si="4"/>
        <v>100</v>
      </c>
      <c r="T114" s="160">
        <f t="shared" si="4"/>
        <v>100</v>
      </c>
      <c r="U114" s="162"/>
      <c r="V114" s="160">
        <f t="shared" si="5"/>
        <v>100</v>
      </c>
      <c r="W114" s="160">
        <f t="shared" si="5"/>
        <v>100</v>
      </c>
      <c r="X114" s="160">
        <f t="shared" si="5"/>
        <v>100</v>
      </c>
      <c r="Y114" s="161"/>
      <c r="Z114" s="160">
        <v>0</v>
      </c>
      <c r="AA114" s="160">
        <v>0</v>
      </c>
      <c r="AB114" s="160">
        <v>0</v>
      </c>
    </row>
    <row r="115" spans="1:28" x14ac:dyDescent="0.2">
      <c r="A115" s="148" t="s">
        <v>101</v>
      </c>
      <c r="B115" s="160">
        <f t="shared" si="0"/>
        <v>99.778761061946909</v>
      </c>
      <c r="C115" s="160">
        <f t="shared" si="0"/>
        <v>99.565217391304344</v>
      </c>
      <c r="D115" s="160">
        <f t="shared" si="0"/>
        <v>100</v>
      </c>
      <c r="E115" s="161"/>
      <c r="F115" s="160">
        <f t="shared" si="1"/>
        <v>100</v>
      </c>
      <c r="G115" s="160">
        <f t="shared" si="1"/>
        <v>100</v>
      </c>
      <c r="H115" s="160">
        <f t="shared" si="1"/>
        <v>100</v>
      </c>
      <c r="I115" s="162"/>
      <c r="J115" s="160">
        <f t="shared" si="2"/>
        <v>98.80952380952381</v>
      </c>
      <c r="K115" s="160">
        <f t="shared" si="2"/>
        <v>97.61904761904762</v>
      </c>
      <c r="L115" s="160">
        <f t="shared" si="2"/>
        <v>100</v>
      </c>
      <c r="M115" s="162"/>
      <c r="N115" s="160">
        <f t="shared" si="3"/>
        <v>100</v>
      </c>
      <c r="O115" s="160">
        <f t="shared" si="3"/>
        <v>100</v>
      </c>
      <c r="P115" s="160">
        <f t="shared" si="3"/>
        <v>100</v>
      </c>
      <c r="Q115" s="162"/>
      <c r="R115" s="160">
        <f t="shared" si="4"/>
        <v>100</v>
      </c>
      <c r="S115" s="160">
        <f t="shared" si="4"/>
        <v>100</v>
      </c>
      <c r="T115" s="160">
        <f t="shared" si="4"/>
        <v>100</v>
      </c>
      <c r="U115" s="162"/>
      <c r="V115" s="160">
        <f t="shared" si="5"/>
        <v>100</v>
      </c>
      <c r="W115" s="160">
        <f t="shared" si="5"/>
        <v>100</v>
      </c>
      <c r="X115" s="160">
        <f t="shared" si="5"/>
        <v>100</v>
      </c>
      <c r="Y115" s="161"/>
      <c r="Z115" s="160">
        <v>0</v>
      </c>
      <c r="AA115" s="160">
        <v>0</v>
      </c>
      <c r="AB115" s="160">
        <v>0</v>
      </c>
    </row>
    <row r="116" spans="1:28" x14ac:dyDescent="0.2">
      <c r="A116" s="148" t="s">
        <v>102</v>
      </c>
      <c r="B116" s="160">
        <f t="shared" ref="B116:D123" si="6">+B29/(B29+B72)*100</f>
        <v>97.324414715719058</v>
      </c>
      <c r="C116" s="160">
        <f t="shared" si="6"/>
        <v>97.402597402597408</v>
      </c>
      <c r="D116" s="160">
        <f t="shared" si="6"/>
        <v>97.241379310344826</v>
      </c>
      <c r="E116" s="161"/>
      <c r="F116" s="160">
        <f t="shared" ref="F116:H123" si="7">+F29/(F29+F72)*100</f>
        <v>100</v>
      </c>
      <c r="G116" s="160">
        <f t="shared" si="7"/>
        <v>100</v>
      </c>
      <c r="H116" s="160">
        <f t="shared" si="7"/>
        <v>100</v>
      </c>
      <c r="I116" s="162"/>
      <c r="J116" s="160">
        <f t="shared" ref="J116:L123" si="8">+J29/(J29+J72)*100</f>
        <v>98.387096774193552</v>
      </c>
      <c r="K116" s="160">
        <f t="shared" si="8"/>
        <v>100</v>
      </c>
      <c r="L116" s="160">
        <f t="shared" si="8"/>
        <v>97.222222222222214</v>
      </c>
      <c r="M116" s="162"/>
      <c r="N116" s="160">
        <f t="shared" ref="N116:P123" si="9">+N29/(N29+N72)*100</f>
        <v>95.384615384615387</v>
      </c>
      <c r="O116" s="160">
        <f t="shared" si="9"/>
        <v>97.5</v>
      </c>
      <c r="P116" s="160">
        <f t="shared" si="9"/>
        <v>92</v>
      </c>
      <c r="Q116" s="162"/>
      <c r="R116" s="160">
        <f t="shared" ref="R116:T123" si="10">+R29/(R29+R72)*100</f>
        <v>92</v>
      </c>
      <c r="S116" s="160">
        <f t="shared" si="10"/>
        <v>88.461538461538453</v>
      </c>
      <c r="T116" s="160">
        <f t="shared" si="10"/>
        <v>95.833333333333343</v>
      </c>
      <c r="U116" s="162"/>
      <c r="V116" s="160">
        <f t="shared" ref="V116:X123" si="11">+V29/(V29+V72)*100</f>
        <v>100</v>
      </c>
      <c r="W116" s="160">
        <f t="shared" si="11"/>
        <v>100</v>
      </c>
      <c r="X116" s="160">
        <f t="shared" si="11"/>
        <v>100</v>
      </c>
      <c r="Y116" s="161"/>
      <c r="Z116" s="160">
        <v>0</v>
      </c>
      <c r="AA116" s="160">
        <v>0</v>
      </c>
      <c r="AB116" s="160">
        <v>0</v>
      </c>
    </row>
    <row r="117" spans="1:28" x14ac:dyDescent="0.2">
      <c r="A117" s="148" t="s">
        <v>103</v>
      </c>
      <c r="B117" s="160">
        <f t="shared" si="6"/>
        <v>99.061032863849761</v>
      </c>
      <c r="C117" s="160">
        <f t="shared" si="6"/>
        <v>98.76543209876543</v>
      </c>
      <c r="D117" s="160">
        <f t="shared" si="6"/>
        <v>99.365079365079367</v>
      </c>
      <c r="E117" s="161"/>
      <c r="F117" s="160">
        <f t="shared" si="7"/>
        <v>100</v>
      </c>
      <c r="G117" s="160">
        <f t="shared" si="7"/>
        <v>100</v>
      </c>
      <c r="H117" s="160">
        <f t="shared" si="7"/>
        <v>100</v>
      </c>
      <c r="I117" s="162"/>
      <c r="J117" s="160">
        <f t="shared" si="8"/>
        <v>99.130434782608702</v>
      </c>
      <c r="K117" s="160">
        <f t="shared" si="8"/>
        <v>98.148148148148152</v>
      </c>
      <c r="L117" s="160">
        <f t="shared" si="8"/>
        <v>100</v>
      </c>
      <c r="M117" s="162"/>
      <c r="N117" s="160">
        <f t="shared" si="9"/>
        <v>100</v>
      </c>
      <c r="O117" s="160">
        <f t="shared" si="9"/>
        <v>100</v>
      </c>
      <c r="P117" s="160">
        <f t="shared" si="9"/>
        <v>100</v>
      </c>
      <c r="Q117" s="162"/>
      <c r="R117" s="160">
        <f t="shared" si="10"/>
        <v>95.798319327731093</v>
      </c>
      <c r="S117" s="160">
        <f t="shared" si="10"/>
        <v>95.081967213114751</v>
      </c>
      <c r="T117" s="160">
        <f t="shared" si="10"/>
        <v>96.551724137931032</v>
      </c>
      <c r="U117" s="162"/>
      <c r="V117" s="160">
        <f t="shared" si="11"/>
        <v>100</v>
      </c>
      <c r="W117" s="160">
        <f t="shared" si="11"/>
        <v>100</v>
      </c>
      <c r="X117" s="160">
        <f t="shared" si="11"/>
        <v>100</v>
      </c>
      <c r="Y117" s="161"/>
      <c r="Z117" s="160">
        <v>0</v>
      </c>
      <c r="AA117" s="160">
        <v>0</v>
      </c>
      <c r="AB117" s="160">
        <v>0</v>
      </c>
    </row>
    <row r="118" spans="1:28" x14ac:dyDescent="0.2">
      <c r="A118" s="148" t="s">
        <v>104</v>
      </c>
      <c r="B118" s="160">
        <f t="shared" si="6"/>
        <v>96.341463414634148</v>
      </c>
      <c r="C118" s="160">
        <f t="shared" si="6"/>
        <v>95.726495726495727</v>
      </c>
      <c r="D118" s="160">
        <f t="shared" si="6"/>
        <v>96.899224806201545</v>
      </c>
      <c r="E118" s="161"/>
      <c r="F118" s="160">
        <f t="shared" si="7"/>
        <v>98.666666666666671</v>
      </c>
      <c r="G118" s="160">
        <f t="shared" si="7"/>
        <v>96.875</v>
      </c>
      <c r="H118" s="160">
        <f t="shared" si="7"/>
        <v>100</v>
      </c>
      <c r="I118" s="162"/>
      <c r="J118" s="160">
        <f t="shared" si="8"/>
        <v>95.652173913043484</v>
      </c>
      <c r="K118" s="160">
        <f t="shared" si="8"/>
        <v>95.833333333333343</v>
      </c>
      <c r="L118" s="160">
        <f t="shared" si="8"/>
        <v>95.454545454545453</v>
      </c>
      <c r="M118" s="162"/>
      <c r="N118" s="160">
        <f t="shared" si="9"/>
        <v>95.833333333333343</v>
      </c>
      <c r="O118" s="160">
        <f t="shared" si="9"/>
        <v>100</v>
      </c>
      <c r="P118" s="160">
        <f t="shared" si="9"/>
        <v>92.857142857142861</v>
      </c>
      <c r="Q118" s="162"/>
      <c r="R118" s="160">
        <f t="shared" si="10"/>
        <v>90.476190476190482</v>
      </c>
      <c r="S118" s="160">
        <f t="shared" si="10"/>
        <v>87.5</v>
      </c>
      <c r="T118" s="160">
        <f t="shared" si="10"/>
        <v>94.444444444444443</v>
      </c>
      <c r="U118" s="162"/>
      <c r="V118" s="160">
        <f t="shared" si="11"/>
        <v>100</v>
      </c>
      <c r="W118" s="160">
        <f t="shared" si="11"/>
        <v>100</v>
      </c>
      <c r="X118" s="160">
        <f t="shared" si="11"/>
        <v>100</v>
      </c>
      <c r="Y118" s="161"/>
      <c r="Z118" s="160">
        <v>0</v>
      </c>
      <c r="AA118" s="160">
        <v>0</v>
      </c>
      <c r="AB118" s="160">
        <v>0</v>
      </c>
    </row>
    <row r="119" spans="1:28" x14ac:dyDescent="0.2">
      <c r="A119" s="148" t="s">
        <v>105</v>
      </c>
      <c r="B119" s="160">
        <f t="shared" si="6"/>
        <v>97.70992366412213</v>
      </c>
      <c r="C119" s="160">
        <f t="shared" si="6"/>
        <v>96.721311475409834</v>
      </c>
      <c r="D119" s="160">
        <f t="shared" si="6"/>
        <v>98.571428571428584</v>
      </c>
      <c r="E119" s="161"/>
      <c r="F119" s="160">
        <f t="shared" si="7"/>
        <v>94.366197183098592</v>
      </c>
      <c r="G119" s="160">
        <f t="shared" si="7"/>
        <v>89.285714285714292</v>
      </c>
      <c r="H119" s="160">
        <f t="shared" si="7"/>
        <v>97.674418604651152</v>
      </c>
      <c r="I119" s="162"/>
      <c r="J119" s="160">
        <f t="shared" si="8"/>
        <v>97.959183673469383</v>
      </c>
      <c r="K119" s="160">
        <f t="shared" si="8"/>
        <v>95.652173913043484</v>
      </c>
      <c r="L119" s="160">
        <f t="shared" si="8"/>
        <v>100</v>
      </c>
      <c r="M119" s="162"/>
      <c r="N119" s="160">
        <f t="shared" si="9"/>
        <v>100</v>
      </c>
      <c r="O119" s="160">
        <f t="shared" si="9"/>
        <v>100</v>
      </c>
      <c r="P119" s="160">
        <f t="shared" si="9"/>
        <v>100</v>
      </c>
      <c r="Q119" s="162"/>
      <c r="R119" s="160">
        <f t="shared" si="10"/>
        <v>97.560975609756099</v>
      </c>
      <c r="S119" s="160">
        <f t="shared" si="10"/>
        <v>100</v>
      </c>
      <c r="T119" s="160">
        <f t="shared" si="10"/>
        <v>95</v>
      </c>
      <c r="U119" s="162"/>
      <c r="V119" s="160">
        <f t="shared" si="11"/>
        <v>100</v>
      </c>
      <c r="W119" s="160">
        <f t="shared" si="11"/>
        <v>100</v>
      </c>
      <c r="X119" s="160">
        <f t="shared" si="11"/>
        <v>100</v>
      </c>
      <c r="Y119" s="161"/>
      <c r="Z119" s="160">
        <v>0</v>
      </c>
      <c r="AA119" s="160">
        <v>0</v>
      </c>
      <c r="AB119" s="160">
        <v>0</v>
      </c>
    </row>
    <row r="120" spans="1:28" x14ac:dyDescent="0.2">
      <c r="A120" s="148" t="s">
        <v>106</v>
      </c>
      <c r="B120" s="160">
        <f t="shared" si="6"/>
        <v>100</v>
      </c>
      <c r="C120" s="160">
        <f t="shared" si="6"/>
        <v>100</v>
      </c>
      <c r="D120" s="160">
        <f t="shared" si="6"/>
        <v>100</v>
      </c>
      <c r="E120" s="161"/>
      <c r="F120" s="160">
        <f t="shared" si="7"/>
        <v>100</v>
      </c>
      <c r="G120" s="160">
        <f t="shared" si="7"/>
        <v>100</v>
      </c>
      <c r="H120" s="160">
        <f t="shared" si="7"/>
        <v>100</v>
      </c>
      <c r="I120" s="162"/>
      <c r="J120" s="160">
        <f t="shared" si="8"/>
        <v>100</v>
      </c>
      <c r="K120" s="160">
        <f t="shared" si="8"/>
        <v>100</v>
      </c>
      <c r="L120" s="160">
        <f t="shared" si="8"/>
        <v>100</v>
      </c>
      <c r="M120" s="162"/>
      <c r="N120" s="160">
        <f t="shared" si="9"/>
        <v>100</v>
      </c>
      <c r="O120" s="160">
        <f t="shared" si="9"/>
        <v>100</v>
      </c>
      <c r="P120" s="160">
        <f t="shared" si="9"/>
        <v>100</v>
      </c>
      <c r="Q120" s="162"/>
      <c r="R120" s="160">
        <f t="shared" si="10"/>
        <v>100</v>
      </c>
      <c r="S120" s="160">
        <f t="shared" si="10"/>
        <v>100</v>
      </c>
      <c r="T120" s="160">
        <f t="shared" si="10"/>
        <v>100</v>
      </c>
      <c r="U120" s="162"/>
      <c r="V120" s="160">
        <f t="shared" si="11"/>
        <v>100</v>
      </c>
      <c r="W120" s="160">
        <f t="shared" si="11"/>
        <v>100</v>
      </c>
      <c r="X120" s="160">
        <f t="shared" si="11"/>
        <v>100</v>
      </c>
      <c r="Y120" s="161"/>
      <c r="Z120" s="160">
        <v>0</v>
      </c>
      <c r="AA120" s="160">
        <v>0</v>
      </c>
      <c r="AB120" s="160">
        <v>0</v>
      </c>
    </row>
    <row r="121" spans="1:28" x14ac:dyDescent="0.2">
      <c r="A121" s="148" t="s">
        <v>107</v>
      </c>
      <c r="B121" s="160">
        <f t="shared" si="6"/>
        <v>100</v>
      </c>
      <c r="C121" s="160">
        <f t="shared" si="6"/>
        <v>100</v>
      </c>
      <c r="D121" s="160">
        <f t="shared" si="6"/>
        <v>100</v>
      </c>
      <c r="E121" s="161"/>
      <c r="F121" s="160">
        <f t="shared" si="7"/>
        <v>100</v>
      </c>
      <c r="G121" s="160">
        <f t="shared" si="7"/>
        <v>100</v>
      </c>
      <c r="H121" s="160">
        <f t="shared" si="7"/>
        <v>100</v>
      </c>
      <c r="I121" s="162"/>
      <c r="J121" s="160">
        <f t="shared" si="8"/>
        <v>100</v>
      </c>
      <c r="K121" s="160">
        <f t="shared" si="8"/>
        <v>100</v>
      </c>
      <c r="L121" s="160">
        <f t="shared" si="8"/>
        <v>100</v>
      </c>
      <c r="M121" s="162"/>
      <c r="N121" s="160">
        <f t="shared" si="9"/>
        <v>100</v>
      </c>
      <c r="O121" s="160">
        <f t="shared" si="9"/>
        <v>100</v>
      </c>
      <c r="P121" s="160">
        <f t="shared" si="9"/>
        <v>100</v>
      </c>
      <c r="Q121" s="162"/>
      <c r="R121" s="160">
        <f t="shared" si="10"/>
        <v>100</v>
      </c>
      <c r="S121" s="160">
        <f t="shared" si="10"/>
        <v>100</v>
      </c>
      <c r="T121" s="160">
        <f t="shared" si="10"/>
        <v>100</v>
      </c>
      <c r="U121" s="162"/>
      <c r="V121" s="160">
        <f t="shared" si="11"/>
        <v>100</v>
      </c>
      <c r="W121" s="160">
        <f t="shared" si="11"/>
        <v>100</v>
      </c>
      <c r="X121" s="160">
        <f t="shared" si="11"/>
        <v>100</v>
      </c>
      <c r="Y121" s="161"/>
      <c r="Z121" s="160">
        <v>0</v>
      </c>
      <c r="AA121" s="160">
        <v>0</v>
      </c>
      <c r="AB121" s="160">
        <v>0</v>
      </c>
    </row>
    <row r="122" spans="1:28" x14ac:dyDescent="0.2">
      <c r="A122" s="148" t="s">
        <v>108</v>
      </c>
      <c r="B122" s="160">
        <f t="shared" si="6"/>
        <v>94.465894465894465</v>
      </c>
      <c r="C122" s="160">
        <f t="shared" si="6"/>
        <v>92.658227848101276</v>
      </c>
      <c r="D122" s="160">
        <f t="shared" si="6"/>
        <v>96.33507853403141</v>
      </c>
      <c r="E122" s="161"/>
      <c r="F122" s="160">
        <f t="shared" si="7"/>
        <v>91.620111731843579</v>
      </c>
      <c r="G122" s="160">
        <f t="shared" si="7"/>
        <v>89.898989898989896</v>
      </c>
      <c r="H122" s="160">
        <f t="shared" si="7"/>
        <v>93.75</v>
      </c>
      <c r="I122" s="162"/>
      <c r="J122" s="160">
        <f t="shared" si="8"/>
        <v>96.732026143790847</v>
      </c>
      <c r="K122" s="160">
        <f t="shared" si="8"/>
        <v>97.333333333333343</v>
      </c>
      <c r="L122" s="160">
        <f t="shared" si="8"/>
        <v>96.15384615384616</v>
      </c>
      <c r="M122" s="162"/>
      <c r="N122" s="160">
        <f t="shared" si="9"/>
        <v>95.757575757575751</v>
      </c>
      <c r="O122" s="160">
        <f t="shared" si="9"/>
        <v>95.294117647058812</v>
      </c>
      <c r="P122" s="160">
        <f t="shared" si="9"/>
        <v>96.25</v>
      </c>
      <c r="Q122" s="162"/>
      <c r="R122" s="160">
        <f t="shared" si="10"/>
        <v>88.976377952755897</v>
      </c>
      <c r="S122" s="160">
        <f t="shared" si="10"/>
        <v>82.089552238805979</v>
      </c>
      <c r="T122" s="160">
        <f t="shared" si="10"/>
        <v>96.666666666666671</v>
      </c>
      <c r="U122" s="162"/>
      <c r="V122" s="160">
        <f t="shared" si="11"/>
        <v>98.692810457516345</v>
      </c>
      <c r="W122" s="160">
        <f t="shared" si="11"/>
        <v>98.550724637681171</v>
      </c>
      <c r="X122" s="160">
        <f t="shared" si="11"/>
        <v>98.80952380952381</v>
      </c>
      <c r="Y122" s="161"/>
      <c r="Z122" s="160">
        <v>0</v>
      </c>
      <c r="AA122" s="160">
        <v>0</v>
      </c>
      <c r="AB122" s="160">
        <v>0</v>
      </c>
    </row>
    <row r="123" spans="1:28" ht="13.5" thickBot="1" x14ac:dyDescent="0.25">
      <c r="A123" s="165" t="s">
        <v>109</v>
      </c>
      <c r="B123" s="163">
        <f t="shared" si="6"/>
        <v>97.33777038269551</v>
      </c>
      <c r="C123" s="163">
        <f t="shared" si="6"/>
        <v>96.28378378378379</v>
      </c>
      <c r="D123" s="163">
        <f t="shared" si="6"/>
        <v>98.360655737704917</v>
      </c>
      <c r="E123" s="164"/>
      <c r="F123" s="163">
        <f t="shared" si="7"/>
        <v>97.333333333333343</v>
      </c>
      <c r="G123" s="163">
        <f t="shared" si="7"/>
        <v>94.73684210526315</v>
      </c>
      <c r="H123" s="163">
        <f t="shared" si="7"/>
        <v>100</v>
      </c>
      <c r="I123" s="157"/>
      <c r="J123" s="163">
        <f t="shared" si="8"/>
        <v>98.260869565217391</v>
      </c>
      <c r="K123" s="163">
        <f t="shared" si="8"/>
        <v>96.551724137931032</v>
      </c>
      <c r="L123" s="163">
        <f t="shared" si="8"/>
        <v>100</v>
      </c>
      <c r="M123" s="157"/>
      <c r="N123" s="163">
        <f t="shared" si="9"/>
        <v>99.019607843137265</v>
      </c>
      <c r="O123" s="163">
        <f t="shared" si="9"/>
        <v>97.61904761904762</v>
      </c>
      <c r="P123" s="163">
        <f t="shared" si="9"/>
        <v>100</v>
      </c>
      <c r="Q123" s="157"/>
      <c r="R123" s="163">
        <f t="shared" si="10"/>
        <v>92.436974789915965</v>
      </c>
      <c r="S123" s="163">
        <f t="shared" si="10"/>
        <v>93.84615384615384</v>
      </c>
      <c r="T123" s="163">
        <f t="shared" si="10"/>
        <v>90.740740740740748</v>
      </c>
      <c r="U123" s="157"/>
      <c r="V123" s="163">
        <f t="shared" si="11"/>
        <v>100</v>
      </c>
      <c r="W123" s="163">
        <f t="shared" si="11"/>
        <v>100</v>
      </c>
      <c r="X123" s="163">
        <f t="shared" si="11"/>
        <v>100</v>
      </c>
      <c r="Y123" s="164"/>
      <c r="Z123" s="163">
        <v>0</v>
      </c>
      <c r="AA123" s="163">
        <v>0</v>
      </c>
      <c r="AB123" s="163">
        <v>0</v>
      </c>
    </row>
    <row r="124" spans="1:28" x14ac:dyDescent="0.2">
      <c r="A124" s="222" t="s">
        <v>76</v>
      </c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</row>
    <row r="125" spans="1:28" x14ac:dyDescent="0.2">
      <c r="A125" s="223" t="s">
        <v>14</v>
      </c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</row>
    <row r="126" spans="1:28" x14ac:dyDescent="0.2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</row>
    <row r="127" spans="1:28" x14ac:dyDescent="0.2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</row>
    <row r="128" spans="1:28" x14ac:dyDescent="0.2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</row>
    <row r="129" spans="1:33" x14ac:dyDescent="0.2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</row>
    <row r="132" spans="1:33" s="135" customFormat="1" ht="15" x14ac:dyDescent="0.25">
      <c r="A132" s="245" t="s">
        <v>159</v>
      </c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9"/>
      <c r="AD132" s="215" t="s">
        <v>222</v>
      </c>
      <c r="AE132" s="215"/>
      <c r="AF132" s="9"/>
      <c r="AG132" s="50"/>
    </row>
    <row r="133" spans="1:33" s="135" customFormat="1" ht="15" x14ac:dyDescent="0.25">
      <c r="A133" s="246" t="s">
        <v>149</v>
      </c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9"/>
      <c r="AD133" s="215"/>
      <c r="AE133" s="215"/>
      <c r="AF133"/>
      <c r="AG133" s="50"/>
    </row>
    <row r="134" spans="1:33" s="135" customFormat="1" ht="15" x14ac:dyDescent="0.25">
      <c r="A134" s="245" t="s">
        <v>64</v>
      </c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</row>
    <row r="135" spans="1:33" s="135" customFormat="1" ht="15" x14ac:dyDescent="0.25">
      <c r="A135" s="246" t="s">
        <v>80</v>
      </c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</row>
    <row r="136" spans="1:33" s="135" customFormat="1" ht="15" x14ac:dyDescent="0.25">
      <c r="A136" s="245" t="s">
        <v>122</v>
      </c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</row>
    <row r="137" spans="1:33" s="135" customFormat="1" ht="15" x14ac:dyDescent="0.25">
      <c r="A137" s="246" t="s">
        <v>389</v>
      </c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</row>
    <row r="138" spans="1:33" s="135" customFormat="1" ht="15.75" thickBot="1" x14ac:dyDescent="0.3">
      <c r="A138" s="137"/>
      <c r="B138" s="138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</row>
    <row r="139" spans="1:33" s="135" customFormat="1" ht="15" customHeight="1" x14ac:dyDescent="0.25">
      <c r="A139" s="229" t="s">
        <v>82</v>
      </c>
      <c r="B139" s="54" t="s">
        <v>21</v>
      </c>
      <c r="C139" s="54"/>
      <c r="D139" s="54"/>
      <c r="E139" s="139"/>
      <c r="F139" s="140" t="s">
        <v>48</v>
      </c>
      <c r="G139" s="140"/>
      <c r="H139" s="140"/>
      <c r="I139" s="139"/>
      <c r="J139" s="140" t="s">
        <v>49</v>
      </c>
      <c r="K139" s="140"/>
      <c r="L139" s="140"/>
      <c r="M139" s="139"/>
      <c r="N139" s="140" t="s">
        <v>50</v>
      </c>
      <c r="O139" s="140"/>
      <c r="P139" s="140"/>
      <c r="Q139" s="139"/>
      <c r="R139" s="140" t="s">
        <v>51</v>
      </c>
      <c r="S139" s="140"/>
      <c r="T139" s="140"/>
      <c r="U139" s="139"/>
      <c r="V139" s="140" t="s">
        <v>52</v>
      </c>
      <c r="W139" s="140"/>
      <c r="X139" s="140"/>
      <c r="Y139" s="139"/>
      <c r="Z139" s="140" t="s">
        <v>53</v>
      </c>
      <c r="AA139" s="140"/>
      <c r="AB139" s="140"/>
    </row>
    <row r="140" spans="1:33" s="135" customFormat="1" ht="15.75" thickBot="1" x14ac:dyDescent="0.3">
      <c r="A140" s="230"/>
      <c r="B140" s="56" t="s">
        <v>68</v>
      </c>
      <c r="C140" s="56" t="s">
        <v>69</v>
      </c>
      <c r="D140" s="56" t="s">
        <v>70</v>
      </c>
      <c r="E140" s="141"/>
      <c r="F140" s="142" t="s">
        <v>68</v>
      </c>
      <c r="G140" s="142" t="s">
        <v>69</v>
      </c>
      <c r="H140" s="142" t="s">
        <v>70</v>
      </c>
      <c r="I140" s="141"/>
      <c r="J140" s="142" t="s">
        <v>68</v>
      </c>
      <c r="K140" s="142" t="s">
        <v>69</v>
      </c>
      <c r="L140" s="142" t="s">
        <v>70</v>
      </c>
      <c r="M140" s="141"/>
      <c r="N140" s="142" t="s">
        <v>68</v>
      </c>
      <c r="O140" s="142" t="s">
        <v>69</v>
      </c>
      <c r="P140" s="142" t="s">
        <v>70</v>
      </c>
      <c r="Q140" s="141"/>
      <c r="R140" s="142" t="s">
        <v>68</v>
      </c>
      <c r="S140" s="142" t="s">
        <v>69</v>
      </c>
      <c r="T140" s="142" t="s">
        <v>70</v>
      </c>
      <c r="U140" s="141"/>
      <c r="V140" s="142" t="s">
        <v>68</v>
      </c>
      <c r="W140" s="142" t="s">
        <v>69</v>
      </c>
      <c r="X140" s="142" t="s">
        <v>70</v>
      </c>
      <c r="Y140" s="141"/>
      <c r="Z140" s="142" t="s">
        <v>68</v>
      </c>
      <c r="AA140" s="142" t="s">
        <v>69</v>
      </c>
      <c r="AB140" s="142" t="s">
        <v>70</v>
      </c>
    </row>
    <row r="141" spans="1:33" x14ac:dyDescent="0.2">
      <c r="A141" s="143"/>
      <c r="B141" s="144"/>
      <c r="C141" s="144"/>
      <c r="D141" s="144"/>
      <c r="E141" s="145"/>
      <c r="F141" s="144"/>
      <c r="G141" s="144"/>
      <c r="H141" s="144"/>
      <c r="I141" s="145"/>
      <c r="J141" s="144"/>
      <c r="K141" s="144"/>
      <c r="L141" s="144"/>
      <c r="M141" s="145"/>
      <c r="N141" s="144"/>
      <c r="O141" s="144"/>
      <c r="P141" s="144"/>
      <c r="Q141" s="145"/>
      <c r="R141" s="144"/>
      <c r="S141" s="144"/>
      <c r="T141" s="144"/>
      <c r="U141" s="145"/>
      <c r="V141" s="144"/>
      <c r="W141" s="144"/>
      <c r="X141" s="144"/>
      <c r="Y141" s="145"/>
      <c r="Z141" s="144"/>
      <c r="AA141" s="144"/>
      <c r="AB141" s="144"/>
    </row>
    <row r="142" spans="1:33" ht="13.5" x14ac:dyDescent="0.25">
      <c r="A142" s="149" t="s">
        <v>83</v>
      </c>
      <c r="B142" s="160">
        <f>+B54/(B54+B11)*100</f>
        <v>2.9517122796962316</v>
      </c>
      <c r="C142" s="160">
        <f>+C54/(C54+C11)*100</f>
        <v>3.5325144007217708</v>
      </c>
      <c r="D142" s="160">
        <f>+D54/(D54+D11)*100</f>
        <v>2.3321240838083956</v>
      </c>
      <c r="E142" s="161"/>
      <c r="F142" s="160">
        <f>+F54/(F54+F11)*100</f>
        <v>2.8245703590267146</v>
      </c>
      <c r="G142" s="160">
        <f>+G54/(G54+G11)*100</f>
        <v>3.3366045142296366</v>
      </c>
      <c r="H142" s="160">
        <f>+H54/(H54+H11)*100</f>
        <v>2.2695035460992909</v>
      </c>
      <c r="I142" s="161"/>
      <c r="J142" s="160">
        <f>+J54/(J54+J11)*100</f>
        <v>3.244005641748942</v>
      </c>
      <c r="K142" s="160">
        <f>+K54/(K54+K11)*100</f>
        <v>3.7487335359675784</v>
      </c>
      <c r="L142" s="160">
        <f>+L54/(L54+L11)*100</f>
        <v>2.6927333087421617</v>
      </c>
      <c r="M142" s="161"/>
      <c r="N142" s="160">
        <f>+N54/(N54+N11)*100</f>
        <v>2.3911825144778627</v>
      </c>
      <c r="O142" s="160">
        <f>+O54/(O54+O11)*100</f>
        <v>3.2034947215143794</v>
      </c>
      <c r="P142" s="160">
        <f>+P54/(P54+P11)*100</f>
        <v>1.5349194167306215</v>
      </c>
      <c r="Q142" s="161"/>
      <c r="R142" s="160">
        <f>+R54/(R54+R11)*100</f>
        <v>5.0699962164207344</v>
      </c>
      <c r="S142" s="160">
        <f>+S54/(S54+S11)*100</f>
        <v>6.3845582776540457</v>
      </c>
      <c r="T142" s="160">
        <f>+T54/(T54+T11)*100</f>
        <v>3.7037037037037033</v>
      </c>
      <c r="U142" s="161"/>
      <c r="V142" s="160">
        <f>+V54/(V54+V11)*100</f>
        <v>1.473922902494331</v>
      </c>
      <c r="W142" s="160">
        <f>+W54/(W54+W11)*100</f>
        <v>1.3427825438269303</v>
      </c>
      <c r="X142" s="160">
        <f>+X54/(X54+X11)*100</f>
        <v>1.6085790884718498</v>
      </c>
      <c r="Y142" s="161"/>
      <c r="Z142" s="160">
        <f>+Z54/(Z54+Z11)*100</f>
        <v>0</v>
      </c>
      <c r="AA142" s="160">
        <f>+AA54/(AA54+AA11)*100</f>
        <v>0</v>
      </c>
      <c r="AB142" s="160">
        <f>+AB54/(AB54+AB11)*100</f>
        <v>0</v>
      </c>
    </row>
    <row r="143" spans="1:33" x14ac:dyDescent="0.2"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</row>
    <row r="144" spans="1:33" x14ac:dyDescent="0.2">
      <c r="A144" s="148" t="s">
        <v>84</v>
      </c>
      <c r="B144" s="160">
        <f t="shared" ref="B144:D159" si="12">+B56/(B56+B13)*100</f>
        <v>4.3349021550656426</v>
      </c>
      <c r="C144" s="160">
        <f t="shared" si="12"/>
        <v>4.7860101242521855</v>
      </c>
      <c r="D144" s="160">
        <f t="shared" si="12"/>
        <v>3.8090128755364807</v>
      </c>
      <c r="E144" s="161"/>
      <c r="F144" s="160">
        <f t="shared" ref="F144:H159" si="13">+F56/(F56+F13)*100</f>
        <v>4.6875</v>
      </c>
      <c r="G144" s="160">
        <f t="shared" si="13"/>
        <v>4.7722342733188716</v>
      </c>
      <c r="H144" s="160">
        <f t="shared" si="13"/>
        <v>4.5977011494252871</v>
      </c>
      <c r="I144" s="162"/>
      <c r="J144" s="160">
        <f t="shared" ref="J144:L159" si="14">+J56/(J56+J13)*100</f>
        <v>5.5757575757575752</v>
      </c>
      <c r="K144" s="160">
        <f t="shared" si="14"/>
        <v>5.4655870445344128</v>
      </c>
      <c r="L144" s="160">
        <f t="shared" si="14"/>
        <v>5.7401812688821749</v>
      </c>
      <c r="M144" s="162"/>
      <c r="N144" s="160">
        <f t="shared" ref="N144:P159" si="15">+N56/(N56+N13)*100</f>
        <v>3.5220125786163523</v>
      </c>
      <c r="O144" s="160">
        <f t="shared" si="15"/>
        <v>4.6082949308755765</v>
      </c>
      <c r="P144" s="160">
        <f t="shared" si="15"/>
        <v>2.21606648199446</v>
      </c>
      <c r="Q144" s="162"/>
      <c r="R144" s="160">
        <f t="shared" ref="R144:T159" si="16">+R56/(R56+R13)*100</f>
        <v>7.3770491803278686</v>
      </c>
      <c r="S144" s="160">
        <f t="shared" si="16"/>
        <v>8.3989501312335957</v>
      </c>
      <c r="T144" s="160">
        <f t="shared" si="16"/>
        <v>6.267806267806268</v>
      </c>
      <c r="U144" s="162"/>
      <c r="V144" s="160">
        <f t="shared" ref="V144:X159" si="17">+V56/(V56+V13)*100</f>
        <v>0.6337135614702154</v>
      </c>
      <c r="W144" s="160">
        <f t="shared" si="17"/>
        <v>0.74441687344913154</v>
      </c>
      <c r="X144" s="160">
        <f t="shared" si="17"/>
        <v>0.5181347150259068</v>
      </c>
      <c r="Y144" s="161"/>
      <c r="Z144" s="160">
        <v>0</v>
      </c>
      <c r="AA144" s="160">
        <v>0</v>
      </c>
      <c r="AB144" s="160">
        <v>0</v>
      </c>
    </row>
    <row r="145" spans="1:28" x14ac:dyDescent="0.2">
      <c r="A145" s="148" t="s">
        <v>85</v>
      </c>
      <c r="B145" s="160">
        <f t="shared" si="12"/>
        <v>2.332555814728424</v>
      </c>
      <c r="C145" s="160">
        <f t="shared" si="12"/>
        <v>3.0045721750489878</v>
      </c>
      <c r="D145" s="160">
        <f t="shared" si="12"/>
        <v>1.6326530612244898</v>
      </c>
      <c r="E145" s="161"/>
      <c r="F145" s="160">
        <f t="shared" si="13"/>
        <v>1.9147084421235856</v>
      </c>
      <c r="G145" s="160">
        <f t="shared" si="13"/>
        <v>3.0744336569579289</v>
      </c>
      <c r="H145" s="160">
        <f t="shared" si="13"/>
        <v>0.56497175141242939</v>
      </c>
      <c r="I145" s="162"/>
      <c r="J145" s="160">
        <f t="shared" si="14"/>
        <v>2.4469820554649266</v>
      </c>
      <c r="K145" s="160">
        <f t="shared" si="14"/>
        <v>2.43161094224924</v>
      </c>
      <c r="L145" s="160">
        <f t="shared" si="14"/>
        <v>2.464788732394366</v>
      </c>
      <c r="M145" s="162"/>
      <c r="N145" s="160">
        <f t="shared" si="15"/>
        <v>2.0517395182872438</v>
      </c>
      <c r="O145" s="160">
        <f t="shared" si="15"/>
        <v>3.0520646319569118</v>
      </c>
      <c r="P145" s="160">
        <f t="shared" si="15"/>
        <v>1.0638297872340425</v>
      </c>
      <c r="Q145" s="162"/>
      <c r="R145" s="160">
        <f t="shared" si="16"/>
        <v>3.7854889589905363</v>
      </c>
      <c r="S145" s="160">
        <f t="shared" si="16"/>
        <v>5.0713153724247224</v>
      </c>
      <c r="T145" s="160">
        <f t="shared" si="16"/>
        <v>2.5117739403453689</v>
      </c>
      <c r="U145" s="162"/>
      <c r="V145" s="160">
        <f t="shared" si="17"/>
        <v>1.4655172413793103</v>
      </c>
      <c r="W145" s="160">
        <f t="shared" si="17"/>
        <v>1.4414414414414414</v>
      </c>
      <c r="X145" s="160">
        <f t="shared" si="17"/>
        <v>1.4876033057851239</v>
      </c>
      <c r="Y145" s="161"/>
      <c r="Z145" s="160">
        <v>0</v>
      </c>
      <c r="AA145" s="160">
        <v>0</v>
      </c>
      <c r="AB145" s="160">
        <v>0</v>
      </c>
    </row>
    <row r="146" spans="1:28" x14ac:dyDescent="0.2">
      <c r="A146" s="148" t="s">
        <v>86</v>
      </c>
      <c r="B146" s="160">
        <f t="shared" si="12"/>
        <v>2.096385542168675</v>
      </c>
      <c r="C146" s="160">
        <f t="shared" si="12"/>
        <v>2.9033793431699193</v>
      </c>
      <c r="D146" s="160">
        <f t="shared" si="12"/>
        <v>1.268911664226452</v>
      </c>
      <c r="E146" s="161"/>
      <c r="F146" s="160">
        <f t="shared" si="13"/>
        <v>2.1951219512195119</v>
      </c>
      <c r="G146" s="160">
        <f t="shared" si="13"/>
        <v>2.6506024096385543</v>
      </c>
      <c r="H146" s="160">
        <f t="shared" si="13"/>
        <v>1.728395061728395</v>
      </c>
      <c r="I146" s="162"/>
      <c r="J146" s="160">
        <f t="shared" si="14"/>
        <v>2.5641025641025639</v>
      </c>
      <c r="K146" s="160">
        <f t="shared" si="14"/>
        <v>3.8961038961038961</v>
      </c>
      <c r="L146" s="160">
        <f t="shared" si="14"/>
        <v>1.3824884792626728</v>
      </c>
      <c r="M146" s="162"/>
      <c r="N146" s="160">
        <f t="shared" si="15"/>
        <v>1.0403120936280885</v>
      </c>
      <c r="O146" s="160">
        <f t="shared" si="15"/>
        <v>1.5873015873015872</v>
      </c>
      <c r="P146" s="160">
        <f t="shared" si="15"/>
        <v>0.51150895140664965</v>
      </c>
      <c r="Q146" s="162"/>
      <c r="R146" s="160">
        <f t="shared" si="16"/>
        <v>4.521963824289406</v>
      </c>
      <c r="S146" s="160">
        <f t="shared" si="16"/>
        <v>6.4837905236907734</v>
      </c>
      <c r="T146" s="160">
        <f t="shared" si="16"/>
        <v>2.4128686327077746</v>
      </c>
      <c r="U146" s="162"/>
      <c r="V146" s="160">
        <f t="shared" si="17"/>
        <v>0.65019505851755521</v>
      </c>
      <c r="W146" s="160">
        <f t="shared" si="17"/>
        <v>0.77720207253886009</v>
      </c>
      <c r="X146" s="160">
        <f t="shared" si="17"/>
        <v>0.52219321148825071</v>
      </c>
      <c r="Y146" s="161"/>
      <c r="Z146" s="160">
        <f>+Z58/(Z58+Z15)*100</f>
        <v>0</v>
      </c>
      <c r="AA146" s="160">
        <f>+AA58/(AA58+AA15)*100</f>
        <v>0</v>
      </c>
      <c r="AB146" s="160">
        <f>+AB58/(AB58+AB15)*100</f>
        <v>0</v>
      </c>
    </row>
    <row r="147" spans="1:28" x14ac:dyDescent="0.2">
      <c r="A147" s="148" t="s">
        <v>87</v>
      </c>
      <c r="B147" s="160">
        <f t="shared" si="12"/>
        <v>4.5028142589118199</v>
      </c>
      <c r="C147" s="160">
        <f t="shared" si="12"/>
        <v>5.8620689655172411</v>
      </c>
      <c r="D147" s="160">
        <f t="shared" si="12"/>
        <v>2.880658436213992</v>
      </c>
      <c r="E147" s="161"/>
      <c r="F147" s="160">
        <f t="shared" si="13"/>
        <v>2.9411764705882351</v>
      </c>
      <c r="G147" s="160">
        <f t="shared" si="13"/>
        <v>6.1224489795918364</v>
      </c>
      <c r="H147" s="160">
        <f t="shared" si="13"/>
        <v>0</v>
      </c>
      <c r="I147" s="162"/>
      <c r="J147" s="160">
        <f t="shared" si="14"/>
        <v>2.8571428571428572</v>
      </c>
      <c r="K147" s="160">
        <f t="shared" si="14"/>
        <v>3.0303030303030303</v>
      </c>
      <c r="L147" s="160">
        <f t="shared" si="14"/>
        <v>2.5641025641025639</v>
      </c>
      <c r="M147" s="162"/>
      <c r="N147" s="160">
        <f t="shared" si="15"/>
        <v>3.8095238095238098</v>
      </c>
      <c r="O147" s="160">
        <f t="shared" si="15"/>
        <v>8.1632653061224492</v>
      </c>
      <c r="P147" s="160">
        <f t="shared" si="15"/>
        <v>0</v>
      </c>
      <c r="Q147" s="162"/>
      <c r="R147" s="160">
        <f t="shared" si="16"/>
        <v>6.6037735849056602</v>
      </c>
      <c r="S147" s="160">
        <f t="shared" si="16"/>
        <v>6.557377049180328</v>
      </c>
      <c r="T147" s="160">
        <f t="shared" si="16"/>
        <v>6.666666666666667</v>
      </c>
      <c r="U147" s="162"/>
      <c r="V147" s="160">
        <f t="shared" si="17"/>
        <v>6.0869565217391308</v>
      </c>
      <c r="W147" s="160">
        <f t="shared" si="17"/>
        <v>6.1538461538461542</v>
      </c>
      <c r="X147" s="160">
        <f t="shared" si="17"/>
        <v>6</v>
      </c>
      <c r="Y147" s="161"/>
      <c r="Z147" s="160">
        <v>0</v>
      </c>
      <c r="AA147" s="160">
        <v>0</v>
      </c>
      <c r="AB147" s="160">
        <v>0</v>
      </c>
    </row>
    <row r="148" spans="1:28" x14ac:dyDescent="0.2">
      <c r="A148" s="148" t="s">
        <v>88</v>
      </c>
      <c r="B148" s="160">
        <f t="shared" si="12"/>
        <v>2.7272727272727271</v>
      </c>
      <c r="C148" s="160">
        <f t="shared" si="12"/>
        <v>5.4545454545454541</v>
      </c>
      <c r="D148" s="160">
        <f t="shared" si="12"/>
        <v>0</v>
      </c>
      <c r="E148" s="161"/>
      <c r="F148" s="160">
        <f t="shared" si="13"/>
        <v>0</v>
      </c>
      <c r="G148" s="160">
        <f t="shared" si="13"/>
        <v>0</v>
      </c>
      <c r="H148" s="160">
        <f t="shared" si="13"/>
        <v>0</v>
      </c>
      <c r="I148" s="162"/>
      <c r="J148" s="160">
        <f t="shared" si="14"/>
        <v>0</v>
      </c>
      <c r="K148" s="160">
        <f t="shared" si="14"/>
        <v>0</v>
      </c>
      <c r="L148" s="160">
        <f t="shared" si="14"/>
        <v>0</v>
      </c>
      <c r="M148" s="162"/>
      <c r="N148" s="160">
        <f t="shared" si="15"/>
        <v>0</v>
      </c>
      <c r="O148" s="160">
        <f t="shared" si="15"/>
        <v>0</v>
      </c>
      <c r="P148" s="160">
        <f t="shared" si="15"/>
        <v>0</v>
      </c>
      <c r="Q148" s="162"/>
      <c r="R148" s="160">
        <f t="shared" si="16"/>
        <v>11.111111111111111</v>
      </c>
      <c r="S148" s="160">
        <f t="shared" si="16"/>
        <v>28.571428571428569</v>
      </c>
      <c r="T148" s="160">
        <f t="shared" si="16"/>
        <v>0</v>
      </c>
      <c r="U148" s="162"/>
      <c r="V148" s="160">
        <f t="shared" si="17"/>
        <v>2.7777777777777777</v>
      </c>
      <c r="W148" s="160">
        <f t="shared" si="17"/>
        <v>6.25</v>
      </c>
      <c r="X148" s="160">
        <f t="shared" si="17"/>
        <v>0</v>
      </c>
      <c r="Y148" s="161"/>
      <c r="Z148" s="160">
        <v>0</v>
      </c>
      <c r="AA148" s="160">
        <v>0</v>
      </c>
      <c r="AB148" s="160">
        <v>0</v>
      </c>
    </row>
    <row r="149" spans="1:28" x14ac:dyDescent="0.2">
      <c r="A149" s="148" t="s">
        <v>89</v>
      </c>
      <c r="B149" s="160">
        <f t="shared" si="12"/>
        <v>0</v>
      </c>
      <c r="C149" s="160">
        <f t="shared" si="12"/>
        <v>0</v>
      </c>
      <c r="D149" s="160">
        <f t="shared" si="12"/>
        <v>0</v>
      </c>
      <c r="E149" s="161"/>
      <c r="F149" s="160">
        <f t="shared" si="13"/>
        <v>0</v>
      </c>
      <c r="G149" s="160">
        <f t="shared" si="13"/>
        <v>0</v>
      </c>
      <c r="H149" s="160">
        <f t="shared" si="13"/>
        <v>0</v>
      </c>
      <c r="I149" s="162"/>
      <c r="J149" s="160">
        <f t="shared" si="14"/>
        <v>0</v>
      </c>
      <c r="K149" s="160">
        <f t="shared" si="14"/>
        <v>0</v>
      </c>
      <c r="L149" s="160">
        <f t="shared" si="14"/>
        <v>0</v>
      </c>
      <c r="M149" s="162"/>
      <c r="N149" s="160">
        <f t="shared" si="15"/>
        <v>0</v>
      </c>
      <c r="O149" s="160">
        <f t="shared" si="15"/>
        <v>0</v>
      </c>
      <c r="P149" s="160">
        <f t="shared" si="15"/>
        <v>0</v>
      </c>
      <c r="Q149" s="162"/>
      <c r="R149" s="160">
        <f t="shared" si="16"/>
        <v>0</v>
      </c>
      <c r="S149" s="160">
        <f t="shared" si="16"/>
        <v>0</v>
      </c>
      <c r="T149" s="160">
        <f t="shared" si="16"/>
        <v>0</v>
      </c>
      <c r="U149" s="162"/>
      <c r="V149" s="160">
        <f t="shared" si="17"/>
        <v>0</v>
      </c>
      <c r="W149" s="160">
        <f t="shared" si="17"/>
        <v>0</v>
      </c>
      <c r="X149" s="160">
        <f t="shared" si="17"/>
        <v>0</v>
      </c>
      <c r="Y149" s="161"/>
      <c r="Z149" s="160">
        <v>0</v>
      </c>
      <c r="AA149" s="160">
        <v>0</v>
      </c>
      <c r="AB149" s="160">
        <v>0</v>
      </c>
    </row>
    <row r="150" spans="1:28" x14ac:dyDescent="0.2">
      <c r="A150" s="148" t="s">
        <v>91</v>
      </c>
      <c r="B150" s="160">
        <f t="shared" si="12"/>
        <v>3.4894991922455572</v>
      </c>
      <c r="C150" s="160">
        <f t="shared" si="12"/>
        <v>3.1746031746031744</v>
      </c>
      <c r="D150" s="160">
        <f t="shared" si="12"/>
        <v>3.8157894736842106</v>
      </c>
      <c r="E150" s="161"/>
      <c r="F150" s="160">
        <f t="shared" si="13"/>
        <v>1.8126888217522661</v>
      </c>
      <c r="G150" s="160">
        <f t="shared" si="13"/>
        <v>1.4619883040935671</v>
      </c>
      <c r="H150" s="160">
        <f t="shared" si="13"/>
        <v>2.1875</v>
      </c>
      <c r="I150" s="162"/>
      <c r="J150" s="160">
        <f t="shared" si="14"/>
        <v>3.2558139534883721</v>
      </c>
      <c r="K150" s="160">
        <f t="shared" si="14"/>
        <v>4.6153846153846159</v>
      </c>
      <c r="L150" s="160">
        <f t="shared" si="14"/>
        <v>1.875</v>
      </c>
      <c r="M150" s="162"/>
      <c r="N150" s="160">
        <f t="shared" si="15"/>
        <v>3.9215686274509802</v>
      </c>
      <c r="O150" s="160">
        <f t="shared" si="15"/>
        <v>3.9473684210526314</v>
      </c>
      <c r="P150" s="160">
        <f t="shared" si="15"/>
        <v>3.8961038961038961</v>
      </c>
      <c r="Q150" s="162"/>
      <c r="R150" s="160">
        <f t="shared" si="16"/>
        <v>4.852686308492201</v>
      </c>
      <c r="S150" s="160">
        <f t="shared" si="16"/>
        <v>3.9145907473309607</v>
      </c>
      <c r="T150" s="160">
        <f t="shared" si="16"/>
        <v>5.7432432432432439</v>
      </c>
      <c r="U150" s="162"/>
      <c r="V150" s="160">
        <f t="shared" si="17"/>
        <v>4.1292639138240581</v>
      </c>
      <c r="W150" s="160">
        <f t="shared" si="17"/>
        <v>2.348993288590604</v>
      </c>
      <c r="X150" s="160">
        <f t="shared" si="17"/>
        <v>6.1776061776061777</v>
      </c>
      <c r="Y150" s="161"/>
      <c r="Z150" s="160">
        <v>0</v>
      </c>
      <c r="AA150" s="160">
        <v>0</v>
      </c>
      <c r="AB150" s="160">
        <v>0</v>
      </c>
    </row>
    <row r="151" spans="1:28" x14ac:dyDescent="0.2">
      <c r="A151" s="148" t="s">
        <v>92</v>
      </c>
      <c r="B151" s="160">
        <f t="shared" si="12"/>
        <v>4.032258064516129</v>
      </c>
      <c r="C151" s="160">
        <f t="shared" si="12"/>
        <v>4.9586776859504136</v>
      </c>
      <c r="D151" s="160">
        <f t="shared" si="12"/>
        <v>3.1496062992125982</v>
      </c>
      <c r="E151" s="161"/>
      <c r="F151" s="160">
        <f t="shared" si="13"/>
        <v>7.5757575757575761</v>
      </c>
      <c r="G151" s="160">
        <f t="shared" si="13"/>
        <v>6.4516129032258061</v>
      </c>
      <c r="H151" s="160">
        <f t="shared" si="13"/>
        <v>8.5714285714285712</v>
      </c>
      <c r="I151" s="162"/>
      <c r="J151" s="160">
        <f t="shared" si="14"/>
        <v>2.2727272727272729</v>
      </c>
      <c r="K151" s="160">
        <f t="shared" si="14"/>
        <v>0</v>
      </c>
      <c r="L151" s="160">
        <f t="shared" si="14"/>
        <v>4</v>
      </c>
      <c r="M151" s="162"/>
      <c r="N151" s="160">
        <f t="shared" si="15"/>
        <v>0</v>
      </c>
      <c r="O151" s="160">
        <f t="shared" si="15"/>
        <v>0</v>
      </c>
      <c r="P151" s="160">
        <f t="shared" si="15"/>
        <v>0</v>
      </c>
      <c r="Q151" s="162"/>
      <c r="R151" s="160">
        <f t="shared" si="16"/>
        <v>8.8888888888888893</v>
      </c>
      <c r="S151" s="160">
        <f t="shared" si="16"/>
        <v>17.391304347826086</v>
      </c>
      <c r="T151" s="160">
        <f t="shared" si="16"/>
        <v>0</v>
      </c>
      <c r="U151" s="162"/>
      <c r="V151" s="160">
        <f t="shared" si="17"/>
        <v>0</v>
      </c>
      <c r="W151" s="160">
        <f t="shared" si="17"/>
        <v>0</v>
      </c>
      <c r="X151" s="160">
        <f t="shared" si="17"/>
        <v>0</v>
      </c>
      <c r="Y151" s="161"/>
      <c r="Z151" s="160">
        <v>0</v>
      </c>
      <c r="AA151" s="160">
        <v>0</v>
      </c>
      <c r="AB151" s="160">
        <v>0</v>
      </c>
    </row>
    <row r="152" spans="1:28" x14ac:dyDescent="0.2">
      <c r="A152" s="148" t="s">
        <v>93</v>
      </c>
      <c r="B152" s="160">
        <f t="shared" si="12"/>
        <v>8.5106382978723403</v>
      </c>
      <c r="C152" s="160">
        <f t="shared" si="12"/>
        <v>9.3198992443324933</v>
      </c>
      <c r="D152" s="160">
        <f t="shared" si="12"/>
        <v>7.605633802816901</v>
      </c>
      <c r="E152" s="161"/>
      <c r="F152" s="160">
        <f t="shared" si="13"/>
        <v>15.151515151515152</v>
      </c>
      <c r="G152" s="160">
        <f t="shared" si="13"/>
        <v>14.606741573033707</v>
      </c>
      <c r="H152" s="160">
        <f t="shared" si="13"/>
        <v>15.789473684210526</v>
      </c>
      <c r="I152" s="162"/>
      <c r="J152" s="160">
        <f t="shared" si="14"/>
        <v>4.1666666666666661</v>
      </c>
      <c r="K152" s="160">
        <f t="shared" si="14"/>
        <v>3.9473684210526314</v>
      </c>
      <c r="L152" s="160">
        <f t="shared" si="14"/>
        <v>4.4117647058823533</v>
      </c>
      <c r="M152" s="162"/>
      <c r="N152" s="160">
        <f t="shared" si="15"/>
        <v>7.741935483870968</v>
      </c>
      <c r="O152" s="160">
        <f t="shared" si="15"/>
        <v>12</v>
      </c>
      <c r="P152" s="160">
        <f t="shared" si="15"/>
        <v>3.75</v>
      </c>
      <c r="Q152" s="162"/>
      <c r="R152" s="160">
        <f t="shared" si="16"/>
        <v>10.344827586206897</v>
      </c>
      <c r="S152" s="160">
        <f t="shared" si="16"/>
        <v>13.333333333333334</v>
      </c>
      <c r="T152" s="160">
        <f t="shared" si="16"/>
        <v>7.1428571428571423</v>
      </c>
      <c r="U152" s="162"/>
      <c r="V152" s="160">
        <f t="shared" si="17"/>
        <v>6.666666666666667</v>
      </c>
      <c r="W152" s="160">
        <f t="shared" si="17"/>
        <v>5.4794520547945202</v>
      </c>
      <c r="X152" s="160">
        <f t="shared" si="17"/>
        <v>8.064516129032258</v>
      </c>
      <c r="Y152" s="161"/>
      <c r="Z152" s="160">
        <v>0</v>
      </c>
      <c r="AA152" s="160">
        <v>0</v>
      </c>
      <c r="AB152" s="160">
        <v>0</v>
      </c>
    </row>
    <row r="153" spans="1:28" x14ac:dyDescent="0.2">
      <c r="A153" s="156" t="s">
        <v>95</v>
      </c>
      <c r="B153" s="160">
        <f t="shared" si="12"/>
        <v>1.2969283276450512</v>
      </c>
      <c r="C153" s="160">
        <f t="shared" si="12"/>
        <v>1.6927083333333333</v>
      </c>
      <c r="D153" s="160">
        <f t="shared" si="12"/>
        <v>0.86083213773314204</v>
      </c>
      <c r="E153" s="161"/>
      <c r="F153" s="160">
        <f t="shared" si="13"/>
        <v>1.6181229773462782</v>
      </c>
      <c r="G153" s="160">
        <f t="shared" si="13"/>
        <v>1.948051948051948</v>
      </c>
      <c r="H153" s="160">
        <f t="shared" si="13"/>
        <v>1.2903225806451613</v>
      </c>
      <c r="I153" s="162"/>
      <c r="J153" s="160">
        <f t="shared" si="14"/>
        <v>2.2875816993464051</v>
      </c>
      <c r="K153" s="160">
        <f t="shared" si="14"/>
        <v>3.1847133757961785</v>
      </c>
      <c r="L153" s="160">
        <f t="shared" si="14"/>
        <v>1.3422818791946309</v>
      </c>
      <c r="M153" s="162"/>
      <c r="N153" s="160">
        <f t="shared" si="15"/>
        <v>0</v>
      </c>
      <c r="O153" s="160">
        <f t="shared" si="15"/>
        <v>0</v>
      </c>
      <c r="P153" s="160">
        <f t="shared" si="15"/>
        <v>0</v>
      </c>
      <c r="Q153" s="162"/>
      <c r="R153" s="160">
        <f t="shared" si="16"/>
        <v>2.1052631578947367</v>
      </c>
      <c r="S153" s="160">
        <f t="shared" si="16"/>
        <v>2.7586206896551726</v>
      </c>
      <c r="T153" s="160">
        <f t="shared" si="16"/>
        <v>1.4285714285714286</v>
      </c>
      <c r="U153" s="162"/>
      <c r="V153" s="160">
        <f t="shared" si="17"/>
        <v>0.39525691699604742</v>
      </c>
      <c r="W153" s="160">
        <f t="shared" si="17"/>
        <v>0.7142857142857143</v>
      </c>
      <c r="X153" s="160">
        <f t="shared" si="17"/>
        <v>0</v>
      </c>
      <c r="Y153" s="161"/>
      <c r="Z153" s="160">
        <v>0</v>
      </c>
      <c r="AA153" s="160">
        <v>0</v>
      </c>
      <c r="AB153" s="160">
        <v>0</v>
      </c>
    </row>
    <row r="154" spans="1:28" x14ac:dyDescent="0.2">
      <c r="A154" s="148" t="s">
        <v>96</v>
      </c>
      <c r="B154" s="160">
        <f t="shared" si="12"/>
        <v>2.0100502512562812</v>
      </c>
      <c r="C154" s="160">
        <f t="shared" si="12"/>
        <v>1.7699115044247788</v>
      </c>
      <c r="D154" s="160">
        <f t="shared" si="12"/>
        <v>2.3255813953488373</v>
      </c>
      <c r="E154" s="161"/>
      <c r="F154" s="160">
        <f t="shared" si="13"/>
        <v>0</v>
      </c>
      <c r="G154" s="160">
        <f t="shared" si="13"/>
        <v>0</v>
      </c>
      <c r="H154" s="160">
        <f t="shared" si="13"/>
        <v>0</v>
      </c>
      <c r="I154" s="162"/>
      <c r="J154" s="160">
        <f t="shared" si="14"/>
        <v>3.4482758620689653</v>
      </c>
      <c r="K154" s="160">
        <f t="shared" si="14"/>
        <v>0</v>
      </c>
      <c r="L154" s="160">
        <f t="shared" si="14"/>
        <v>7.1428571428571423</v>
      </c>
      <c r="M154" s="162"/>
      <c r="N154" s="160">
        <f t="shared" si="15"/>
        <v>0</v>
      </c>
      <c r="O154" s="160">
        <f t="shared" si="15"/>
        <v>0</v>
      </c>
      <c r="P154" s="160">
        <f t="shared" si="15"/>
        <v>0</v>
      </c>
      <c r="Q154" s="162"/>
      <c r="R154" s="160">
        <f t="shared" si="16"/>
        <v>7.8947368421052628</v>
      </c>
      <c r="S154" s="160">
        <f t="shared" si="16"/>
        <v>9.5238095238095237</v>
      </c>
      <c r="T154" s="160">
        <f t="shared" si="16"/>
        <v>5.8823529411764701</v>
      </c>
      <c r="U154" s="162"/>
      <c r="V154" s="160">
        <f t="shared" si="17"/>
        <v>0</v>
      </c>
      <c r="W154" s="160">
        <f t="shared" si="17"/>
        <v>0</v>
      </c>
      <c r="X154" s="160">
        <f t="shared" si="17"/>
        <v>0</v>
      </c>
      <c r="Y154" s="161"/>
      <c r="Z154" s="160">
        <v>0</v>
      </c>
      <c r="AA154" s="160">
        <v>0</v>
      </c>
      <c r="AB154" s="160">
        <v>0</v>
      </c>
    </row>
    <row r="155" spans="1:28" x14ac:dyDescent="0.2">
      <c r="A155" s="148" t="s">
        <v>97</v>
      </c>
      <c r="B155" s="160">
        <f t="shared" si="12"/>
        <v>2.3494374586366646</v>
      </c>
      <c r="C155" s="160">
        <f t="shared" si="12"/>
        <v>2.8804007514088918</v>
      </c>
      <c r="D155" s="160">
        <f t="shared" si="12"/>
        <v>1.7543859649122806</v>
      </c>
      <c r="E155" s="161"/>
      <c r="F155" s="160">
        <f t="shared" si="13"/>
        <v>1.4754098360655739</v>
      </c>
      <c r="G155" s="160">
        <f t="shared" si="13"/>
        <v>1.8461538461538463</v>
      </c>
      <c r="H155" s="160">
        <f t="shared" si="13"/>
        <v>1.0526315789473684</v>
      </c>
      <c r="I155" s="162"/>
      <c r="J155" s="160">
        <f t="shared" si="14"/>
        <v>2.8273809523809526</v>
      </c>
      <c r="K155" s="160">
        <f t="shared" si="14"/>
        <v>2.8490028490028489</v>
      </c>
      <c r="L155" s="160">
        <f t="shared" si="14"/>
        <v>2.8037383177570092</v>
      </c>
      <c r="M155" s="162"/>
      <c r="N155" s="160">
        <f t="shared" si="15"/>
        <v>2.1314387211367674</v>
      </c>
      <c r="O155" s="160">
        <f t="shared" si="15"/>
        <v>3.5714285714285712</v>
      </c>
      <c r="P155" s="160">
        <f t="shared" si="15"/>
        <v>0.39215686274509803</v>
      </c>
      <c r="Q155" s="162"/>
      <c r="R155" s="160">
        <f t="shared" si="16"/>
        <v>4.3321299638989164</v>
      </c>
      <c r="S155" s="160">
        <f t="shared" si="16"/>
        <v>5.1903114186851207</v>
      </c>
      <c r="T155" s="160">
        <f t="shared" si="16"/>
        <v>3.3962264150943398</v>
      </c>
      <c r="U155" s="162"/>
      <c r="V155" s="160">
        <f t="shared" si="17"/>
        <v>1.2048192771084338</v>
      </c>
      <c r="W155" s="160">
        <f t="shared" si="17"/>
        <v>1.3333333333333335</v>
      </c>
      <c r="X155" s="160">
        <f t="shared" si="17"/>
        <v>1.0676156583629894</v>
      </c>
      <c r="Y155" s="161"/>
      <c r="Z155" s="160">
        <v>0</v>
      </c>
      <c r="AA155" s="160">
        <v>0</v>
      </c>
      <c r="AB155" s="160">
        <v>0</v>
      </c>
    </row>
    <row r="156" spans="1:28" x14ac:dyDescent="0.2">
      <c r="A156" s="148" t="s">
        <v>98</v>
      </c>
      <c r="B156" s="160">
        <f t="shared" si="12"/>
        <v>1.8181818181818181</v>
      </c>
      <c r="C156" s="160">
        <f t="shared" si="12"/>
        <v>3.0303030303030303</v>
      </c>
      <c r="D156" s="160">
        <f t="shared" si="12"/>
        <v>0</v>
      </c>
      <c r="E156" s="161"/>
      <c r="F156" s="160">
        <f t="shared" si="13"/>
        <v>0</v>
      </c>
      <c r="G156" s="160">
        <f t="shared" si="13"/>
        <v>0</v>
      </c>
      <c r="H156" s="160">
        <f t="shared" si="13"/>
        <v>0</v>
      </c>
      <c r="I156" s="162"/>
      <c r="J156" s="160">
        <f t="shared" si="14"/>
        <v>0</v>
      </c>
      <c r="K156" s="160">
        <f t="shared" si="14"/>
        <v>0</v>
      </c>
      <c r="L156" s="160">
        <f t="shared" si="14"/>
        <v>0</v>
      </c>
      <c r="M156" s="162"/>
      <c r="N156" s="160">
        <f t="shared" si="15"/>
        <v>11.111111111111111</v>
      </c>
      <c r="O156" s="160" t="s">
        <v>47</v>
      </c>
      <c r="P156" s="160">
        <f t="shared" si="15"/>
        <v>0</v>
      </c>
      <c r="Q156" s="162"/>
      <c r="R156" s="160">
        <f t="shared" si="16"/>
        <v>0</v>
      </c>
      <c r="S156" s="160">
        <f t="shared" si="16"/>
        <v>0</v>
      </c>
      <c r="T156" s="160">
        <f t="shared" si="16"/>
        <v>0</v>
      </c>
      <c r="U156" s="162"/>
      <c r="V156" s="160">
        <f t="shared" si="17"/>
        <v>0</v>
      </c>
      <c r="W156" s="160">
        <f t="shared" si="17"/>
        <v>0</v>
      </c>
      <c r="X156" s="160">
        <f t="shared" si="17"/>
        <v>0</v>
      </c>
      <c r="Y156" s="161"/>
      <c r="Z156" s="160">
        <v>0</v>
      </c>
      <c r="AA156" s="160">
        <v>0</v>
      </c>
      <c r="AB156" s="160">
        <v>0</v>
      </c>
    </row>
    <row r="157" spans="1:28" x14ac:dyDescent="0.2">
      <c r="A157" s="148" t="s">
        <v>99</v>
      </c>
      <c r="B157" s="160">
        <f t="shared" si="12"/>
        <v>4.8657718120805367</v>
      </c>
      <c r="C157" s="160">
        <f t="shared" si="12"/>
        <v>6.2295081967213122</v>
      </c>
      <c r="D157" s="160">
        <f t="shared" si="12"/>
        <v>3.4364261168384882</v>
      </c>
      <c r="E157" s="161"/>
      <c r="F157" s="160">
        <f t="shared" si="13"/>
        <v>0.74074074074074081</v>
      </c>
      <c r="G157" s="160">
        <f t="shared" si="13"/>
        <v>0</v>
      </c>
      <c r="H157" s="160">
        <f t="shared" si="13"/>
        <v>1.639344262295082</v>
      </c>
      <c r="I157" s="162"/>
      <c r="J157" s="160">
        <f t="shared" si="14"/>
        <v>12.698412698412698</v>
      </c>
      <c r="K157" s="160">
        <f t="shared" si="14"/>
        <v>17.543859649122805</v>
      </c>
      <c r="L157" s="160">
        <f t="shared" si="14"/>
        <v>8.695652173913043</v>
      </c>
      <c r="M157" s="162"/>
      <c r="N157" s="160">
        <f t="shared" si="15"/>
        <v>3.1578947368421053</v>
      </c>
      <c r="O157" s="160">
        <f t="shared" si="15"/>
        <v>3.5714285714285712</v>
      </c>
      <c r="P157" s="160">
        <f t="shared" si="15"/>
        <v>2.5641025641025639</v>
      </c>
      <c r="Q157" s="162"/>
      <c r="R157" s="160">
        <f t="shared" si="16"/>
        <v>7.0175438596491224</v>
      </c>
      <c r="S157" s="160">
        <f t="shared" si="16"/>
        <v>13.20754716981132</v>
      </c>
      <c r="T157" s="160">
        <f t="shared" si="16"/>
        <v>1.639344262295082</v>
      </c>
      <c r="U157" s="162"/>
      <c r="V157" s="160">
        <f t="shared" si="17"/>
        <v>0.84745762711864403</v>
      </c>
      <c r="W157" s="160">
        <f t="shared" si="17"/>
        <v>0</v>
      </c>
      <c r="X157" s="160">
        <f t="shared" si="17"/>
        <v>1.8181818181818181</v>
      </c>
      <c r="Y157" s="161"/>
      <c r="Z157" s="160">
        <v>0</v>
      </c>
      <c r="AA157" s="160">
        <v>0</v>
      </c>
      <c r="AB157" s="160">
        <v>0</v>
      </c>
    </row>
    <row r="158" spans="1:28" x14ac:dyDescent="0.2">
      <c r="A158" s="148" t="s">
        <v>100</v>
      </c>
      <c r="B158" s="160">
        <f t="shared" si="12"/>
        <v>0</v>
      </c>
      <c r="C158" s="160">
        <f t="shared" si="12"/>
        <v>0</v>
      </c>
      <c r="D158" s="160">
        <f t="shared" si="12"/>
        <v>0</v>
      </c>
      <c r="E158" s="161"/>
      <c r="F158" s="160">
        <f t="shared" si="13"/>
        <v>0</v>
      </c>
      <c r="G158" s="160">
        <f t="shared" si="13"/>
        <v>0</v>
      </c>
      <c r="H158" s="160">
        <f t="shared" si="13"/>
        <v>0</v>
      </c>
      <c r="I158" s="162"/>
      <c r="J158" s="160">
        <f t="shared" si="14"/>
        <v>0</v>
      </c>
      <c r="K158" s="160">
        <f t="shared" si="14"/>
        <v>0</v>
      </c>
      <c r="L158" s="160">
        <f t="shared" si="14"/>
        <v>0</v>
      </c>
      <c r="M158" s="162"/>
      <c r="N158" s="160">
        <f t="shared" si="15"/>
        <v>0</v>
      </c>
      <c r="O158" s="160">
        <f t="shared" si="15"/>
        <v>0</v>
      </c>
      <c r="P158" s="160">
        <f t="shared" si="15"/>
        <v>0</v>
      </c>
      <c r="Q158" s="162"/>
      <c r="R158" s="160">
        <f t="shared" si="16"/>
        <v>0</v>
      </c>
      <c r="S158" s="160">
        <f t="shared" si="16"/>
        <v>0</v>
      </c>
      <c r="T158" s="160">
        <f t="shared" si="16"/>
        <v>0</v>
      </c>
      <c r="U158" s="162"/>
      <c r="V158" s="160">
        <f t="shared" si="17"/>
        <v>0</v>
      </c>
      <c r="W158" s="160">
        <f t="shared" si="17"/>
        <v>0</v>
      </c>
      <c r="X158" s="160">
        <f t="shared" si="17"/>
        <v>0</v>
      </c>
      <c r="Y158" s="161"/>
      <c r="Z158" s="160">
        <v>0</v>
      </c>
      <c r="AA158" s="160">
        <v>0</v>
      </c>
      <c r="AB158" s="160">
        <v>0</v>
      </c>
    </row>
    <row r="159" spans="1:28" x14ac:dyDescent="0.2">
      <c r="A159" s="148" t="s">
        <v>101</v>
      </c>
      <c r="B159" s="160">
        <f t="shared" si="12"/>
        <v>0.22123893805309736</v>
      </c>
      <c r="C159" s="160">
        <f t="shared" si="12"/>
        <v>0.43478260869565216</v>
      </c>
      <c r="D159" s="160">
        <f t="shared" si="12"/>
        <v>0</v>
      </c>
      <c r="E159" s="161"/>
      <c r="F159" s="160">
        <f t="shared" si="13"/>
        <v>0</v>
      </c>
      <c r="G159" s="160">
        <f t="shared" si="13"/>
        <v>0</v>
      </c>
      <c r="H159" s="160">
        <f t="shared" si="13"/>
        <v>0</v>
      </c>
      <c r="I159" s="162"/>
      <c r="J159" s="160">
        <f t="shared" si="14"/>
        <v>1.1904761904761905</v>
      </c>
      <c r="K159" s="160">
        <f t="shared" si="14"/>
        <v>2.3809523809523809</v>
      </c>
      <c r="L159" s="160">
        <f t="shared" si="14"/>
        <v>0</v>
      </c>
      <c r="M159" s="162"/>
      <c r="N159" s="160">
        <f t="shared" si="15"/>
        <v>0</v>
      </c>
      <c r="O159" s="160">
        <f t="shared" si="15"/>
        <v>0</v>
      </c>
      <c r="P159" s="160">
        <f t="shared" si="15"/>
        <v>0</v>
      </c>
      <c r="Q159" s="162"/>
      <c r="R159" s="160">
        <f t="shared" si="16"/>
        <v>0</v>
      </c>
      <c r="S159" s="160">
        <f t="shared" si="16"/>
        <v>0</v>
      </c>
      <c r="T159" s="160">
        <f t="shared" si="16"/>
        <v>0</v>
      </c>
      <c r="U159" s="162"/>
      <c r="V159" s="160">
        <f t="shared" si="17"/>
        <v>0</v>
      </c>
      <c r="W159" s="160">
        <f t="shared" si="17"/>
        <v>0</v>
      </c>
      <c r="X159" s="160">
        <f t="shared" si="17"/>
        <v>0</v>
      </c>
      <c r="Y159" s="161"/>
      <c r="Z159" s="160">
        <v>0</v>
      </c>
      <c r="AA159" s="160">
        <v>0</v>
      </c>
      <c r="AB159" s="160">
        <v>0</v>
      </c>
    </row>
    <row r="160" spans="1:28" x14ac:dyDescent="0.2">
      <c r="A160" s="148" t="s">
        <v>102</v>
      </c>
      <c r="B160" s="160">
        <f t="shared" ref="B160:D167" si="18">+B72/(B72+B29)*100</f>
        <v>2.6755852842809364</v>
      </c>
      <c r="C160" s="160">
        <f t="shared" si="18"/>
        <v>2.5974025974025974</v>
      </c>
      <c r="D160" s="160">
        <f t="shared" si="18"/>
        <v>2.7586206896551726</v>
      </c>
      <c r="E160" s="161"/>
      <c r="F160" s="160">
        <f t="shared" ref="F160:H167" si="19">+F72/(F72+F29)*100</f>
        <v>0</v>
      </c>
      <c r="G160" s="160">
        <f t="shared" si="19"/>
        <v>0</v>
      </c>
      <c r="H160" s="160">
        <f t="shared" si="19"/>
        <v>0</v>
      </c>
      <c r="I160" s="162"/>
      <c r="J160" s="160">
        <f t="shared" ref="J160:L167" si="20">+J72/(J72+J29)*100</f>
        <v>1.6129032258064515</v>
      </c>
      <c r="K160" s="160">
        <f t="shared" si="20"/>
        <v>0</v>
      </c>
      <c r="L160" s="160">
        <f t="shared" si="20"/>
        <v>2.7777777777777777</v>
      </c>
      <c r="M160" s="162"/>
      <c r="N160" s="160">
        <f t="shared" ref="N160:P167" si="21">+N72/(N72+N29)*100</f>
        <v>4.6153846153846159</v>
      </c>
      <c r="O160" s="160">
        <f t="shared" si="21"/>
        <v>2.5</v>
      </c>
      <c r="P160" s="160">
        <f t="shared" si="21"/>
        <v>8</v>
      </c>
      <c r="Q160" s="162"/>
      <c r="R160" s="160">
        <f t="shared" ref="R160:T167" si="22">+R72/(R72+R29)*100</f>
        <v>8</v>
      </c>
      <c r="S160" s="160">
        <f t="shared" si="22"/>
        <v>11.538461538461538</v>
      </c>
      <c r="T160" s="160">
        <f t="shared" si="22"/>
        <v>4.1666666666666661</v>
      </c>
      <c r="U160" s="162"/>
      <c r="V160" s="160">
        <f t="shared" ref="V160:X167" si="23">+V72/(V72+V29)*100</f>
        <v>0</v>
      </c>
      <c r="W160" s="160">
        <f t="shared" si="23"/>
        <v>0</v>
      </c>
      <c r="X160" s="160">
        <f t="shared" si="23"/>
        <v>0</v>
      </c>
      <c r="Y160" s="161"/>
      <c r="Z160" s="160">
        <v>0</v>
      </c>
      <c r="AA160" s="160">
        <v>0</v>
      </c>
      <c r="AB160" s="160">
        <v>0</v>
      </c>
    </row>
    <row r="161" spans="1:28" x14ac:dyDescent="0.2">
      <c r="A161" s="148" t="s">
        <v>103</v>
      </c>
      <c r="B161" s="160">
        <f t="shared" si="18"/>
        <v>0.93896713615023475</v>
      </c>
      <c r="C161" s="160">
        <f t="shared" si="18"/>
        <v>1.2345679012345678</v>
      </c>
      <c r="D161" s="160">
        <f t="shared" si="18"/>
        <v>0.63492063492063489</v>
      </c>
      <c r="E161" s="161"/>
      <c r="F161" s="160">
        <f t="shared" si="19"/>
        <v>0</v>
      </c>
      <c r="G161" s="160">
        <f t="shared" si="19"/>
        <v>0</v>
      </c>
      <c r="H161" s="160">
        <f t="shared" si="19"/>
        <v>0</v>
      </c>
      <c r="I161" s="162"/>
      <c r="J161" s="160">
        <f t="shared" si="20"/>
        <v>0.86956521739130432</v>
      </c>
      <c r="K161" s="160">
        <f t="shared" si="20"/>
        <v>1.8518518518518516</v>
      </c>
      <c r="L161" s="160">
        <f t="shared" si="20"/>
        <v>0</v>
      </c>
      <c r="M161" s="162"/>
      <c r="N161" s="160">
        <f t="shared" si="21"/>
        <v>0</v>
      </c>
      <c r="O161" s="160">
        <f t="shared" si="21"/>
        <v>0</v>
      </c>
      <c r="P161" s="160">
        <f t="shared" si="21"/>
        <v>0</v>
      </c>
      <c r="Q161" s="162"/>
      <c r="R161" s="160">
        <f t="shared" si="22"/>
        <v>4.2016806722689077</v>
      </c>
      <c r="S161" s="160">
        <f t="shared" si="22"/>
        <v>4.918032786885246</v>
      </c>
      <c r="T161" s="160">
        <f t="shared" si="22"/>
        <v>3.4482758620689653</v>
      </c>
      <c r="U161" s="162"/>
      <c r="V161" s="160">
        <f t="shared" si="23"/>
        <v>0</v>
      </c>
      <c r="W161" s="160">
        <f t="shared" si="23"/>
        <v>0</v>
      </c>
      <c r="X161" s="160">
        <f t="shared" si="23"/>
        <v>0</v>
      </c>
      <c r="Y161" s="161"/>
      <c r="Z161" s="160">
        <v>0</v>
      </c>
      <c r="AA161" s="160">
        <v>0</v>
      </c>
      <c r="AB161" s="160">
        <v>0</v>
      </c>
    </row>
    <row r="162" spans="1:28" x14ac:dyDescent="0.2">
      <c r="A162" s="148" t="s">
        <v>104</v>
      </c>
      <c r="B162" s="160">
        <f t="shared" si="18"/>
        <v>3.6585365853658534</v>
      </c>
      <c r="C162" s="160">
        <f t="shared" si="18"/>
        <v>4.2735042735042734</v>
      </c>
      <c r="D162" s="160">
        <f t="shared" si="18"/>
        <v>3.1007751937984498</v>
      </c>
      <c r="E162" s="161"/>
      <c r="F162" s="160">
        <f t="shared" si="19"/>
        <v>1.3333333333333335</v>
      </c>
      <c r="G162" s="160">
        <f t="shared" si="19"/>
        <v>3.125</v>
      </c>
      <c r="H162" s="160">
        <f t="shared" si="19"/>
        <v>0</v>
      </c>
      <c r="I162" s="162"/>
      <c r="J162" s="160">
        <f t="shared" si="20"/>
        <v>4.3478260869565215</v>
      </c>
      <c r="K162" s="160">
        <f t="shared" si="20"/>
        <v>4.1666666666666661</v>
      </c>
      <c r="L162" s="160">
        <f t="shared" si="20"/>
        <v>4.5454545454545459</v>
      </c>
      <c r="M162" s="162"/>
      <c r="N162" s="160">
        <f t="shared" si="21"/>
        <v>4.1666666666666661</v>
      </c>
      <c r="O162" s="160">
        <f t="shared" si="21"/>
        <v>0</v>
      </c>
      <c r="P162" s="160">
        <f t="shared" si="21"/>
        <v>7.1428571428571423</v>
      </c>
      <c r="Q162" s="162"/>
      <c r="R162" s="160">
        <f t="shared" si="22"/>
        <v>9.5238095238095237</v>
      </c>
      <c r="S162" s="160">
        <f t="shared" si="22"/>
        <v>12.5</v>
      </c>
      <c r="T162" s="160">
        <f t="shared" si="22"/>
        <v>5.5555555555555554</v>
      </c>
      <c r="U162" s="162"/>
      <c r="V162" s="160">
        <f t="shared" si="23"/>
        <v>0</v>
      </c>
      <c r="W162" s="160">
        <f t="shared" si="23"/>
        <v>0</v>
      </c>
      <c r="X162" s="160">
        <f t="shared" si="23"/>
        <v>0</v>
      </c>
      <c r="Y162" s="161"/>
      <c r="Z162" s="160">
        <v>0</v>
      </c>
      <c r="AA162" s="160">
        <v>0</v>
      </c>
      <c r="AB162" s="160">
        <v>0</v>
      </c>
    </row>
    <row r="163" spans="1:28" x14ac:dyDescent="0.2">
      <c r="A163" s="148" t="s">
        <v>105</v>
      </c>
      <c r="B163" s="160">
        <f t="shared" si="18"/>
        <v>2.2900763358778624</v>
      </c>
      <c r="C163" s="160">
        <f t="shared" si="18"/>
        <v>3.278688524590164</v>
      </c>
      <c r="D163" s="160">
        <f t="shared" si="18"/>
        <v>1.4285714285714286</v>
      </c>
      <c r="E163" s="161"/>
      <c r="F163" s="160">
        <f t="shared" si="19"/>
        <v>5.6338028169014089</v>
      </c>
      <c r="G163" s="160">
        <f t="shared" si="19"/>
        <v>10.714285714285714</v>
      </c>
      <c r="H163" s="160">
        <f t="shared" si="19"/>
        <v>2.3255813953488373</v>
      </c>
      <c r="I163" s="162"/>
      <c r="J163" s="160">
        <f t="shared" si="20"/>
        <v>2.0408163265306123</v>
      </c>
      <c r="K163" s="160">
        <f t="shared" si="20"/>
        <v>4.3478260869565215</v>
      </c>
      <c r="L163" s="160">
        <f t="shared" si="20"/>
        <v>0</v>
      </c>
      <c r="M163" s="162"/>
      <c r="N163" s="160">
        <f t="shared" si="21"/>
        <v>0</v>
      </c>
      <c r="O163" s="160">
        <f t="shared" si="21"/>
        <v>0</v>
      </c>
      <c r="P163" s="160">
        <f t="shared" si="21"/>
        <v>0</v>
      </c>
      <c r="Q163" s="162"/>
      <c r="R163" s="160">
        <f t="shared" si="22"/>
        <v>2.4390243902439024</v>
      </c>
      <c r="S163" s="160">
        <f t="shared" si="22"/>
        <v>0</v>
      </c>
      <c r="T163" s="160">
        <f t="shared" si="22"/>
        <v>5</v>
      </c>
      <c r="U163" s="162"/>
      <c r="V163" s="160">
        <f t="shared" si="23"/>
        <v>0</v>
      </c>
      <c r="W163" s="160">
        <f t="shared" si="23"/>
        <v>0</v>
      </c>
      <c r="X163" s="160">
        <f t="shared" si="23"/>
        <v>0</v>
      </c>
      <c r="Y163" s="161"/>
      <c r="Z163" s="160">
        <v>0</v>
      </c>
      <c r="AA163" s="160">
        <v>0</v>
      </c>
      <c r="AB163" s="160">
        <v>0</v>
      </c>
    </row>
    <row r="164" spans="1:28" x14ac:dyDescent="0.2">
      <c r="A164" s="148" t="s">
        <v>106</v>
      </c>
      <c r="B164" s="160">
        <f t="shared" si="18"/>
        <v>0</v>
      </c>
      <c r="C164" s="160">
        <f t="shared" si="18"/>
        <v>0</v>
      </c>
      <c r="D164" s="160">
        <f t="shared" si="18"/>
        <v>0</v>
      </c>
      <c r="E164" s="161"/>
      <c r="F164" s="160">
        <f t="shared" si="19"/>
        <v>0</v>
      </c>
      <c r="G164" s="160">
        <f t="shared" si="19"/>
        <v>0</v>
      </c>
      <c r="H164" s="160">
        <f t="shared" si="19"/>
        <v>0</v>
      </c>
      <c r="I164" s="162"/>
      <c r="J164" s="160">
        <f t="shared" si="20"/>
        <v>0</v>
      </c>
      <c r="K164" s="160">
        <f t="shared" si="20"/>
        <v>0</v>
      </c>
      <c r="L164" s="160">
        <f t="shared" si="20"/>
        <v>0</v>
      </c>
      <c r="M164" s="162"/>
      <c r="N164" s="160">
        <f t="shared" si="21"/>
        <v>0</v>
      </c>
      <c r="O164" s="160">
        <f t="shared" si="21"/>
        <v>0</v>
      </c>
      <c r="P164" s="160">
        <f t="shared" si="21"/>
        <v>0</v>
      </c>
      <c r="Q164" s="162"/>
      <c r="R164" s="160">
        <f t="shared" si="22"/>
        <v>0</v>
      </c>
      <c r="S164" s="160">
        <f t="shared" si="22"/>
        <v>0</v>
      </c>
      <c r="T164" s="160">
        <f t="shared" si="22"/>
        <v>0</v>
      </c>
      <c r="U164" s="162"/>
      <c r="V164" s="160">
        <f t="shared" si="23"/>
        <v>0</v>
      </c>
      <c r="W164" s="160">
        <f t="shared" si="23"/>
        <v>0</v>
      </c>
      <c r="X164" s="160">
        <f t="shared" si="23"/>
        <v>0</v>
      </c>
      <c r="Y164" s="161"/>
      <c r="Z164" s="160">
        <v>0</v>
      </c>
      <c r="AA164" s="160">
        <v>0</v>
      </c>
      <c r="AB164" s="160">
        <v>0</v>
      </c>
    </row>
    <row r="165" spans="1:28" x14ac:dyDescent="0.2">
      <c r="A165" s="148" t="s">
        <v>107</v>
      </c>
      <c r="B165" s="160">
        <f t="shared" si="18"/>
        <v>0</v>
      </c>
      <c r="C165" s="160">
        <f t="shared" si="18"/>
        <v>0</v>
      </c>
      <c r="D165" s="160">
        <f t="shared" si="18"/>
        <v>0</v>
      </c>
      <c r="E165" s="161"/>
      <c r="F165" s="160">
        <f t="shared" si="19"/>
        <v>0</v>
      </c>
      <c r="G165" s="160">
        <f t="shared" si="19"/>
        <v>0</v>
      </c>
      <c r="H165" s="160">
        <f t="shared" si="19"/>
        <v>0</v>
      </c>
      <c r="I165" s="162"/>
      <c r="J165" s="160">
        <f t="shared" si="20"/>
        <v>0</v>
      </c>
      <c r="K165" s="160">
        <f t="shared" si="20"/>
        <v>0</v>
      </c>
      <c r="L165" s="160">
        <f t="shared" si="20"/>
        <v>0</v>
      </c>
      <c r="M165" s="162"/>
      <c r="N165" s="160">
        <f t="shared" si="21"/>
        <v>0</v>
      </c>
      <c r="O165" s="160">
        <f t="shared" si="21"/>
        <v>0</v>
      </c>
      <c r="P165" s="160">
        <f t="shared" si="21"/>
        <v>0</v>
      </c>
      <c r="Q165" s="162"/>
      <c r="R165" s="160">
        <f t="shared" si="22"/>
        <v>0</v>
      </c>
      <c r="S165" s="160">
        <f t="shared" si="22"/>
        <v>0</v>
      </c>
      <c r="T165" s="160">
        <f t="shared" si="22"/>
        <v>0</v>
      </c>
      <c r="U165" s="162"/>
      <c r="V165" s="160">
        <f t="shared" si="23"/>
        <v>0</v>
      </c>
      <c r="W165" s="160">
        <f t="shared" si="23"/>
        <v>0</v>
      </c>
      <c r="X165" s="160">
        <f t="shared" si="23"/>
        <v>0</v>
      </c>
      <c r="Y165" s="161"/>
      <c r="Z165" s="160">
        <v>0</v>
      </c>
      <c r="AA165" s="160">
        <v>0</v>
      </c>
      <c r="AB165" s="160">
        <v>0</v>
      </c>
    </row>
    <row r="166" spans="1:28" x14ac:dyDescent="0.2">
      <c r="A166" s="148" t="s">
        <v>108</v>
      </c>
      <c r="B166" s="160">
        <f t="shared" si="18"/>
        <v>5.5341055341055343</v>
      </c>
      <c r="C166" s="160">
        <f t="shared" si="18"/>
        <v>7.3417721518987342</v>
      </c>
      <c r="D166" s="160">
        <f t="shared" si="18"/>
        <v>3.664921465968586</v>
      </c>
      <c r="E166" s="161"/>
      <c r="F166" s="160">
        <f t="shared" si="19"/>
        <v>8.3798882681564244</v>
      </c>
      <c r="G166" s="160">
        <f t="shared" si="19"/>
        <v>10.1010101010101</v>
      </c>
      <c r="H166" s="160">
        <f t="shared" si="19"/>
        <v>6.25</v>
      </c>
      <c r="I166" s="162"/>
      <c r="J166" s="160">
        <f t="shared" si="20"/>
        <v>3.2679738562091507</v>
      </c>
      <c r="K166" s="160">
        <f t="shared" si="20"/>
        <v>2.666666666666667</v>
      </c>
      <c r="L166" s="160">
        <f t="shared" si="20"/>
        <v>3.8461538461538463</v>
      </c>
      <c r="M166" s="162"/>
      <c r="N166" s="160">
        <f t="shared" si="21"/>
        <v>4.2424242424242431</v>
      </c>
      <c r="O166" s="160">
        <f t="shared" si="21"/>
        <v>4.7058823529411766</v>
      </c>
      <c r="P166" s="160">
        <f t="shared" si="21"/>
        <v>3.75</v>
      </c>
      <c r="Q166" s="162"/>
      <c r="R166" s="160">
        <f t="shared" si="22"/>
        <v>11.023622047244094</v>
      </c>
      <c r="S166" s="160">
        <f t="shared" si="22"/>
        <v>17.910447761194028</v>
      </c>
      <c r="T166" s="160">
        <f t="shared" si="22"/>
        <v>3.3333333333333335</v>
      </c>
      <c r="U166" s="162"/>
      <c r="V166" s="160">
        <f t="shared" si="23"/>
        <v>1.3071895424836601</v>
      </c>
      <c r="W166" s="160">
        <f t="shared" si="23"/>
        <v>1.4492753623188406</v>
      </c>
      <c r="X166" s="160">
        <f t="shared" si="23"/>
        <v>1.1904761904761905</v>
      </c>
      <c r="Y166" s="161"/>
      <c r="Z166" s="160">
        <v>0</v>
      </c>
      <c r="AA166" s="160">
        <v>0</v>
      </c>
      <c r="AB166" s="160">
        <v>0</v>
      </c>
    </row>
    <row r="167" spans="1:28" ht="13.5" thickBot="1" x14ac:dyDescent="0.25">
      <c r="A167" s="165" t="s">
        <v>109</v>
      </c>
      <c r="B167" s="163">
        <f t="shared" si="18"/>
        <v>2.6622296173044924</v>
      </c>
      <c r="C167" s="163">
        <f t="shared" si="18"/>
        <v>3.7162162162162162</v>
      </c>
      <c r="D167" s="163">
        <f t="shared" si="18"/>
        <v>1.639344262295082</v>
      </c>
      <c r="E167" s="164"/>
      <c r="F167" s="163">
        <f t="shared" si="19"/>
        <v>2.666666666666667</v>
      </c>
      <c r="G167" s="163">
        <f t="shared" si="19"/>
        <v>5.2631578947368416</v>
      </c>
      <c r="H167" s="163">
        <f t="shared" si="19"/>
        <v>0</v>
      </c>
      <c r="I167" s="157"/>
      <c r="J167" s="163">
        <f t="shared" si="20"/>
        <v>1.7391304347826086</v>
      </c>
      <c r="K167" s="163">
        <f t="shared" si="20"/>
        <v>3.4482758620689653</v>
      </c>
      <c r="L167" s="163">
        <f t="shared" si="20"/>
        <v>0</v>
      </c>
      <c r="M167" s="157"/>
      <c r="N167" s="163">
        <f t="shared" si="21"/>
        <v>0.98039215686274506</v>
      </c>
      <c r="O167" s="163">
        <f t="shared" si="21"/>
        <v>2.3809523809523809</v>
      </c>
      <c r="P167" s="163">
        <f t="shared" si="21"/>
        <v>0</v>
      </c>
      <c r="Q167" s="157"/>
      <c r="R167" s="163">
        <f t="shared" si="22"/>
        <v>7.5630252100840334</v>
      </c>
      <c r="S167" s="163">
        <f t="shared" si="22"/>
        <v>6.1538461538461542</v>
      </c>
      <c r="T167" s="163">
        <f t="shared" si="22"/>
        <v>9.2592592592592595</v>
      </c>
      <c r="U167" s="157"/>
      <c r="V167" s="163">
        <f t="shared" si="23"/>
        <v>0</v>
      </c>
      <c r="W167" s="163">
        <f t="shared" si="23"/>
        <v>0</v>
      </c>
      <c r="X167" s="163">
        <f t="shared" si="23"/>
        <v>0</v>
      </c>
      <c r="Y167" s="164"/>
      <c r="Z167" s="163">
        <v>0</v>
      </c>
      <c r="AA167" s="163">
        <v>0</v>
      </c>
      <c r="AB167" s="163">
        <v>0</v>
      </c>
    </row>
    <row r="168" spans="1:28" x14ac:dyDescent="0.2">
      <c r="A168" s="222" t="s">
        <v>76</v>
      </c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</row>
    <row r="169" spans="1:28" x14ac:dyDescent="0.2">
      <c r="A169" s="223" t="s">
        <v>14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37:AB37"/>
    <mergeCell ref="A38:AB38"/>
    <mergeCell ref="A44:AB44"/>
    <mergeCell ref="A45:AB45"/>
    <mergeCell ref="A93:AB93"/>
    <mergeCell ref="A47:AB47"/>
    <mergeCell ref="A48:AB48"/>
    <mergeCell ref="A49:AB49"/>
    <mergeCell ref="A51:A52"/>
    <mergeCell ref="A80:AB80"/>
    <mergeCell ref="A81:AB81"/>
    <mergeCell ref="A88:AB88"/>
    <mergeCell ref="A89:AB89"/>
    <mergeCell ref="A90:AB90"/>
    <mergeCell ref="A91:AB91"/>
    <mergeCell ref="A92:AB92"/>
    <mergeCell ref="A169:AB169"/>
    <mergeCell ref="A95:A96"/>
    <mergeCell ref="A124:AB124"/>
    <mergeCell ref="A125:AB125"/>
    <mergeCell ref="A132:AB132"/>
    <mergeCell ref="A133:AB133"/>
    <mergeCell ref="A134:AB134"/>
    <mergeCell ref="A135:AB135"/>
    <mergeCell ref="A136:AB136"/>
    <mergeCell ref="A137:AB137"/>
    <mergeCell ref="A139:A140"/>
    <mergeCell ref="A168:AB168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0"/>
  <sheetViews>
    <sheetView topLeftCell="A19" zoomScaleNormal="100" zoomScaleSheetLayoutView="100" workbookViewId="0">
      <selection activeCell="AD47" sqref="AD47:AE48"/>
    </sheetView>
  </sheetViews>
  <sheetFormatPr baseColWidth="10" defaultRowHeight="12.75" x14ac:dyDescent="0.25"/>
  <cols>
    <col min="1" max="1" width="15.7109375" style="63" customWidth="1"/>
    <col min="2" max="2" width="7.7109375" style="64" customWidth="1"/>
    <col min="3" max="3" width="7.5703125" style="64" bestFit="1" customWidth="1"/>
    <col min="4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8" width="6.7109375" style="64" customWidth="1"/>
    <col min="29" max="29" width="13.28515625" style="64" customWidth="1"/>
    <col min="30" max="32" width="6.140625" style="64" customWidth="1"/>
    <col min="33" max="33" width="1.42578125" style="64" customWidth="1"/>
    <col min="34" max="36" width="5.140625" style="64" customWidth="1"/>
    <col min="37" max="37" width="1.42578125" style="64" customWidth="1"/>
    <col min="38" max="40" width="5.140625" style="64" customWidth="1"/>
    <col min="41" max="41" width="1.42578125" style="64" customWidth="1"/>
    <col min="42" max="44" width="5.140625" style="64" customWidth="1"/>
    <col min="45" max="45" width="1.42578125" style="64" customWidth="1"/>
    <col min="46" max="48" width="5.140625" style="64" customWidth="1"/>
    <col min="49" max="49" width="1.42578125" style="64" customWidth="1"/>
    <col min="50" max="52" width="5.140625" style="64" customWidth="1"/>
    <col min="53" max="53" width="1.42578125" style="64" customWidth="1"/>
    <col min="54" max="56" width="5.140625" style="64" customWidth="1"/>
    <col min="57" max="61" width="11.42578125" style="63"/>
    <col min="62" max="256" width="11.42578125" style="64"/>
    <col min="257" max="257" width="15.42578125" style="64" customWidth="1"/>
    <col min="258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4.85546875" style="64" bestFit="1" customWidth="1"/>
    <col min="285" max="285" width="13.28515625" style="64" customWidth="1"/>
    <col min="286" max="288" width="6.140625" style="64" customWidth="1"/>
    <col min="289" max="289" width="1.42578125" style="64" customWidth="1"/>
    <col min="290" max="292" width="5.140625" style="64" customWidth="1"/>
    <col min="293" max="293" width="1.42578125" style="64" customWidth="1"/>
    <col min="294" max="296" width="5.140625" style="64" customWidth="1"/>
    <col min="297" max="297" width="1.42578125" style="64" customWidth="1"/>
    <col min="298" max="300" width="5.140625" style="64" customWidth="1"/>
    <col min="301" max="301" width="1.42578125" style="64" customWidth="1"/>
    <col min="302" max="304" width="5.140625" style="64" customWidth="1"/>
    <col min="305" max="305" width="1.42578125" style="64" customWidth="1"/>
    <col min="306" max="308" width="5.140625" style="64" customWidth="1"/>
    <col min="309" max="309" width="1.42578125" style="64" customWidth="1"/>
    <col min="310" max="312" width="5.140625" style="64" customWidth="1"/>
    <col min="313" max="512" width="11.42578125" style="64"/>
    <col min="513" max="513" width="15.42578125" style="64" customWidth="1"/>
    <col min="514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4.85546875" style="64" bestFit="1" customWidth="1"/>
    <col min="541" max="541" width="13.28515625" style="64" customWidth="1"/>
    <col min="542" max="544" width="6.140625" style="64" customWidth="1"/>
    <col min="545" max="545" width="1.42578125" style="64" customWidth="1"/>
    <col min="546" max="548" width="5.140625" style="64" customWidth="1"/>
    <col min="549" max="549" width="1.42578125" style="64" customWidth="1"/>
    <col min="550" max="552" width="5.140625" style="64" customWidth="1"/>
    <col min="553" max="553" width="1.42578125" style="64" customWidth="1"/>
    <col min="554" max="556" width="5.140625" style="64" customWidth="1"/>
    <col min="557" max="557" width="1.42578125" style="64" customWidth="1"/>
    <col min="558" max="560" width="5.140625" style="64" customWidth="1"/>
    <col min="561" max="561" width="1.42578125" style="64" customWidth="1"/>
    <col min="562" max="564" width="5.140625" style="64" customWidth="1"/>
    <col min="565" max="565" width="1.42578125" style="64" customWidth="1"/>
    <col min="566" max="568" width="5.140625" style="64" customWidth="1"/>
    <col min="569" max="768" width="11.42578125" style="64"/>
    <col min="769" max="769" width="15.42578125" style="64" customWidth="1"/>
    <col min="770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4.85546875" style="64" bestFit="1" customWidth="1"/>
    <col min="797" max="797" width="13.28515625" style="64" customWidth="1"/>
    <col min="798" max="800" width="6.140625" style="64" customWidth="1"/>
    <col min="801" max="801" width="1.42578125" style="64" customWidth="1"/>
    <col min="802" max="804" width="5.140625" style="64" customWidth="1"/>
    <col min="805" max="805" width="1.42578125" style="64" customWidth="1"/>
    <col min="806" max="808" width="5.140625" style="64" customWidth="1"/>
    <col min="809" max="809" width="1.42578125" style="64" customWidth="1"/>
    <col min="810" max="812" width="5.140625" style="64" customWidth="1"/>
    <col min="813" max="813" width="1.42578125" style="64" customWidth="1"/>
    <col min="814" max="816" width="5.140625" style="64" customWidth="1"/>
    <col min="817" max="817" width="1.42578125" style="64" customWidth="1"/>
    <col min="818" max="820" width="5.140625" style="64" customWidth="1"/>
    <col min="821" max="821" width="1.42578125" style="64" customWidth="1"/>
    <col min="822" max="824" width="5.140625" style="64" customWidth="1"/>
    <col min="825" max="1024" width="11.42578125" style="64"/>
    <col min="1025" max="1025" width="15.42578125" style="64" customWidth="1"/>
    <col min="1026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4.85546875" style="64" bestFit="1" customWidth="1"/>
    <col min="1053" max="1053" width="13.28515625" style="64" customWidth="1"/>
    <col min="1054" max="1056" width="6.140625" style="64" customWidth="1"/>
    <col min="1057" max="1057" width="1.42578125" style="64" customWidth="1"/>
    <col min="1058" max="1060" width="5.140625" style="64" customWidth="1"/>
    <col min="1061" max="1061" width="1.42578125" style="64" customWidth="1"/>
    <col min="1062" max="1064" width="5.140625" style="64" customWidth="1"/>
    <col min="1065" max="1065" width="1.42578125" style="64" customWidth="1"/>
    <col min="1066" max="1068" width="5.140625" style="64" customWidth="1"/>
    <col min="1069" max="1069" width="1.42578125" style="64" customWidth="1"/>
    <col min="1070" max="1072" width="5.140625" style="64" customWidth="1"/>
    <col min="1073" max="1073" width="1.42578125" style="64" customWidth="1"/>
    <col min="1074" max="1076" width="5.140625" style="64" customWidth="1"/>
    <col min="1077" max="1077" width="1.42578125" style="64" customWidth="1"/>
    <col min="1078" max="1080" width="5.140625" style="64" customWidth="1"/>
    <col min="1081" max="1280" width="11.42578125" style="64"/>
    <col min="1281" max="1281" width="15.42578125" style="64" customWidth="1"/>
    <col min="1282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4.85546875" style="64" bestFit="1" customWidth="1"/>
    <col min="1309" max="1309" width="13.28515625" style="64" customWidth="1"/>
    <col min="1310" max="1312" width="6.140625" style="64" customWidth="1"/>
    <col min="1313" max="1313" width="1.42578125" style="64" customWidth="1"/>
    <col min="1314" max="1316" width="5.140625" style="64" customWidth="1"/>
    <col min="1317" max="1317" width="1.42578125" style="64" customWidth="1"/>
    <col min="1318" max="1320" width="5.140625" style="64" customWidth="1"/>
    <col min="1321" max="1321" width="1.42578125" style="64" customWidth="1"/>
    <col min="1322" max="1324" width="5.140625" style="64" customWidth="1"/>
    <col min="1325" max="1325" width="1.42578125" style="64" customWidth="1"/>
    <col min="1326" max="1328" width="5.140625" style="64" customWidth="1"/>
    <col min="1329" max="1329" width="1.42578125" style="64" customWidth="1"/>
    <col min="1330" max="1332" width="5.140625" style="64" customWidth="1"/>
    <col min="1333" max="1333" width="1.42578125" style="64" customWidth="1"/>
    <col min="1334" max="1336" width="5.140625" style="64" customWidth="1"/>
    <col min="1337" max="1536" width="11.42578125" style="64"/>
    <col min="1537" max="1537" width="15.42578125" style="64" customWidth="1"/>
    <col min="1538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4.85546875" style="64" bestFit="1" customWidth="1"/>
    <col min="1565" max="1565" width="13.28515625" style="64" customWidth="1"/>
    <col min="1566" max="1568" width="6.140625" style="64" customWidth="1"/>
    <col min="1569" max="1569" width="1.42578125" style="64" customWidth="1"/>
    <col min="1570" max="1572" width="5.140625" style="64" customWidth="1"/>
    <col min="1573" max="1573" width="1.42578125" style="64" customWidth="1"/>
    <col min="1574" max="1576" width="5.140625" style="64" customWidth="1"/>
    <col min="1577" max="1577" width="1.42578125" style="64" customWidth="1"/>
    <col min="1578" max="1580" width="5.140625" style="64" customWidth="1"/>
    <col min="1581" max="1581" width="1.42578125" style="64" customWidth="1"/>
    <col min="1582" max="1584" width="5.140625" style="64" customWidth="1"/>
    <col min="1585" max="1585" width="1.42578125" style="64" customWidth="1"/>
    <col min="1586" max="1588" width="5.140625" style="64" customWidth="1"/>
    <col min="1589" max="1589" width="1.42578125" style="64" customWidth="1"/>
    <col min="1590" max="1592" width="5.140625" style="64" customWidth="1"/>
    <col min="1593" max="1792" width="11.42578125" style="64"/>
    <col min="1793" max="1793" width="15.42578125" style="64" customWidth="1"/>
    <col min="1794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4.85546875" style="64" bestFit="1" customWidth="1"/>
    <col min="1821" max="1821" width="13.28515625" style="64" customWidth="1"/>
    <col min="1822" max="1824" width="6.140625" style="64" customWidth="1"/>
    <col min="1825" max="1825" width="1.42578125" style="64" customWidth="1"/>
    <col min="1826" max="1828" width="5.140625" style="64" customWidth="1"/>
    <col min="1829" max="1829" width="1.42578125" style="64" customWidth="1"/>
    <col min="1830" max="1832" width="5.140625" style="64" customWidth="1"/>
    <col min="1833" max="1833" width="1.42578125" style="64" customWidth="1"/>
    <col min="1834" max="1836" width="5.140625" style="64" customWidth="1"/>
    <col min="1837" max="1837" width="1.42578125" style="64" customWidth="1"/>
    <col min="1838" max="1840" width="5.140625" style="64" customWidth="1"/>
    <col min="1841" max="1841" width="1.42578125" style="64" customWidth="1"/>
    <col min="1842" max="1844" width="5.140625" style="64" customWidth="1"/>
    <col min="1845" max="1845" width="1.42578125" style="64" customWidth="1"/>
    <col min="1846" max="1848" width="5.140625" style="64" customWidth="1"/>
    <col min="1849" max="2048" width="11.42578125" style="64"/>
    <col min="2049" max="2049" width="15.42578125" style="64" customWidth="1"/>
    <col min="2050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4.85546875" style="64" bestFit="1" customWidth="1"/>
    <col min="2077" max="2077" width="13.28515625" style="64" customWidth="1"/>
    <col min="2078" max="2080" width="6.140625" style="64" customWidth="1"/>
    <col min="2081" max="2081" width="1.42578125" style="64" customWidth="1"/>
    <col min="2082" max="2084" width="5.140625" style="64" customWidth="1"/>
    <col min="2085" max="2085" width="1.42578125" style="64" customWidth="1"/>
    <col min="2086" max="2088" width="5.140625" style="64" customWidth="1"/>
    <col min="2089" max="2089" width="1.42578125" style="64" customWidth="1"/>
    <col min="2090" max="2092" width="5.140625" style="64" customWidth="1"/>
    <col min="2093" max="2093" width="1.42578125" style="64" customWidth="1"/>
    <col min="2094" max="2096" width="5.140625" style="64" customWidth="1"/>
    <col min="2097" max="2097" width="1.42578125" style="64" customWidth="1"/>
    <col min="2098" max="2100" width="5.140625" style="64" customWidth="1"/>
    <col min="2101" max="2101" width="1.42578125" style="64" customWidth="1"/>
    <col min="2102" max="2104" width="5.140625" style="64" customWidth="1"/>
    <col min="2105" max="2304" width="11.42578125" style="64"/>
    <col min="2305" max="2305" width="15.42578125" style="64" customWidth="1"/>
    <col min="2306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4.85546875" style="64" bestFit="1" customWidth="1"/>
    <col min="2333" max="2333" width="13.28515625" style="64" customWidth="1"/>
    <col min="2334" max="2336" width="6.140625" style="64" customWidth="1"/>
    <col min="2337" max="2337" width="1.42578125" style="64" customWidth="1"/>
    <col min="2338" max="2340" width="5.140625" style="64" customWidth="1"/>
    <col min="2341" max="2341" width="1.42578125" style="64" customWidth="1"/>
    <col min="2342" max="2344" width="5.140625" style="64" customWidth="1"/>
    <col min="2345" max="2345" width="1.42578125" style="64" customWidth="1"/>
    <col min="2346" max="2348" width="5.140625" style="64" customWidth="1"/>
    <col min="2349" max="2349" width="1.42578125" style="64" customWidth="1"/>
    <col min="2350" max="2352" width="5.140625" style="64" customWidth="1"/>
    <col min="2353" max="2353" width="1.42578125" style="64" customWidth="1"/>
    <col min="2354" max="2356" width="5.140625" style="64" customWidth="1"/>
    <col min="2357" max="2357" width="1.42578125" style="64" customWidth="1"/>
    <col min="2358" max="2360" width="5.140625" style="64" customWidth="1"/>
    <col min="2361" max="2560" width="11.42578125" style="64"/>
    <col min="2561" max="2561" width="15.42578125" style="64" customWidth="1"/>
    <col min="2562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4.85546875" style="64" bestFit="1" customWidth="1"/>
    <col min="2589" max="2589" width="13.28515625" style="64" customWidth="1"/>
    <col min="2590" max="2592" width="6.140625" style="64" customWidth="1"/>
    <col min="2593" max="2593" width="1.42578125" style="64" customWidth="1"/>
    <col min="2594" max="2596" width="5.140625" style="64" customWidth="1"/>
    <col min="2597" max="2597" width="1.42578125" style="64" customWidth="1"/>
    <col min="2598" max="2600" width="5.140625" style="64" customWidth="1"/>
    <col min="2601" max="2601" width="1.42578125" style="64" customWidth="1"/>
    <col min="2602" max="2604" width="5.140625" style="64" customWidth="1"/>
    <col min="2605" max="2605" width="1.42578125" style="64" customWidth="1"/>
    <col min="2606" max="2608" width="5.140625" style="64" customWidth="1"/>
    <col min="2609" max="2609" width="1.42578125" style="64" customWidth="1"/>
    <col min="2610" max="2612" width="5.140625" style="64" customWidth="1"/>
    <col min="2613" max="2613" width="1.42578125" style="64" customWidth="1"/>
    <col min="2614" max="2616" width="5.140625" style="64" customWidth="1"/>
    <col min="2617" max="2816" width="11.42578125" style="64"/>
    <col min="2817" max="2817" width="15.42578125" style="64" customWidth="1"/>
    <col min="2818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4.85546875" style="64" bestFit="1" customWidth="1"/>
    <col min="2845" max="2845" width="13.28515625" style="64" customWidth="1"/>
    <col min="2846" max="2848" width="6.140625" style="64" customWidth="1"/>
    <col min="2849" max="2849" width="1.42578125" style="64" customWidth="1"/>
    <col min="2850" max="2852" width="5.140625" style="64" customWidth="1"/>
    <col min="2853" max="2853" width="1.42578125" style="64" customWidth="1"/>
    <col min="2854" max="2856" width="5.140625" style="64" customWidth="1"/>
    <col min="2857" max="2857" width="1.42578125" style="64" customWidth="1"/>
    <col min="2858" max="2860" width="5.140625" style="64" customWidth="1"/>
    <col min="2861" max="2861" width="1.42578125" style="64" customWidth="1"/>
    <col min="2862" max="2864" width="5.140625" style="64" customWidth="1"/>
    <col min="2865" max="2865" width="1.42578125" style="64" customWidth="1"/>
    <col min="2866" max="2868" width="5.140625" style="64" customWidth="1"/>
    <col min="2869" max="2869" width="1.42578125" style="64" customWidth="1"/>
    <col min="2870" max="2872" width="5.140625" style="64" customWidth="1"/>
    <col min="2873" max="3072" width="11.42578125" style="64"/>
    <col min="3073" max="3073" width="15.42578125" style="64" customWidth="1"/>
    <col min="3074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4.85546875" style="64" bestFit="1" customWidth="1"/>
    <col min="3101" max="3101" width="13.28515625" style="64" customWidth="1"/>
    <col min="3102" max="3104" width="6.140625" style="64" customWidth="1"/>
    <col min="3105" max="3105" width="1.42578125" style="64" customWidth="1"/>
    <col min="3106" max="3108" width="5.140625" style="64" customWidth="1"/>
    <col min="3109" max="3109" width="1.42578125" style="64" customWidth="1"/>
    <col min="3110" max="3112" width="5.140625" style="64" customWidth="1"/>
    <col min="3113" max="3113" width="1.42578125" style="64" customWidth="1"/>
    <col min="3114" max="3116" width="5.140625" style="64" customWidth="1"/>
    <col min="3117" max="3117" width="1.42578125" style="64" customWidth="1"/>
    <col min="3118" max="3120" width="5.140625" style="64" customWidth="1"/>
    <col min="3121" max="3121" width="1.42578125" style="64" customWidth="1"/>
    <col min="3122" max="3124" width="5.140625" style="64" customWidth="1"/>
    <col min="3125" max="3125" width="1.42578125" style="64" customWidth="1"/>
    <col min="3126" max="3128" width="5.140625" style="64" customWidth="1"/>
    <col min="3129" max="3328" width="11.42578125" style="64"/>
    <col min="3329" max="3329" width="15.42578125" style="64" customWidth="1"/>
    <col min="3330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4.85546875" style="64" bestFit="1" customWidth="1"/>
    <col min="3357" max="3357" width="13.28515625" style="64" customWidth="1"/>
    <col min="3358" max="3360" width="6.140625" style="64" customWidth="1"/>
    <col min="3361" max="3361" width="1.42578125" style="64" customWidth="1"/>
    <col min="3362" max="3364" width="5.140625" style="64" customWidth="1"/>
    <col min="3365" max="3365" width="1.42578125" style="64" customWidth="1"/>
    <col min="3366" max="3368" width="5.140625" style="64" customWidth="1"/>
    <col min="3369" max="3369" width="1.42578125" style="64" customWidth="1"/>
    <col min="3370" max="3372" width="5.140625" style="64" customWidth="1"/>
    <col min="3373" max="3373" width="1.42578125" style="64" customWidth="1"/>
    <col min="3374" max="3376" width="5.140625" style="64" customWidth="1"/>
    <col min="3377" max="3377" width="1.42578125" style="64" customWidth="1"/>
    <col min="3378" max="3380" width="5.140625" style="64" customWidth="1"/>
    <col min="3381" max="3381" width="1.42578125" style="64" customWidth="1"/>
    <col min="3382" max="3384" width="5.140625" style="64" customWidth="1"/>
    <col min="3385" max="3584" width="11.42578125" style="64"/>
    <col min="3585" max="3585" width="15.42578125" style="64" customWidth="1"/>
    <col min="3586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4.85546875" style="64" bestFit="1" customWidth="1"/>
    <col min="3613" max="3613" width="13.28515625" style="64" customWidth="1"/>
    <col min="3614" max="3616" width="6.140625" style="64" customWidth="1"/>
    <col min="3617" max="3617" width="1.42578125" style="64" customWidth="1"/>
    <col min="3618" max="3620" width="5.140625" style="64" customWidth="1"/>
    <col min="3621" max="3621" width="1.42578125" style="64" customWidth="1"/>
    <col min="3622" max="3624" width="5.140625" style="64" customWidth="1"/>
    <col min="3625" max="3625" width="1.42578125" style="64" customWidth="1"/>
    <col min="3626" max="3628" width="5.140625" style="64" customWidth="1"/>
    <col min="3629" max="3629" width="1.42578125" style="64" customWidth="1"/>
    <col min="3630" max="3632" width="5.140625" style="64" customWidth="1"/>
    <col min="3633" max="3633" width="1.42578125" style="64" customWidth="1"/>
    <col min="3634" max="3636" width="5.140625" style="64" customWidth="1"/>
    <col min="3637" max="3637" width="1.42578125" style="64" customWidth="1"/>
    <col min="3638" max="3640" width="5.140625" style="64" customWidth="1"/>
    <col min="3641" max="3840" width="11.42578125" style="64"/>
    <col min="3841" max="3841" width="15.42578125" style="64" customWidth="1"/>
    <col min="3842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4.85546875" style="64" bestFit="1" customWidth="1"/>
    <col min="3869" max="3869" width="13.28515625" style="64" customWidth="1"/>
    <col min="3870" max="3872" width="6.140625" style="64" customWidth="1"/>
    <col min="3873" max="3873" width="1.42578125" style="64" customWidth="1"/>
    <col min="3874" max="3876" width="5.140625" style="64" customWidth="1"/>
    <col min="3877" max="3877" width="1.42578125" style="64" customWidth="1"/>
    <col min="3878" max="3880" width="5.140625" style="64" customWidth="1"/>
    <col min="3881" max="3881" width="1.42578125" style="64" customWidth="1"/>
    <col min="3882" max="3884" width="5.140625" style="64" customWidth="1"/>
    <col min="3885" max="3885" width="1.42578125" style="64" customWidth="1"/>
    <col min="3886" max="3888" width="5.140625" style="64" customWidth="1"/>
    <col min="3889" max="3889" width="1.42578125" style="64" customWidth="1"/>
    <col min="3890" max="3892" width="5.140625" style="64" customWidth="1"/>
    <col min="3893" max="3893" width="1.42578125" style="64" customWidth="1"/>
    <col min="3894" max="3896" width="5.140625" style="64" customWidth="1"/>
    <col min="3897" max="4096" width="11.42578125" style="64"/>
    <col min="4097" max="4097" width="15.42578125" style="64" customWidth="1"/>
    <col min="4098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4.85546875" style="64" bestFit="1" customWidth="1"/>
    <col min="4125" max="4125" width="13.28515625" style="64" customWidth="1"/>
    <col min="4126" max="4128" width="6.140625" style="64" customWidth="1"/>
    <col min="4129" max="4129" width="1.42578125" style="64" customWidth="1"/>
    <col min="4130" max="4132" width="5.140625" style="64" customWidth="1"/>
    <col min="4133" max="4133" width="1.42578125" style="64" customWidth="1"/>
    <col min="4134" max="4136" width="5.140625" style="64" customWidth="1"/>
    <col min="4137" max="4137" width="1.42578125" style="64" customWidth="1"/>
    <col min="4138" max="4140" width="5.140625" style="64" customWidth="1"/>
    <col min="4141" max="4141" width="1.42578125" style="64" customWidth="1"/>
    <col min="4142" max="4144" width="5.140625" style="64" customWidth="1"/>
    <col min="4145" max="4145" width="1.42578125" style="64" customWidth="1"/>
    <col min="4146" max="4148" width="5.140625" style="64" customWidth="1"/>
    <col min="4149" max="4149" width="1.42578125" style="64" customWidth="1"/>
    <col min="4150" max="4152" width="5.140625" style="64" customWidth="1"/>
    <col min="4153" max="4352" width="11.42578125" style="64"/>
    <col min="4353" max="4353" width="15.42578125" style="64" customWidth="1"/>
    <col min="4354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4.85546875" style="64" bestFit="1" customWidth="1"/>
    <col min="4381" max="4381" width="13.28515625" style="64" customWidth="1"/>
    <col min="4382" max="4384" width="6.140625" style="64" customWidth="1"/>
    <col min="4385" max="4385" width="1.42578125" style="64" customWidth="1"/>
    <col min="4386" max="4388" width="5.140625" style="64" customWidth="1"/>
    <col min="4389" max="4389" width="1.42578125" style="64" customWidth="1"/>
    <col min="4390" max="4392" width="5.140625" style="64" customWidth="1"/>
    <col min="4393" max="4393" width="1.42578125" style="64" customWidth="1"/>
    <col min="4394" max="4396" width="5.140625" style="64" customWidth="1"/>
    <col min="4397" max="4397" width="1.42578125" style="64" customWidth="1"/>
    <col min="4398" max="4400" width="5.140625" style="64" customWidth="1"/>
    <col min="4401" max="4401" width="1.42578125" style="64" customWidth="1"/>
    <col min="4402" max="4404" width="5.140625" style="64" customWidth="1"/>
    <col min="4405" max="4405" width="1.42578125" style="64" customWidth="1"/>
    <col min="4406" max="4408" width="5.140625" style="64" customWidth="1"/>
    <col min="4409" max="4608" width="11.42578125" style="64"/>
    <col min="4609" max="4609" width="15.42578125" style="64" customWidth="1"/>
    <col min="4610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4.85546875" style="64" bestFit="1" customWidth="1"/>
    <col min="4637" max="4637" width="13.28515625" style="64" customWidth="1"/>
    <col min="4638" max="4640" width="6.140625" style="64" customWidth="1"/>
    <col min="4641" max="4641" width="1.42578125" style="64" customWidth="1"/>
    <col min="4642" max="4644" width="5.140625" style="64" customWidth="1"/>
    <col min="4645" max="4645" width="1.42578125" style="64" customWidth="1"/>
    <col min="4646" max="4648" width="5.140625" style="64" customWidth="1"/>
    <col min="4649" max="4649" width="1.42578125" style="64" customWidth="1"/>
    <col min="4650" max="4652" width="5.140625" style="64" customWidth="1"/>
    <col min="4653" max="4653" width="1.42578125" style="64" customWidth="1"/>
    <col min="4654" max="4656" width="5.140625" style="64" customWidth="1"/>
    <col min="4657" max="4657" width="1.42578125" style="64" customWidth="1"/>
    <col min="4658" max="4660" width="5.140625" style="64" customWidth="1"/>
    <col min="4661" max="4661" width="1.42578125" style="64" customWidth="1"/>
    <col min="4662" max="4664" width="5.140625" style="64" customWidth="1"/>
    <col min="4665" max="4864" width="11.42578125" style="64"/>
    <col min="4865" max="4865" width="15.42578125" style="64" customWidth="1"/>
    <col min="4866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4.85546875" style="64" bestFit="1" customWidth="1"/>
    <col min="4893" max="4893" width="13.28515625" style="64" customWidth="1"/>
    <col min="4894" max="4896" width="6.140625" style="64" customWidth="1"/>
    <col min="4897" max="4897" width="1.42578125" style="64" customWidth="1"/>
    <col min="4898" max="4900" width="5.140625" style="64" customWidth="1"/>
    <col min="4901" max="4901" width="1.42578125" style="64" customWidth="1"/>
    <col min="4902" max="4904" width="5.140625" style="64" customWidth="1"/>
    <col min="4905" max="4905" width="1.42578125" style="64" customWidth="1"/>
    <col min="4906" max="4908" width="5.140625" style="64" customWidth="1"/>
    <col min="4909" max="4909" width="1.42578125" style="64" customWidth="1"/>
    <col min="4910" max="4912" width="5.140625" style="64" customWidth="1"/>
    <col min="4913" max="4913" width="1.42578125" style="64" customWidth="1"/>
    <col min="4914" max="4916" width="5.140625" style="64" customWidth="1"/>
    <col min="4917" max="4917" width="1.42578125" style="64" customWidth="1"/>
    <col min="4918" max="4920" width="5.140625" style="64" customWidth="1"/>
    <col min="4921" max="5120" width="11.42578125" style="64"/>
    <col min="5121" max="5121" width="15.42578125" style="64" customWidth="1"/>
    <col min="5122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4.85546875" style="64" bestFit="1" customWidth="1"/>
    <col min="5149" max="5149" width="13.28515625" style="64" customWidth="1"/>
    <col min="5150" max="5152" width="6.140625" style="64" customWidth="1"/>
    <col min="5153" max="5153" width="1.42578125" style="64" customWidth="1"/>
    <col min="5154" max="5156" width="5.140625" style="64" customWidth="1"/>
    <col min="5157" max="5157" width="1.42578125" style="64" customWidth="1"/>
    <col min="5158" max="5160" width="5.140625" style="64" customWidth="1"/>
    <col min="5161" max="5161" width="1.42578125" style="64" customWidth="1"/>
    <col min="5162" max="5164" width="5.140625" style="64" customWidth="1"/>
    <col min="5165" max="5165" width="1.42578125" style="64" customWidth="1"/>
    <col min="5166" max="5168" width="5.140625" style="64" customWidth="1"/>
    <col min="5169" max="5169" width="1.42578125" style="64" customWidth="1"/>
    <col min="5170" max="5172" width="5.140625" style="64" customWidth="1"/>
    <col min="5173" max="5173" width="1.42578125" style="64" customWidth="1"/>
    <col min="5174" max="5176" width="5.140625" style="64" customWidth="1"/>
    <col min="5177" max="5376" width="11.42578125" style="64"/>
    <col min="5377" max="5377" width="15.42578125" style="64" customWidth="1"/>
    <col min="5378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4.85546875" style="64" bestFit="1" customWidth="1"/>
    <col min="5405" max="5405" width="13.28515625" style="64" customWidth="1"/>
    <col min="5406" max="5408" width="6.140625" style="64" customWidth="1"/>
    <col min="5409" max="5409" width="1.42578125" style="64" customWidth="1"/>
    <col min="5410" max="5412" width="5.140625" style="64" customWidth="1"/>
    <col min="5413" max="5413" width="1.42578125" style="64" customWidth="1"/>
    <col min="5414" max="5416" width="5.140625" style="64" customWidth="1"/>
    <col min="5417" max="5417" width="1.42578125" style="64" customWidth="1"/>
    <col min="5418" max="5420" width="5.140625" style="64" customWidth="1"/>
    <col min="5421" max="5421" width="1.42578125" style="64" customWidth="1"/>
    <col min="5422" max="5424" width="5.140625" style="64" customWidth="1"/>
    <col min="5425" max="5425" width="1.42578125" style="64" customWidth="1"/>
    <col min="5426" max="5428" width="5.140625" style="64" customWidth="1"/>
    <col min="5429" max="5429" width="1.42578125" style="64" customWidth="1"/>
    <col min="5430" max="5432" width="5.140625" style="64" customWidth="1"/>
    <col min="5433" max="5632" width="11.42578125" style="64"/>
    <col min="5633" max="5633" width="15.42578125" style="64" customWidth="1"/>
    <col min="5634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4.85546875" style="64" bestFit="1" customWidth="1"/>
    <col min="5661" max="5661" width="13.28515625" style="64" customWidth="1"/>
    <col min="5662" max="5664" width="6.140625" style="64" customWidth="1"/>
    <col min="5665" max="5665" width="1.42578125" style="64" customWidth="1"/>
    <col min="5666" max="5668" width="5.140625" style="64" customWidth="1"/>
    <col min="5669" max="5669" width="1.42578125" style="64" customWidth="1"/>
    <col min="5670" max="5672" width="5.140625" style="64" customWidth="1"/>
    <col min="5673" max="5673" width="1.42578125" style="64" customWidth="1"/>
    <col min="5674" max="5676" width="5.140625" style="64" customWidth="1"/>
    <col min="5677" max="5677" width="1.42578125" style="64" customWidth="1"/>
    <col min="5678" max="5680" width="5.140625" style="64" customWidth="1"/>
    <col min="5681" max="5681" width="1.42578125" style="64" customWidth="1"/>
    <col min="5682" max="5684" width="5.140625" style="64" customWidth="1"/>
    <col min="5685" max="5685" width="1.42578125" style="64" customWidth="1"/>
    <col min="5686" max="5688" width="5.140625" style="64" customWidth="1"/>
    <col min="5689" max="5888" width="11.42578125" style="64"/>
    <col min="5889" max="5889" width="15.42578125" style="64" customWidth="1"/>
    <col min="5890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4.85546875" style="64" bestFit="1" customWidth="1"/>
    <col min="5917" max="5917" width="13.28515625" style="64" customWidth="1"/>
    <col min="5918" max="5920" width="6.140625" style="64" customWidth="1"/>
    <col min="5921" max="5921" width="1.42578125" style="64" customWidth="1"/>
    <col min="5922" max="5924" width="5.140625" style="64" customWidth="1"/>
    <col min="5925" max="5925" width="1.42578125" style="64" customWidth="1"/>
    <col min="5926" max="5928" width="5.140625" style="64" customWidth="1"/>
    <col min="5929" max="5929" width="1.42578125" style="64" customWidth="1"/>
    <col min="5930" max="5932" width="5.140625" style="64" customWidth="1"/>
    <col min="5933" max="5933" width="1.42578125" style="64" customWidth="1"/>
    <col min="5934" max="5936" width="5.140625" style="64" customWidth="1"/>
    <col min="5937" max="5937" width="1.42578125" style="64" customWidth="1"/>
    <col min="5938" max="5940" width="5.140625" style="64" customWidth="1"/>
    <col min="5941" max="5941" width="1.42578125" style="64" customWidth="1"/>
    <col min="5942" max="5944" width="5.140625" style="64" customWidth="1"/>
    <col min="5945" max="6144" width="11.42578125" style="64"/>
    <col min="6145" max="6145" width="15.42578125" style="64" customWidth="1"/>
    <col min="6146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4.85546875" style="64" bestFit="1" customWidth="1"/>
    <col min="6173" max="6173" width="13.28515625" style="64" customWidth="1"/>
    <col min="6174" max="6176" width="6.140625" style="64" customWidth="1"/>
    <col min="6177" max="6177" width="1.42578125" style="64" customWidth="1"/>
    <col min="6178" max="6180" width="5.140625" style="64" customWidth="1"/>
    <col min="6181" max="6181" width="1.42578125" style="64" customWidth="1"/>
    <col min="6182" max="6184" width="5.140625" style="64" customWidth="1"/>
    <col min="6185" max="6185" width="1.42578125" style="64" customWidth="1"/>
    <col min="6186" max="6188" width="5.140625" style="64" customWidth="1"/>
    <col min="6189" max="6189" width="1.42578125" style="64" customWidth="1"/>
    <col min="6190" max="6192" width="5.140625" style="64" customWidth="1"/>
    <col min="6193" max="6193" width="1.42578125" style="64" customWidth="1"/>
    <col min="6194" max="6196" width="5.140625" style="64" customWidth="1"/>
    <col min="6197" max="6197" width="1.42578125" style="64" customWidth="1"/>
    <col min="6198" max="6200" width="5.140625" style="64" customWidth="1"/>
    <col min="6201" max="6400" width="11.42578125" style="64"/>
    <col min="6401" max="6401" width="15.42578125" style="64" customWidth="1"/>
    <col min="6402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4.85546875" style="64" bestFit="1" customWidth="1"/>
    <col min="6429" max="6429" width="13.28515625" style="64" customWidth="1"/>
    <col min="6430" max="6432" width="6.140625" style="64" customWidth="1"/>
    <col min="6433" max="6433" width="1.42578125" style="64" customWidth="1"/>
    <col min="6434" max="6436" width="5.140625" style="64" customWidth="1"/>
    <col min="6437" max="6437" width="1.42578125" style="64" customWidth="1"/>
    <col min="6438" max="6440" width="5.140625" style="64" customWidth="1"/>
    <col min="6441" max="6441" width="1.42578125" style="64" customWidth="1"/>
    <col min="6442" max="6444" width="5.140625" style="64" customWidth="1"/>
    <col min="6445" max="6445" width="1.42578125" style="64" customWidth="1"/>
    <col min="6446" max="6448" width="5.140625" style="64" customWidth="1"/>
    <col min="6449" max="6449" width="1.42578125" style="64" customWidth="1"/>
    <col min="6450" max="6452" width="5.140625" style="64" customWidth="1"/>
    <col min="6453" max="6453" width="1.42578125" style="64" customWidth="1"/>
    <col min="6454" max="6456" width="5.140625" style="64" customWidth="1"/>
    <col min="6457" max="6656" width="11.42578125" style="64"/>
    <col min="6657" max="6657" width="15.42578125" style="64" customWidth="1"/>
    <col min="6658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4.85546875" style="64" bestFit="1" customWidth="1"/>
    <col min="6685" max="6685" width="13.28515625" style="64" customWidth="1"/>
    <col min="6686" max="6688" width="6.140625" style="64" customWidth="1"/>
    <col min="6689" max="6689" width="1.42578125" style="64" customWidth="1"/>
    <col min="6690" max="6692" width="5.140625" style="64" customWidth="1"/>
    <col min="6693" max="6693" width="1.42578125" style="64" customWidth="1"/>
    <col min="6694" max="6696" width="5.140625" style="64" customWidth="1"/>
    <col min="6697" max="6697" width="1.42578125" style="64" customWidth="1"/>
    <col min="6698" max="6700" width="5.140625" style="64" customWidth="1"/>
    <col min="6701" max="6701" width="1.42578125" style="64" customWidth="1"/>
    <col min="6702" max="6704" width="5.140625" style="64" customWidth="1"/>
    <col min="6705" max="6705" width="1.42578125" style="64" customWidth="1"/>
    <col min="6706" max="6708" width="5.140625" style="64" customWidth="1"/>
    <col min="6709" max="6709" width="1.42578125" style="64" customWidth="1"/>
    <col min="6710" max="6712" width="5.140625" style="64" customWidth="1"/>
    <col min="6713" max="6912" width="11.42578125" style="64"/>
    <col min="6913" max="6913" width="15.42578125" style="64" customWidth="1"/>
    <col min="6914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4.85546875" style="64" bestFit="1" customWidth="1"/>
    <col min="6941" max="6941" width="13.28515625" style="64" customWidth="1"/>
    <col min="6942" max="6944" width="6.140625" style="64" customWidth="1"/>
    <col min="6945" max="6945" width="1.42578125" style="64" customWidth="1"/>
    <col min="6946" max="6948" width="5.140625" style="64" customWidth="1"/>
    <col min="6949" max="6949" width="1.42578125" style="64" customWidth="1"/>
    <col min="6950" max="6952" width="5.140625" style="64" customWidth="1"/>
    <col min="6953" max="6953" width="1.42578125" style="64" customWidth="1"/>
    <col min="6954" max="6956" width="5.140625" style="64" customWidth="1"/>
    <col min="6957" max="6957" width="1.42578125" style="64" customWidth="1"/>
    <col min="6958" max="6960" width="5.140625" style="64" customWidth="1"/>
    <col min="6961" max="6961" width="1.42578125" style="64" customWidth="1"/>
    <col min="6962" max="6964" width="5.140625" style="64" customWidth="1"/>
    <col min="6965" max="6965" width="1.42578125" style="64" customWidth="1"/>
    <col min="6966" max="6968" width="5.140625" style="64" customWidth="1"/>
    <col min="6969" max="7168" width="11.42578125" style="64"/>
    <col min="7169" max="7169" width="15.42578125" style="64" customWidth="1"/>
    <col min="7170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4.85546875" style="64" bestFit="1" customWidth="1"/>
    <col min="7197" max="7197" width="13.28515625" style="64" customWidth="1"/>
    <col min="7198" max="7200" width="6.140625" style="64" customWidth="1"/>
    <col min="7201" max="7201" width="1.42578125" style="64" customWidth="1"/>
    <col min="7202" max="7204" width="5.140625" style="64" customWidth="1"/>
    <col min="7205" max="7205" width="1.42578125" style="64" customWidth="1"/>
    <col min="7206" max="7208" width="5.140625" style="64" customWidth="1"/>
    <col min="7209" max="7209" width="1.42578125" style="64" customWidth="1"/>
    <col min="7210" max="7212" width="5.140625" style="64" customWidth="1"/>
    <col min="7213" max="7213" width="1.42578125" style="64" customWidth="1"/>
    <col min="7214" max="7216" width="5.140625" style="64" customWidth="1"/>
    <col min="7217" max="7217" width="1.42578125" style="64" customWidth="1"/>
    <col min="7218" max="7220" width="5.140625" style="64" customWidth="1"/>
    <col min="7221" max="7221" width="1.42578125" style="64" customWidth="1"/>
    <col min="7222" max="7224" width="5.140625" style="64" customWidth="1"/>
    <col min="7225" max="7424" width="11.42578125" style="64"/>
    <col min="7425" max="7425" width="15.42578125" style="64" customWidth="1"/>
    <col min="7426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4.85546875" style="64" bestFit="1" customWidth="1"/>
    <col min="7453" max="7453" width="13.28515625" style="64" customWidth="1"/>
    <col min="7454" max="7456" width="6.140625" style="64" customWidth="1"/>
    <col min="7457" max="7457" width="1.42578125" style="64" customWidth="1"/>
    <col min="7458" max="7460" width="5.140625" style="64" customWidth="1"/>
    <col min="7461" max="7461" width="1.42578125" style="64" customWidth="1"/>
    <col min="7462" max="7464" width="5.140625" style="64" customWidth="1"/>
    <col min="7465" max="7465" width="1.42578125" style="64" customWidth="1"/>
    <col min="7466" max="7468" width="5.140625" style="64" customWidth="1"/>
    <col min="7469" max="7469" width="1.42578125" style="64" customWidth="1"/>
    <col min="7470" max="7472" width="5.140625" style="64" customWidth="1"/>
    <col min="7473" max="7473" width="1.42578125" style="64" customWidth="1"/>
    <col min="7474" max="7476" width="5.140625" style="64" customWidth="1"/>
    <col min="7477" max="7477" width="1.42578125" style="64" customWidth="1"/>
    <col min="7478" max="7480" width="5.140625" style="64" customWidth="1"/>
    <col min="7481" max="7680" width="11.42578125" style="64"/>
    <col min="7681" max="7681" width="15.42578125" style="64" customWidth="1"/>
    <col min="7682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4.85546875" style="64" bestFit="1" customWidth="1"/>
    <col min="7709" max="7709" width="13.28515625" style="64" customWidth="1"/>
    <col min="7710" max="7712" width="6.140625" style="64" customWidth="1"/>
    <col min="7713" max="7713" width="1.42578125" style="64" customWidth="1"/>
    <col min="7714" max="7716" width="5.140625" style="64" customWidth="1"/>
    <col min="7717" max="7717" width="1.42578125" style="64" customWidth="1"/>
    <col min="7718" max="7720" width="5.140625" style="64" customWidth="1"/>
    <col min="7721" max="7721" width="1.42578125" style="64" customWidth="1"/>
    <col min="7722" max="7724" width="5.140625" style="64" customWidth="1"/>
    <col min="7725" max="7725" width="1.42578125" style="64" customWidth="1"/>
    <col min="7726" max="7728" width="5.140625" style="64" customWidth="1"/>
    <col min="7729" max="7729" width="1.42578125" style="64" customWidth="1"/>
    <col min="7730" max="7732" width="5.140625" style="64" customWidth="1"/>
    <col min="7733" max="7733" width="1.42578125" style="64" customWidth="1"/>
    <col min="7734" max="7736" width="5.140625" style="64" customWidth="1"/>
    <col min="7737" max="7936" width="11.42578125" style="64"/>
    <col min="7937" max="7937" width="15.42578125" style="64" customWidth="1"/>
    <col min="7938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4.85546875" style="64" bestFit="1" customWidth="1"/>
    <col min="7965" max="7965" width="13.28515625" style="64" customWidth="1"/>
    <col min="7966" max="7968" width="6.140625" style="64" customWidth="1"/>
    <col min="7969" max="7969" width="1.42578125" style="64" customWidth="1"/>
    <col min="7970" max="7972" width="5.140625" style="64" customWidth="1"/>
    <col min="7973" max="7973" width="1.42578125" style="64" customWidth="1"/>
    <col min="7974" max="7976" width="5.140625" style="64" customWidth="1"/>
    <col min="7977" max="7977" width="1.42578125" style="64" customWidth="1"/>
    <col min="7978" max="7980" width="5.140625" style="64" customWidth="1"/>
    <col min="7981" max="7981" width="1.42578125" style="64" customWidth="1"/>
    <col min="7982" max="7984" width="5.140625" style="64" customWidth="1"/>
    <col min="7985" max="7985" width="1.42578125" style="64" customWidth="1"/>
    <col min="7986" max="7988" width="5.140625" style="64" customWidth="1"/>
    <col min="7989" max="7989" width="1.42578125" style="64" customWidth="1"/>
    <col min="7990" max="7992" width="5.140625" style="64" customWidth="1"/>
    <col min="7993" max="8192" width="11.42578125" style="64"/>
    <col min="8193" max="8193" width="15.42578125" style="64" customWidth="1"/>
    <col min="8194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4.85546875" style="64" bestFit="1" customWidth="1"/>
    <col min="8221" max="8221" width="13.28515625" style="64" customWidth="1"/>
    <col min="8222" max="8224" width="6.140625" style="64" customWidth="1"/>
    <col min="8225" max="8225" width="1.42578125" style="64" customWidth="1"/>
    <col min="8226" max="8228" width="5.140625" style="64" customWidth="1"/>
    <col min="8229" max="8229" width="1.42578125" style="64" customWidth="1"/>
    <col min="8230" max="8232" width="5.140625" style="64" customWidth="1"/>
    <col min="8233" max="8233" width="1.42578125" style="64" customWidth="1"/>
    <col min="8234" max="8236" width="5.140625" style="64" customWidth="1"/>
    <col min="8237" max="8237" width="1.42578125" style="64" customWidth="1"/>
    <col min="8238" max="8240" width="5.140625" style="64" customWidth="1"/>
    <col min="8241" max="8241" width="1.42578125" style="64" customWidth="1"/>
    <col min="8242" max="8244" width="5.140625" style="64" customWidth="1"/>
    <col min="8245" max="8245" width="1.42578125" style="64" customWidth="1"/>
    <col min="8246" max="8248" width="5.140625" style="64" customWidth="1"/>
    <col min="8249" max="8448" width="11.42578125" style="64"/>
    <col min="8449" max="8449" width="15.42578125" style="64" customWidth="1"/>
    <col min="8450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4.85546875" style="64" bestFit="1" customWidth="1"/>
    <col min="8477" max="8477" width="13.28515625" style="64" customWidth="1"/>
    <col min="8478" max="8480" width="6.140625" style="64" customWidth="1"/>
    <col min="8481" max="8481" width="1.42578125" style="64" customWidth="1"/>
    <col min="8482" max="8484" width="5.140625" style="64" customWidth="1"/>
    <col min="8485" max="8485" width="1.42578125" style="64" customWidth="1"/>
    <col min="8486" max="8488" width="5.140625" style="64" customWidth="1"/>
    <col min="8489" max="8489" width="1.42578125" style="64" customWidth="1"/>
    <col min="8490" max="8492" width="5.140625" style="64" customWidth="1"/>
    <col min="8493" max="8493" width="1.42578125" style="64" customWidth="1"/>
    <col min="8494" max="8496" width="5.140625" style="64" customWidth="1"/>
    <col min="8497" max="8497" width="1.42578125" style="64" customWidth="1"/>
    <col min="8498" max="8500" width="5.140625" style="64" customWidth="1"/>
    <col min="8501" max="8501" width="1.42578125" style="64" customWidth="1"/>
    <col min="8502" max="8504" width="5.140625" style="64" customWidth="1"/>
    <col min="8505" max="8704" width="11.42578125" style="64"/>
    <col min="8705" max="8705" width="15.42578125" style="64" customWidth="1"/>
    <col min="8706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4.85546875" style="64" bestFit="1" customWidth="1"/>
    <col min="8733" max="8733" width="13.28515625" style="64" customWidth="1"/>
    <col min="8734" max="8736" width="6.140625" style="64" customWidth="1"/>
    <col min="8737" max="8737" width="1.42578125" style="64" customWidth="1"/>
    <col min="8738" max="8740" width="5.140625" style="64" customWidth="1"/>
    <col min="8741" max="8741" width="1.42578125" style="64" customWidth="1"/>
    <col min="8742" max="8744" width="5.140625" style="64" customWidth="1"/>
    <col min="8745" max="8745" width="1.42578125" style="64" customWidth="1"/>
    <col min="8746" max="8748" width="5.140625" style="64" customWidth="1"/>
    <col min="8749" max="8749" width="1.42578125" style="64" customWidth="1"/>
    <col min="8750" max="8752" width="5.140625" style="64" customWidth="1"/>
    <col min="8753" max="8753" width="1.42578125" style="64" customWidth="1"/>
    <col min="8754" max="8756" width="5.140625" style="64" customWidth="1"/>
    <col min="8757" max="8757" width="1.42578125" style="64" customWidth="1"/>
    <col min="8758" max="8760" width="5.140625" style="64" customWidth="1"/>
    <col min="8761" max="8960" width="11.42578125" style="64"/>
    <col min="8961" max="8961" width="15.42578125" style="64" customWidth="1"/>
    <col min="8962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4.85546875" style="64" bestFit="1" customWidth="1"/>
    <col min="8989" max="8989" width="13.28515625" style="64" customWidth="1"/>
    <col min="8990" max="8992" width="6.140625" style="64" customWidth="1"/>
    <col min="8993" max="8993" width="1.42578125" style="64" customWidth="1"/>
    <col min="8994" max="8996" width="5.140625" style="64" customWidth="1"/>
    <col min="8997" max="8997" width="1.42578125" style="64" customWidth="1"/>
    <col min="8998" max="9000" width="5.140625" style="64" customWidth="1"/>
    <col min="9001" max="9001" width="1.42578125" style="64" customWidth="1"/>
    <col min="9002" max="9004" width="5.140625" style="64" customWidth="1"/>
    <col min="9005" max="9005" width="1.42578125" style="64" customWidth="1"/>
    <col min="9006" max="9008" width="5.140625" style="64" customWidth="1"/>
    <col min="9009" max="9009" width="1.42578125" style="64" customWidth="1"/>
    <col min="9010" max="9012" width="5.140625" style="64" customWidth="1"/>
    <col min="9013" max="9013" width="1.42578125" style="64" customWidth="1"/>
    <col min="9014" max="9016" width="5.140625" style="64" customWidth="1"/>
    <col min="9017" max="9216" width="11.42578125" style="64"/>
    <col min="9217" max="9217" width="15.42578125" style="64" customWidth="1"/>
    <col min="9218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4.85546875" style="64" bestFit="1" customWidth="1"/>
    <col min="9245" max="9245" width="13.28515625" style="64" customWidth="1"/>
    <col min="9246" max="9248" width="6.140625" style="64" customWidth="1"/>
    <col min="9249" max="9249" width="1.42578125" style="64" customWidth="1"/>
    <col min="9250" max="9252" width="5.140625" style="64" customWidth="1"/>
    <col min="9253" max="9253" width="1.42578125" style="64" customWidth="1"/>
    <col min="9254" max="9256" width="5.140625" style="64" customWidth="1"/>
    <col min="9257" max="9257" width="1.42578125" style="64" customWidth="1"/>
    <col min="9258" max="9260" width="5.140625" style="64" customWidth="1"/>
    <col min="9261" max="9261" width="1.42578125" style="64" customWidth="1"/>
    <col min="9262" max="9264" width="5.140625" style="64" customWidth="1"/>
    <col min="9265" max="9265" width="1.42578125" style="64" customWidth="1"/>
    <col min="9266" max="9268" width="5.140625" style="64" customWidth="1"/>
    <col min="9269" max="9269" width="1.42578125" style="64" customWidth="1"/>
    <col min="9270" max="9272" width="5.140625" style="64" customWidth="1"/>
    <col min="9273" max="9472" width="11.42578125" style="64"/>
    <col min="9473" max="9473" width="15.42578125" style="64" customWidth="1"/>
    <col min="9474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4.85546875" style="64" bestFit="1" customWidth="1"/>
    <col min="9501" max="9501" width="13.28515625" style="64" customWidth="1"/>
    <col min="9502" max="9504" width="6.140625" style="64" customWidth="1"/>
    <col min="9505" max="9505" width="1.42578125" style="64" customWidth="1"/>
    <col min="9506" max="9508" width="5.140625" style="64" customWidth="1"/>
    <col min="9509" max="9509" width="1.42578125" style="64" customWidth="1"/>
    <col min="9510" max="9512" width="5.140625" style="64" customWidth="1"/>
    <col min="9513" max="9513" width="1.42578125" style="64" customWidth="1"/>
    <col min="9514" max="9516" width="5.140625" style="64" customWidth="1"/>
    <col min="9517" max="9517" width="1.42578125" style="64" customWidth="1"/>
    <col min="9518" max="9520" width="5.140625" style="64" customWidth="1"/>
    <col min="9521" max="9521" width="1.42578125" style="64" customWidth="1"/>
    <col min="9522" max="9524" width="5.140625" style="64" customWidth="1"/>
    <col min="9525" max="9525" width="1.42578125" style="64" customWidth="1"/>
    <col min="9526" max="9528" width="5.140625" style="64" customWidth="1"/>
    <col min="9529" max="9728" width="11.42578125" style="64"/>
    <col min="9729" max="9729" width="15.42578125" style="64" customWidth="1"/>
    <col min="9730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4.85546875" style="64" bestFit="1" customWidth="1"/>
    <col min="9757" max="9757" width="13.28515625" style="64" customWidth="1"/>
    <col min="9758" max="9760" width="6.140625" style="64" customWidth="1"/>
    <col min="9761" max="9761" width="1.42578125" style="64" customWidth="1"/>
    <col min="9762" max="9764" width="5.140625" style="64" customWidth="1"/>
    <col min="9765" max="9765" width="1.42578125" style="64" customWidth="1"/>
    <col min="9766" max="9768" width="5.140625" style="64" customWidth="1"/>
    <col min="9769" max="9769" width="1.42578125" style="64" customWidth="1"/>
    <col min="9770" max="9772" width="5.140625" style="64" customWidth="1"/>
    <col min="9773" max="9773" width="1.42578125" style="64" customWidth="1"/>
    <col min="9774" max="9776" width="5.140625" style="64" customWidth="1"/>
    <col min="9777" max="9777" width="1.42578125" style="64" customWidth="1"/>
    <col min="9778" max="9780" width="5.140625" style="64" customWidth="1"/>
    <col min="9781" max="9781" width="1.42578125" style="64" customWidth="1"/>
    <col min="9782" max="9784" width="5.140625" style="64" customWidth="1"/>
    <col min="9785" max="9984" width="11.42578125" style="64"/>
    <col min="9985" max="9985" width="15.42578125" style="64" customWidth="1"/>
    <col min="9986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4.85546875" style="64" bestFit="1" customWidth="1"/>
    <col min="10013" max="10013" width="13.28515625" style="64" customWidth="1"/>
    <col min="10014" max="10016" width="6.140625" style="64" customWidth="1"/>
    <col min="10017" max="10017" width="1.42578125" style="64" customWidth="1"/>
    <col min="10018" max="10020" width="5.140625" style="64" customWidth="1"/>
    <col min="10021" max="10021" width="1.42578125" style="64" customWidth="1"/>
    <col min="10022" max="10024" width="5.140625" style="64" customWidth="1"/>
    <col min="10025" max="10025" width="1.42578125" style="64" customWidth="1"/>
    <col min="10026" max="10028" width="5.140625" style="64" customWidth="1"/>
    <col min="10029" max="10029" width="1.42578125" style="64" customWidth="1"/>
    <col min="10030" max="10032" width="5.140625" style="64" customWidth="1"/>
    <col min="10033" max="10033" width="1.42578125" style="64" customWidth="1"/>
    <col min="10034" max="10036" width="5.140625" style="64" customWidth="1"/>
    <col min="10037" max="10037" width="1.42578125" style="64" customWidth="1"/>
    <col min="10038" max="10040" width="5.140625" style="64" customWidth="1"/>
    <col min="10041" max="10240" width="11.42578125" style="64"/>
    <col min="10241" max="10241" width="15.42578125" style="64" customWidth="1"/>
    <col min="10242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4.85546875" style="64" bestFit="1" customWidth="1"/>
    <col min="10269" max="10269" width="13.28515625" style="64" customWidth="1"/>
    <col min="10270" max="10272" width="6.140625" style="64" customWidth="1"/>
    <col min="10273" max="10273" width="1.42578125" style="64" customWidth="1"/>
    <col min="10274" max="10276" width="5.140625" style="64" customWidth="1"/>
    <col min="10277" max="10277" width="1.42578125" style="64" customWidth="1"/>
    <col min="10278" max="10280" width="5.140625" style="64" customWidth="1"/>
    <col min="10281" max="10281" width="1.42578125" style="64" customWidth="1"/>
    <col min="10282" max="10284" width="5.140625" style="64" customWidth="1"/>
    <col min="10285" max="10285" width="1.42578125" style="64" customWidth="1"/>
    <col min="10286" max="10288" width="5.140625" style="64" customWidth="1"/>
    <col min="10289" max="10289" width="1.42578125" style="64" customWidth="1"/>
    <col min="10290" max="10292" width="5.140625" style="64" customWidth="1"/>
    <col min="10293" max="10293" width="1.42578125" style="64" customWidth="1"/>
    <col min="10294" max="10296" width="5.140625" style="64" customWidth="1"/>
    <col min="10297" max="10496" width="11.42578125" style="64"/>
    <col min="10497" max="10497" width="15.42578125" style="64" customWidth="1"/>
    <col min="10498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4.85546875" style="64" bestFit="1" customWidth="1"/>
    <col min="10525" max="10525" width="13.28515625" style="64" customWidth="1"/>
    <col min="10526" max="10528" width="6.140625" style="64" customWidth="1"/>
    <col min="10529" max="10529" width="1.42578125" style="64" customWidth="1"/>
    <col min="10530" max="10532" width="5.140625" style="64" customWidth="1"/>
    <col min="10533" max="10533" width="1.42578125" style="64" customWidth="1"/>
    <col min="10534" max="10536" width="5.140625" style="64" customWidth="1"/>
    <col min="10537" max="10537" width="1.42578125" style="64" customWidth="1"/>
    <col min="10538" max="10540" width="5.140625" style="64" customWidth="1"/>
    <col min="10541" max="10541" width="1.42578125" style="64" customWidth="1"/>
    <col min="10542" max="10544" width="5.140625" style="64" customWidth="1"/>
    <col min="10545" max="10545" width="1.42578125" style="64" customWidth="1"/>
    <col min="10546" max="10548" width="5.140625" style="64" customWidth="1"/>
    <col min="10549" max="10549" width="1.42578125" style="64" customWidth="1"/>
    <col min="10550" max="10552" width="5.140625" style="64" customWidth="1"/>
    <col min="10553" max="10752" width="11.42578125" style="64"/>
    <col min="10753" max="10753" width="15.42578125" style="64" customWidth="1"/>
    <col min="10754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4.85546875" style="64" bestFit="1" customWidth="1"/>
    <col min="10781" max="10781" width="13.28515625" style="64" customWidth="1"/>
    <col min="10782" max="10784" width="6.140625" style="64" customWidth="1"/>
    <col min="10785" max="10785" width="1.42578125" style="64" customWidth="1"/>
    <col min="10786" max="10788" width="5.140625" style="64" customWidth="1"/>
    <col min="10789" max="10789" width="1.42578125" style="64" customWidth="1"/>
    <col min="10790" max="10792" width="5.140625" style="64" customWidth="1"/>
    <col min="10793" max="10793" width="1.42578125" style="64" customWidth="1"/>
    <col min="10794" max="10796" width="5.140625" style="64" customWidth="1"/>
    <col min="10797" max="10797" width="1.42578125" style="64" customWidth="1"/>
    <col min="10798" max="10800" width="5.140625" style="64" customWidth="1"/>
    <col min="10801" max="10801" width="1.42578125" style="64" customWidth="1"/>
    <col min="10802" max="10804" width="5.140625" style="64" customWidth="1"/>
    <col min="10805" max="10805" width="1.42578125" style="64" customWidth="1"/>
    <col min="10806" max="10808" width="5.140625" style="64" customWidth="1"/>
    <col min="10809" max="11008" width="11.42578125" style="64"/>
    <col min="11009" max="11009" width="15.42578125" style="64" customWidth="1"/>
    <col min="11010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4.85546875" style="64" bestFit="1" customWidth="1"/>
    <col min="11037" max="11037" width="13.28515625" style="64" customWidth="1"/>
    <col min="11038" max="11040" width="6.140625" style="64" customWidth="1"/>
    <col min="11041" max="11041" width="1.42578125" style="64" customWidth="1"/>
    <col min="11042" max="11044" width="5.140625" style="64" customWidth="1"/>
    <col min="11045" max="11045" width="1.42578125" style="64" customWidth="1"/>
    <col min="11046" max="11048" width="5.140625" style="64" customWidth="1"/>
    <col min="11049" max="11049" width="1.42578125" style="64" customWidth="1"/>
    <col min="11050" max="11052" width="5.140625" style="64" customWidth="1"/>
    <col min="11053" max="11053" width="1.42578125" style="64" customWidth="1"/>
    <col min="11054" max="11056" width="5.140625" style="64" customWidth="1"/>
    <col min="11057" max="11057" width="1.42578125" style="64" customWidth="1"/>
    <col min="11058" max="11060" width="5.140625" style="64" customWidth="1"/>
    <col min="11061" max="11061" width="1.42578125" style="64" customWidth="1"/>
    <col min="11062" max="11064" width="5.140625" style="64" customWidth="1"/>
    <col min="11065" max="11264" width="11.42578125" style="64"/>
    <col min="11265" max="11265" width="15.42578125" style="64" customWidth="1"/>
    <col min="11266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4.85546875" style="64" bestFit="1" customWidth="1"/>
    <col min="11293" max="11293" width="13.28515625" style="64" customWidth="1"/>
    <col min="11294" max="11296" width="6.140625" style="64" customWidth="1"/>
    <col min="11297" max="11297" width="1.42578125" style="64" customWidth="1"/>
    <col min="11298" max="11300" width="5.140625" style="64" customWidth="1"/>
    <col min="11301" max="11301" width="1.42578125" style="64" customWidth="1"/>
    <col min="11302" max="11304" width="5.140625" style="64" customWidth="1"/>
    <col min="11305" max="11305" width="1.42578125" style="64" customWidth="1"/>
    <col min="11306" max="11308" width="5.140625" style="64" customWidth="1"/>
    <col min="11309" max="11309" width="1.42578125" style="64" customWidth="1"/>
    <col min="11310" max="11312" width="5.140625" style="64" customWidth="1"/>
    <col min="11313" max="11313" width="1.42578125" style="64" customWidth="1"/>
    <col min="11314" max="11316" width="5.140625" style="64" customWidth="1"/>
    <col min="11317" max="11317" width="1.42578125" style="64" customWidth="1"/>
    <col min="11318" max="11320" width="5.140625" style="64" customWidth="1"/>
    <col min="11321" max="11520" width="11.42578125" style="64"/>
    <col min="11521" max="11521" width="15.42578125" style="64" customWidth="1"/>
    <col min="11522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4.85546875" style="64" bestFit="1" customWidth="1"/>
    <col min="11549" max="11549" width="13.28515625" style="64" customWidth="1"/>
    <col min="11550" max="11552" width="6.140625" style="64" customWidth="1"/>
    <col min="11553" max="11553" width="1.42578125" style="64" customWidth="1"/>
    <col min="11554" max="11556" width="5.140625" style="64" customWidth="1"/>
    <col min="11557" max="11557" width="1.42578125" style="64" customWidth="1"/>
    <col min="11558" max="11560" width="5.140625" style="64" customWidth="1"/>
    <col min="11561" max="11561" width="1.42578125" style="64" customWidth="1"/>
    <col min="11562" max="11564" width="5.140625" style="64" customWidth="1"/>
    <col min="11565" max="11565" width="1.42578125" style="64" customWidth="1"/>
    <col min="11566" max="11568" width="5.140625" style="64" customWidth="1"/>
    <col min="11569" max="11569" width="1.42578125" style="64" customWidth="1"/>
    <col min="11570" max="11572" width="5.140625" style="64" customWidth="1"/>
    <col min="11573" max="11573" width="1.42578125" style="64" customWidth="1"/>
    <col min="11574" max="11576" width="5.140625" style="64" customWidth="1"/>
    <col min="11577" max="11776" width="11.42578125" style="64"/>
    <col min="11777" max="11777" width="15.42578125" style="64" customWidth="1"/>
    <col min="11778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4.85546875" style="64" bestFit="1" customWidth="1"/>
    <col min="11805" max="11805" width="13.28515625" style="64" customWidth="1"/>
    <col min="11806" max="11808" width="6.140625" style="64" customWidth="1"/>
    <col min="11809" max="11809" width="1.42578125" style="64" customWidth="1"/>
    <col min="11810" max="11812" width="5.140625" style="64" customWidth="1"/>
    <col min="11813" max="11813" width="1.42578125" style="64" customWidth="1"/>
    <col min="11814" max="11816" width="5.140625" style="64" customWidth="1"/>
    <col min="11817" max="11817" width="1.42578125" style="64" customWidth="1"/>
    <col min="11818" max="11820" width="5.140625" style="64" customWidth="1"/>
    <col min="11821" max="11821" width="1.42578125" style="64" customWidth="1"/>
    <col min="11822" max="11824" width="5.140625" style="64" customWidth="1"/>
    <col min="11825" max="11825" width="1.42578125" style="64" customWidth="1"/>
    <col min="11826" max="11828" width="5.140625" style="64" customWidth="1"/>
    <col min="11829" max="11829" width="1.42578125" style="64" customWidth="1"/>
    <col min="11830" max="11832" width="5.140625" style="64" customWidth="1"/>
    <col min="11833" max="12032" width="11.42578125" style="64"/>
    <col min="12033" max="12033" width="15.42578125" style="64" customWidth="1"/>
    <col min="12034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4.85546875" style="64" bestFit="1" customWidth="1"/>
    <col min="12061" max="12061" width="13.28515625" style="64" customWidth="1"/>
    <col min="12062" max="12064" width="6.140625" style="64" customWidth="1"/>
    <col min="12065" max="12065" width="1.42578125" style="64" customWidth="1"/>
    <col min="12066" max="12068" width="5.140625" style="64" customWidth="1"/>
    <col min="12069" max="12069" width="1.42578125" style="64" customWidth="1"/>
    <col min="12070" max="12072" width="5.140625" style="64" customWidth="1"/>
    <col min="12073" max="12073" width="1.42578125" style="64" customWidth="1"/>
    <col min="12074" max="12076" width="5.140625" style="64" customWidth="1"/>
    <col min="12077" max="12077" width="1.42578125" style="64" customWidth="1"/>
    <col min="12078" max="12080" width="5.140625" style="64" customWidth="1"/>
    <col min="12081" max="12081" width="1.42578125" style="64" customWidth="1"/>
    <col min="12082" max="12084" width="5.140625" style="64" customWidth="1"/>
    <col min="12085" max="12085" width="1.42578125" style="64" customWidth="1"/>
    <col min="12086" max="12088" width="5.140625" style="64" customWidth="1"/>
    <col min="12089" max="12288" width="11.42578125" style="64"/>
    <col min="12289" max="12289" width="15.42578125" style="64" customWidth="1"/>
    <col min="12290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4.85546875" style="64" bestFit="1" customWidth="1"/>
    <col min="12317" max="12317" width="13.28515625" style="64" customWidth="1"/>
    <col min="12318" max="12320" width="6.140625" style="64" customWidth="1"/>
    <col min="12321" max="12321" width="1.42578125" style="64" customWidth="1"/>
    <col min="12322" max="12324" width="5.140625" style="64" customWidth="1"/>
    <col min="12325" max="12325" width="1.42578125" style="64" customWidth="1"/>
    <col min="12326" max="12328" width="5.140625" style="64" customWidth="1"/>
    <col min="12329" max="12329" width="1.42578125" style="64" customWidth="1"/>
    <col min="12330" max="12332" width="5.140625" style="64" customWidth="1"/>
    <col min="12333" max="12333" width="1.42578125" style="64" customWidth="1"/>
    <col min="12334" max="12336" width="5.140625" style="64" customWidth="1"/>
    <col min="12337" max="12337" width="1.42578125" style="64" customWidth="1"/>
    <col min="12338" max="12340" width="5.140625" style="64" customWidth="1"/>
    <col min="12341" max="12341" width="1.42578125" style="64" customWidth="1"/>
    <col min="12342" max="12344" width="5.140625" style="64" customWidth="1"/>
    <col min="12345" max="12544" width="11.42578125" style="64"/>
    <col min="12545" max="12545" width="15.42578125" style="64" customWidth="1"/>
    <col min="12546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4.85546875" style="64" bestFit="1" customWidth="1"/>
    <col min="12573" max="12573" width="13.28515625" style="64" customWidth="1"/>
    <col min="12574" max="12576" width="6.140625" style="64" customWidth="1"/>
    <col min="12577" max="12577" width="1.42578125" style="64" customWidth="1"/>
    <col min="12578" max="12580" width="5.140625" style="64" customWidth="1"/>
    <col min="12581" max="12581" width="1.42578125" style="64" customWidth="1"/>
    <col min="12582" max="12584" width="5.140625" style="64" customWidth="1"/>
    <col min="12585" max="12585" width="1.42578125" style="64" customWidth="1"/>
    <col min="12586" max="12588" width="5.140625" style="64" customWidth="1"/>
    <col min="12589" max="12589" width="1.42578125" style="64" customWidth="1"/>
    <col min="12590" max="12592" width="5.140625" style="64" customWidth="1"/>
    <col min="12593" max="12593" width="1.42578125" style="64" customWidth="1"/>
    <col min="12594" max="12596" width="5.140625" style="64" customWidth="1"/>
    <col min="12597" max="12597" width="1.42578125" style="64" customWidth="1"/>
    <col min="12598" max="12600" width="5.140625" style="64" customWidth="1"/>
    <col min="12601" max="12800" width="11.42578125" style="64"/>
    <col min="12801" max="12801" width="15.42578125" style="64" customWidth="1"/>
    <col min="12802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4.85546875" style="64" bestFit="1" customWidth="1"/>
    <col min="12829" max="12829" width="13.28515625" style="64" customWidth="1"/>
    <col min="12830" max="12832" width="6.140625" style="64" customWidth="1"/>
    <col min="12833" max="12833" width="1.42578125" style="64" customWidth="1"/>
    <col min="12834" max="12836" width="5.140625" style="64" customWidth="1"/>
    <col min="12837" max="12837" width="1.42578125" style="64" customWidth="1"/>
    <col min="12838" max="12840" width="5.140625" style="64" customWidth="1"/>
    <col min="12841" max="12841" width="1.42578125" style="64" customWidth="1"/>
    <col min="12842" max="12844" width="5.140625" style="64" customWidth="1"/>
    <col min="12845" max="12845" width="1.42578125" style="64" customWidth="1"/>
    <col min="12846" max="12848" width="5.140625" style="64" customWidth="1"/>
    <col min="12849" max="12849" width="1.42578125" style="64" customWidth="1"/>
    <col min="12850" max="12852" width="5.140625" style="64" customWidth="1"/>
    <col min="12853" max="12853" width="1.42578125" style="64" customWidth="1"/>
    <col min="12854" max="12856" width="5.140625" style="64" customWidth="1"/>
    <col min="12857" max="13056" width="11.42578125" style="64"/>
    <col min="13057" max="13057" width="15.42578125" style="64" customWidth="1"/>
    <col min="13058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4.85546875" style="64" bestFit="1" customWidth="1"/>
    <col min="13085" max="13085" width="13.28515625" style="64" customWidth="1"/>
    <col min="13086" max="13088" width="6.140625" style="64" customWidth="1"/>
    <col min="13089" max="13089" width="1.42578125" style="64" customWidth="1"/>
    <col min="13090" max="13092" width="5.140625" style="64" customWidth="1"/>
    <col min="13093" max="13093" width="1.42578125" style="64" customWidth="1"/>
    <col min="13094" max="13096" width="5.140625" style="64" customWidth="1"/>
    <col min="13097" max="13097" width="1.42578125" style="64" customWidth="1"/>
    <col min="13098" max="13100" width="5.140625" style="64" customWidth="1"/>
    <col min="13101" max="13101" width="1.42578125" style="64" customWidth="1"/>
    <col min="13102" max="13104" width="5.140625" style="64" customWidth="1"/>
    <col min="13105" max="13105" width="1.42578125" style="64" customWidth="1"/>
    <col min="13106" max="13108" width="5.140625" style="64" customWidth="1"/>
    <col min="13109" max="13109" width="1.42578125" style="64" customWidth="1"/>
    <col min="13110" max="13112" width="5.140625" style="64" customWidth="1"/>
    <col min="13113" max="13312" width="11.42578125" style="64"/>
    <col min="13313" max="13313" width="15.42578125" style="64" customWidth="1"/>
    <col min="13314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4.85546875" style="64" bestFit="1" customWidth="1"/>
    <col min="13341" max="13341" width="13.28515625" style="64" customWidth="1"/>
    <col min="13342" max="13344" width="6.140625" style="64" customWidth="1"/>
    <col min="13345" max="13345" width="1.42578125" style="64" customWidth="1"/>
    <col min="13346" max="13348" width="5.140625" style="64" customWidth="1"/>
    <col min="13349" max="13349" width="1.42578125" style="64" customWidth="1"/>
    <col min="13350" max="13352" width="5.140625" style="64" customWidth="1"/>
    <col min="13353" max="13353" width="1.42578125" style="64" customWidth="1"/>
    <col min="13354" max="13356" width="5.140625" style="64" customWidth="1"/>
    <col min="13357" max="13357" width="1.42578125" style="64" customWidth="1"/>
    <col min="13358" max="13360" width="5.140625" style="64" customWidth="1"/>
    <col min="13361" max="13361" width="1.42578125" style="64" customWidth="1"/>
    <col min="13362" max="13364" width="5.140625" style="64" customWidth="1"/>
    <col min="13365" max="13365" width="1.42578125" style="64" customWidth="1"/>
    <col min="13366" max="13368" width="5.140625" style="64" customWidth="1"/>
    <col min="13369" max="13568" width="11.42578125" style="64"/>
    <col min="13569" max="13569" width="15.42578125" style="64" customWidth="1"/>
    <col min="13570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4.85546875" style="64" bestFit="1" customWidth="1"/>
    <col min="13597" max="13597" width="13.28515625" style="64" customWidth="1"/>
    <col min="13598" max="13600" width="6.140625" style="64" customWidth="1"/>
    <col min="13601" max="13601" width="1.42578125" style="64" customWidth="1"/>
    <col min="13602" max="13604" width="5.140625" style="64" customWidth="1"/>
    <col min="13605" max="13605" width="1.42578125" style="64" customWidth="1"/>
    <col min="13606" max="13608" width="5.140625" style="64" customWidth="1"/>
    <col min="13609" max="13609" width="1.42578125" style="64" customWidth="1"/>
    <col min="13610" max="13612" width="5.140625" style="64" customWidth="1"/>
    <col min="13613" max="13613" width="1.42578125" style="64" customWidth="1"/>
    <col min="13614" max="13616" width="5.140625" style="64" customWidth="1"/>
    <col min="13617" max="13617" width="1.42578125" style="64" customWidth="1"/>
    <col min="13618" max="13620" width="5.140625" style="64" customWidth="1"/>
    <col min="13621" max="13621" width="1.42578125" style="64" customWidth="1"/>
    <col min="13622" max="13624" width="5.140625" style="64" customWidth="1"/>
    <col min="13625" max="13824" width="11.42578125" style="64"/>
    <col min="13825" max="13825" width="15.42578125" style="64" customWidth="1"/>
    <col min="13826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4.85546875" style="64" bestFit="1" customWidth="1"/>
    <col min="13853" max="13853" width="13.28515625" style="64" customWidth="1"/>
    <col min="13854" max="13856" width="6.140625" style="64" customWidth="1"/>
    <col min="13857" max="13857" width="1.42578125" style="64" customWidth="1"/>
    <col min="13858" max="13860" width="5.140625" style="64" customWidth="1"/>
    <col min="13861" max="13861" width="1.42578125" style="64" customWidth="1"/>
    <col min="13862" max="13864" width="5.140625" style="64" customWidth="1"/>
    <col min="13865" max="13865" width="1.42578125" style="64" customWidth="1"/>
    <col min="13866" max="13868" width="5.140625" style="64" customWidth="1"/>
    <col min="13869" max="13869" width="1.42578125" style="64" customWidth="1"/>
    <col min="13870" max="13872" width="5.140625" style="64" customWidth="1"/>
    <col min="13873" max="13873" width="1.42578125" style="64" customWidth="1"/>
    <col min="13874" max="13876" width="5.140625" style="64" customWidth="1"/>
    <col min="13877" max="13877" width="1.42578125" style="64" customWidth="1"/>
    <col min="13878" max="13880" width="5.140625" style="64" customWidth="1"/>
    <col min="13881" max="14080" width="11.42578125" style="64"/>
    <col min="14081" max="14081" width="15.42578125" style="64" customWidth="1"/>
    <col min="14082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4.85546875" style="64" bestFit="1" customWidth="1"/>
    <col min="14109" max="14109" width="13.28515625" style="64" customWidth="1"/>
    <col min="14110" max="14112" width="6.140625" style="64" customWidth="1"/>
    <col min="14113" max="14113" width="1.42578125" style="64" customWidth="1"/>
    <col min="14114" max="14116" width="5.140625" style="64" customWidth="1"/>
    <col min="14117" max="14117" width="1.42578125" style="64" customWidth="1"/>
    <col min="14118" max="14120" width="5.140625" style="64" customWidth="1"/>
    <col min="14121" max="14121" width="1.42578125" style="64" customWidth="1"/>
    <col min="14122" max="14124" width="5.140625" style="64" customWidth="1"/>
    <col min="14125" max="14125" width="1.42578125" style="64" customWidth="1"/>
    <col min="14126" max="14128" width="5.140625" style="64" customWidth="1"/>
    <col min="14129" max="14129" width="1.42578125" style="64" customWidth="1"/>
    <col min="14130" max="14132" width="5.140625" style="64" customWidth="1"/>
    <col min="14133" max="14133" width="1.42578125" style="64" customWidth="1"/>
    <col min="14134" max="14136" width="5.140625" style="64" customWidth="1"/>
    <col min="14137" max="14336" width="11.42578125" style="64"/>
    <col min="14337" max="14337" width="15.42578125" style="64" customWidth="1"/>
    <col min="14338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4.85546875" style="64" bestFit="1" customWidth="1"/>
    <col min="14365" max="14365" width="13.28515625" style="64" customWidth="1"/>
    <col min="14366" max="14368" width="6.140625" style="64" customWidth="1"/>
    <col min="14369" max="14369" width="1.42578125" style="64" customWidth="1"/>
    <col min="14370" max="14372" width="5.140625" style="64" customWidth="1"/>
    <col min="14373" max="14373" width="1.42578125" style="64" customWidth="1"/>
    <col min="14374" max="14376" width="5.140625" style="64" customWidth="1"/>
    <col min="14377" max="14377" width="1.42578125" style="64" customWidth="1"/>
    <col min="14378" max="14380" width="5.140625" style="64" customWidth="1"/>
    <col min="14381" max="14381" width="1.42578125" style="64" customWidth="1"/>
    <col min="14382" max="14384" width="5.140625" style="64" customWidth="1"/>
    <col min="14385" max="14385" width="1.42578125" style="64" customWidth="1"/>
    <col min="14386" max="14388" width="5.140625" style="64" customWidth="1"/>
    <col min="14389" max="14389" width="1.42578125" style="64" customWidth="1"/>
    <col min="14390" max="14392" width="5.140625" style="64" customWidth="1"/>
    <col min="14393" max="14592" width="11.42578125" style="64"/>
    <col min="14593" max="14593" width="15.42578125" style="64" customWidth="1"/>
    <col min="14594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4.85546875" style="64" bestFit="1" customWidth="1"/>
    <col min="14621" max="14621" width="13.28515625" style="64" customWidth="1"/>
    <col min="14622" max="14624" width="6.140625" style="64" customWidth="1"/>
    <col min="14625" max="14625" width="1.42578125" style="64" customWidth="1"/>
    <col min="14626" max="14628" width="5.140625" style="64" customWidth="1"/>
    <col min="14629" max="14629" width="1.42578125" style="64" customWidth="1"/>
    <col min="14630" max="14632" width="5.140625" style="64" customWidth="1"/>
    <col min="14633" max="14633" width="1.42578125" style="64" customWidth="1"/>
    <col min="14634" max="14636" width="5.140625" style="64" customWidth="1"/>
    <col min="14637" max="14637" width="1.42578125" style="64" customWidth="1"/>
    <col min="14638" max="14640" width="5.140625" style="64" customWidth="1"/>
    <col min="14641" max="14641" width="1.42578125" style="64" customWidth="1"/>
    <col min="14642" max="14644" width="5.140625" style="64" customWidth="1"/>
    <col min="14645" max="14645" width="1.42578125" style="64" customWidth="1"/>
    <col min="14646" max="14648" width="5.140625" style="64" customWidth="1"/>
    <col min="14649" max="14848" width="11.42578125" style="64"/>
    <col min="14849" max="14849" width="15.42578125" style="64" customWidth="1"/>
    <col min="14850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4.85546875" style="64" bestFit="1" customWidth="1"/>
    <col min="14877" max="14877" width="13.28515625" style="64" customWidth="1"/>
    <col min="14878" max="14880" width="6.140625" style="64" customWidth="1"/>
    <col min="14881" max="14881" width="1.42578125" style="64" customWidth="1"/>
    <col min="14882" max="14884" width="5.140625" style="64" customWidth="1"/>
    <col min="14885" max="14885" width="1.42578125" style="64" customWidth="1"/>
    <col min="14886" max="14888" width="5.140625" style="64" customWidth="1"/>
    <col min="14889" max="14889" width="1.42578125" style="64" customWidth="1"/>
    <col min="14890" max="14892" width="5.140625" style="64" customWidth="1"/>
    <col min="14893" max="14893" width="1.42578125" style="64" customWidth="1"/>
    <col min="14894" max="14896" width="5.140625" style="64" customWidth="1"/>
    <col min="14897" max="14897" width="1.42578125" style="64" customWidth="1"/>
    <col min="14898" max="14900" width="5.140625" style="64" customWidth="1"/>
    <col min="14901" max="14901" width="1.42578125" style="64" customWidth="1"/>
    <col min="14902" max="14904" width="5.140625" style="64" customWidth="1"/>
    <col min="14905" max="15104" width="11.42578125" style="64"/>
    <col min="15105" max="15105" width="15.42578125" style="64" customWidth="1"/>
    <col min="15106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4.85546875" style="64" bestFit="1" customWidth="1"/>
    <col min="15133" max="15133" width="13.28515625" style="64" customWidth="1"/>
    <col min="15134" max="15136" width="6.140625" style="64" customWidth="1"/>
    <col min="15137" max="15137" width="1.42578125" style="64" customWidth="1"/>
    <col min="15138" max="15140" width="5.140625" style="64" customWidth="1"/>
    <col min="15141" max="15141" width="1.42578125" style="64" customWidth="1"/>
    <col min="15142" max="15144" width="5.140625" style="64" customWidth="1"/>
    <col min="15145" max="15145" width="1.42578125" style="64" customWidth="1"/>
    <col min="15146" max="15148" width="5.140625" style="64" customWidth="1"/>
    <col min="15149" max="15149" width="1.42578125" style="64" customWidth="1"/>
    <col min="15150" max="15152" width="5.140625" style="64" customWidth="1"/>
    <col min="15153" max="15153" width="1.42578125" style="64" customWidth="1"/>
    <col min="15154" max="15156" width="5.140625" style="64" customWidth="1"/>
    <col min="15157" max="15157" width="1.42578125" style="64" customWidth="1"/>
    <col min="15158" max="15160" width="5.140625" style="64" customWidth="1"/>
    <col min="15161" max="15360" width="11.42578125" style="64"/>
    <col min="15361" max="15361" width="15.42578125" style="64" customWidth="1"/>
    <col min="15362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4.85546875" style="64" bestFit="1" customWidth="1"/>
    <col min="15389" max="15389" width="13.28515625" style="64" customWidth="1"/>
    <col min="15390" max="15392" width="6.140625" style="64" customWidth="1"/>
    <col min="15393" max="15393" width="1.42578125" style="64" customWidth="1"/>
    <col min="15394" max="15396" width="5.140625" style="64" customWidth="1"/>
    <col min="15397" max="15397" width="1.42578125" style="64" customWidth="1"/>
    <col min="15398" max="15400" width="5.140625" style="64" customWidth="1"/>
    <col min="15401" max="15401" width="1.42578125" style="64" customWidth="1"/>
    <col min="15402" max="15404" width="5.140625" style="64" customWidth="1"/>
    <col min="15405" max="15405" width="1.42578125" style="64" customWidth="1"/>
    <col min="15406" max="15408" width="5.140625" style="64" customWidth="1"/>
    <col min="15409" max="15409" width="1.42578125" style="64" customWidth="1"/>
    <col min="15410" max="15412" width="5.140625" style="64" customWidth="1"/>
    <col min="15413" max="15413" width="1.42578125" style="64" customWidth="1"/>
    <col min="15414" max="15416" width="5.140625" style="64" customWidth="1"/>
    <col min="15417" max="15616" width="11.42578125" style="64"/>
    <col min="15617" max="15617" width="15.42578125" style="64" customWidth="1"/>
    <col min="15618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4.85546875" style="64" bestFit="1" customWidth="1"/>
    <col min="15645" max="15645" width="13.28515625" style="64" customWidth="1"/>
    <col min="15646" max="15648" width="6.140625" style="64" customWidth="1"/>
    <col min="15649" max="15649" width="1.42578125" style="64" customWidth="1"/>
    <col min="15650" max="15652" width="5.140625" style="64" customWidth="1"/>
    <col min="15653" max="15653" width="1.42578125" style="64" customWidth="1"/>
    <col min="15654" max="15656" width="5.140625" style="64" customWidth="1"/>
    <col min="15657" max="15657" width="1.42578125" style="64" customWidth="1"/>
    <col min="15658" max="15660" width="5.140625" style="64" customWidth="1"/>
    <col min="15661" max="15661" width="1.42578125" style="64" customWidth="1"/>
    <col min="15662" max="15664" width="5.140625" style="64" customWidth="1"/>
    <col min="15665" max="15665" width="1.42578125" style="64" customWidth="1"/>
    <col min="15666" max="15668" width="5.140625" style="64" customWidth="1"/>
    <col min="15669" max="15669" width="1.42578125" style="64" customWidth="1"/>
    <col min="15670" max="15672" width="5.140625" style="64" customWidth="1"/>
    <col min="15673" max="15872" width="11.42578125" style="64"/>
    <col min="15873" max="15873" width="15.42578125" style="64" customWidth="1"/>
    <col min="15874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4.85546875" style="64" bestFit="1" customWidth="1"/>
    <col min="15901" max="15901" width="13.28515625" style="64" customWidth="1"/>
    <col min="15902" max="15904" width="6.140625" style="64" customWidth="1"/>
    <col min="15905" max="15905" width="1.42578125" style="64" customWidth="1"/>
    <col min="15906" max="15908" width="5.140625" style="64" customWidth="1"/>
    <col min="15909" max="15909" width="1.42578125" style="64" customWidth="1"/>
    <col min="15910" max="15912" width="5.140625" style="64" customWidth="1"/>
    <col min="15913" max="15913" width="1.42578125" style="64" customWidth="1"/>
    <col min="15914" max="15916" width="5.140625" style="64" customWidth="1"/>
    <col min="15917" max="15917" width="1.42578125" style="64" customWidth="1"/>
    <col min="15918" max="15920" width="5.140625" style="64" customWidth="1"/>
    <col min="15921" max="15921" width="1.42578125" style="64" customWidth="1"/>
    <col min="15922" max="15924" width="5.140625" style="64" customWidth="1"/>
    <col min="15925" max="15925" width="1.42578125" style="64" customWidth="1"/>
    <col min="15926" max="15928" width="5.140625" style="64" customWidth="1"/>
    <col min="15929" max="16128" width="11.42578125" style="64"/>
    <col min="16129" max="16129" width="15.42578125" style="64" customWidth="1"/>
    <col min="16130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4.85546875" style="64" bestFit="1" customWidth="1"/>
    <col min="16157" max="16157" width="13.28515625" style="64" customWidth="1"/>
    <col min="16158" max="16160" width="6.140625" style="64" customWidth="1"/>
    <col min="16161" max="16161" width="1.42578125" style="64" customWidth="1"/>
    <col min="16162" max="16164" width="5.140625" style="64" customWidth="1"/>
    <col min="16165" max="16165" width="1.42578125" style="64" customWidth="1"/>
    <col min="16166" max="16168" width="5.140625" style="64" customWidth="1"/>
    <col min="16169" max="16169" width="1.42578125" style="64" customWidth="1"/>
    <col min="16170" max="16172" width="5.140625" style="64" customWidth="1"/>
    <col min="16173" max="16173" width="1.42578125" style="64" customWidth="1"/>
    <col min="16174" max="16176" width="5.140625" style="64" customWidth="1"/>
    <col min="16177" max="16177" width="1.42578125" style="64" customWidth="1"/>
    <col min="16178" max="16180" width="5.140625" style="64" customWidth="1"/>
    <col min="16181" max="16181" width="1.42578125" style="64" customWidth="1"/>
    <col min="16182" max="16184" width="5.140625" style="64" customWidth="1"/>
    <col min="16185" max="16384" width="11.42578125" style="64"/>
  </cols>
  <sheetData>
    <row r="1" spans="1:61" s="50" customFormat="1" ht="15" x14ac:dyDescent="0.25">
      <c r="A1" s="224" t="s">
        <v>160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</row>
    <row r="2" spans="1:61" s="50" customFormat="1" ht="15" x14ac:dyDescent="0.25">
      <c r="A2" s="225" t="s">
        <v>141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</row>
    <row r="3" spans="1:61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</row>
    <row r="4" spans="1:61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</row>
    <row r="5" spans="1:61" s="50" customFormat="1" ht="15" x14ac:dyDescent="0.25">
      <c r="A5" s="224" t="s">
        <v>127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</row>
    <row r="6" spans="1:61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</row>
    <row r="7" spans="1:61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</row>
    <row r="8" spans="1:61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</row>
    <row r="9" spans="1:61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</row>
    <row r="10" spans="1:61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</row>
    <row r="11" spans="1:61" ht="12.75" customHeight="1" x14ac:dyDescent="0.25">
      <c r="A11" s="89"/>
      <c r="B11" s="90"/>
      <c r="C11" s="90"/>
      <c r="D11" s="90"/>
      <c r="E11" s="91"/>
      <c r="F11" s="90"/>
      <c r="G11" s="90"/>
      <c r="H11" s="90"/>
      <c r="I11" s="91"/>
      <c r="J11" s="90"/>
      <c r="K11" s="90"/>
      <c r="L11" s="90"/>
      <c r="M11" s="91"/>
      <c r="N11" s="90"/>
      <c r="O11" s="90"/>
      <c r="P11" s="90"/>
      <c r="Q11" s="91"/>
      <c r="R11" s="90"/>
      <c r="S11" s="90"/>
      <c r="T11" s="90"/>
      <c r="U11" s="91"/>
      <c r="V11" s="90"/>
      <c r="W11" s="90"/>
      <c r="X11" s="90"/>
      <c r="Y11" s="91"/>
      <c r="Z11" s="90"/>
      <c r="AA11" s="90"/>
      <c r="AB11" s="90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</row>
    <row r="12" spans="1:61" s="95" customFormat="1" ht="13.5" x14ac:dyDescent="0.25">
      <c r="A12" s="93" t="s">
        <v>83</v>
      </c>
      <c r="B12" s="102">
        <f>SUM(B14:B25)</f>
        <v>11327</v>
      </c>
      <c r="C12" s="102">
        <f>SUM(C14:C25)</f>
        <v>5412</v>
      </c>
      <c r="D12" s="102">
        <f>SUM(D14:D25)</f>
        <v>5915</v>
      </c>
      <c r="E12" s="102"/>
      <c r="F12" s="102">
        <f>SUM(F14:F25)</f>
        <v>2196</v>
      </c>
      <c r="G12" s="102">
        <f>SUM(G14:G25)</f>
        <v>1056</v>
      </c>
      <c r="H12" s="102">
        <f>SUM(H14:H25)</f>
        <v>1140</v>
      </c>
      <c r="I12" s="102"/>
      <c r="J12" s="102">
        <f>SUM(J14:J25)</f>
        <v>2196</v>
      </c>
      <c r="K12" s="102">
        <f>SUM(K14:K25)</f>
        <v>1025</v>
      </c>
      <c r="L12" s="102">
        <f>SUM(L14:L25)</f>
        <v>1171</v>
      </c>
      <c r="M12" s="102"/>
      <c r="N12" s="102">
        <f>SUM(N14:N25)</f>
        <v>2028</v>
      </c>
      <c r="O12" s="102">
        <f>SUM(O14:O25)</f>
        <v>961</v>
      </c>
      <c r="P12" s="102">
        <f>SUM(P14:P25)</f>
        <v>1067</v>
      </c>
      <c r="Q12" s="102"/>
      <c r="R12" s="102">
        <f>SUM(R14:R25)</f>
        <v>2180</v>
      </c>
      <c r="S12" s="102">
        <f>SUM(S14:S25)</f>
        <v>1077</v>
      </c>
      <c r="T12" s="102">
        <f>SUM(T14:T25)</f>
        <v>1103</v>
      </c>
      <c r="U12" s="102"/>
      <c r="V12" s="102">
        <f>SUM(V14:V25)</f>
        <v>2152</v>
      </c>
      <c r="W12" s="102">
        <f>SUM(W14:W25)</f>
        <v>958</v>
      </c>
      <c r="X12" s="102">
        <f>SUM(X14:X25)</f>
        <v>1194</v>
      </c>
      <c r="Y12" s="102"/>
      <c r="Z12" s="102">
        <f>SUM(Z14:Z25)</f>
        <v>575</v>
      </c>
      <c r="AA12" s="102">
        <f>SUM(AA14:AA25)</f>
        <v>335</v>
      </c>
      <c r="AB12" s="102">
        <f>SUM(AB14:AB25)</f>
        <v>240</v>
      </c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97"/>
      <c r="BG12" s="97"/>
      <c r="BH12" s="97"/>
      <c r="BI12" s="97"/>
    </row>
    <row r="13" spans="1:61" x14ac:dyDescent="0.25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</row>
    <row r="14" spans="1:61" x14ac:dyDescent="0.2">
      <c r="A14" s="63" t="s">
        <v>84</v>
      </c>
      <c r="B14" s="74">
        <v>1564</v>
      </c>
      <c r="C14" s="74">
        <v>860</v>
      </c>
      <c r="D14" s="74">
        <v>704</v>
      </c>
      <c r="E14" s="74"/>
      <c r="F14" s="74">
        <v>294</v>
      </c>
      <c r="G14" s="74">
        <v>151</v>
      </c>
      <c r="H14" s="74">
        <v>143</v>
      </c>
      <c r="I14" s="74"/>
      <c r="J14" s="74">
        <v>284</v>
      </c>
      <c r="K14" s="74">
        <v>159</v>
      </c>
      <c r="L14" s="74">
        <v>125</v>
      </c>
      <c r="M14" s="74"/>
      <c r="N14" s="74">
        <v>272</v>
      </c>
      <c r="O14" s="74">
        <v>153</v>
      </c>
      <c r="P14" s="74">
        <v>119</v>
      </c>
      <c r="Q14" s="74"/>
      <c r="R14" s="74">
        <v>277</v>
      </c>
      <c r="S14" s="74">
        <v>161</v>
      </c>
      <c r="T14" s="74">
        <v>116</v>
      </c>
      <c r="U14" s="74"/>
      <c r="V14" s="74">
        <v>254</v>
      </c>
      <c r="W14" s="74">
        <v>134</v>
      </c>
      <c r="X14" s="74">
        <v>120</v>
      </c>
      <c r="Y14" s="74"/>
      <c r="Z14" s="74">
        <v>183</v>
      </c>
      <c r="AA14" s="74">
        <v>102</v>
      </c>
      <c r="AB14" s="74">
        <v>81</v>
      </c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</row>
    <row r="15" spans="1:61" x14ac:dyDescent="0.2">
      <c r="A15" s="63" t="s">
        <v>85</v>
      </c>
      <c r="B15" s="74">
        <v>1360</v>
      </c>
      <c r="C15" s="74">
        <v>659</v>
      </c>
      <c r="D15" s="74">
        <v>701</v>
      </c>
      <c r="E15" s="74"/>
      <c r="F15" s="74">
        <v>298</v>
      </c>
      <c r="G15" s="74">
        <v>147</v>
      </c>
      <c r="H15" s="74">
        <v>151</v>
      </c>
      <c r="I15" s="74"/>
      <c r="J15" s="74">
        <v>306</v>
      </c>
      <c r="K15" s="74">
        <v>155</v>
      </c>
      <c r="L15" s="74">
        <v>151</v>
      </c>
      <c r="M15" s="74"/>
      <c r="N15" s="74">
        <v>292</v>
      </c>
      <c r="O15" s="74">
        <v>139</v>
      </c>
      <c r="P15" s="74">
        <v>153</v>
      </c>
      <c r="Q15" s="74"/>
      <c r="R15" s="74">
        <v>238</v>
      </c>
      <c r="S15" s="74">
        <v>117</v>
      </c>
      <c r="T15" s="74">
        <v>121</v>
      </c>
      <c r="U15" s="74"/>
      <c r="V15" s="74">
        <v>226</v>
      </c>
      <c r="W15" s="74">
        <v>101</v>
      </c>
      <c r="X15" s="74">
        <v>125</v>
      </c>
      <c r="Y15" s="74"/>
      <c r="Z15" s="74">
        <v>0</v>
      </c>
      <c r="AA15" s="74">
        <v>0</v>
      </c>
      <c r="AB15" s="74">
        <v>0</v>
      </c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</row>
    <row r="16" spans="1:61" x14ac:dyDescent="0.2">
      <c r="A16" s="63" t="s">
        <v>86</v>
      </c>
      <c r="B16" s="74">
        <v>631</v>
      </c>
      <c r="C16" s="74">
        <v>257</v>
      </c>
      <c r="D16" s="74">
        <v>374</v>
      </c>
      <c r="E16" s="74"/>
      <c r="F16" s="74">
        <v>179</v>
      </c>
      <c r="G16" s="74">
        <v>75</v>
      </c>
      <c r="H16" s="74">
        <v>104</v>
      </c>
      <c r="I16" s="74"/>
      <c r="J16" s="74">
        <v>162</v>
      </c>
      <c r="K16" s="74">
        <v>54</v>
      </c>
      <c r="L16" s="74">
        <v>108</v>
      </c>
      <c r="M16" s="74"/>
      <c r="N16" s="74">
        <v>138</v>
      </c>
      <c r="O16" s="74">
        <v>93</v>
      </c>
      <c r="P16" s="74">
        <v>45</v>
      </c>
      <c r="Q16" s="74"/>
      <c r="R16" s="74">
        <v>73</v>
      </c>
      <c r="S16" s="74">
        <v>23</v>
      </c>
      <c r="T16" s="74">
        <v>50</v>
      </c>
      <c r="U16" s="74"/>
      <c r="V16" s="74">
        <v>79</v>
      </c>
      <c r="W16" s="74">
        <v>12</v>
      </c>
      <c r="X16" s="74">
        <v>67</v>
      </c>
      <c r="Y16" s="74"/>
      <c r="Z16" s="74">
        <v>0</v>
      </c>
      <c r="AA16" s="74">
        <v>0</v>
      </c>
      <c r="AB16" s="74">
        <v>0</v>
      </c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</row>
    <row r="17" spans="1:56" x14ac:dyDescent="0.2">
      <c r="A17" s="63" t="s">
        <v>87</v>
      </c>
      <c r="B17" s="74">
        <v>551</v>
      </c>
      <c r="C17" s="74">
        <v>0</v>
      </c>
      <c r="D17" s="74">
        <v>551</v>
      </c>
      <c r="E17" s="74"/>
      <c r="F17" s="74">
        <v>123</v>
      </c>
      <c r="G17" s="74">
        <v>0</v>
      </c>
      <c r="H17" s="74">
        <v>123</v>
      </c>
      <c r="I17" s="74"/>
      <c r="J17" s="74">
        <v>129</v>
      </c>
      <c r="K17" s="74">
        <v>0</v>
      </c>
      <c r="L17" s="74">
        <v>129</v>
      </c>
      <c r="M17" s="74"/>
      <c r="N17" s="74">
        <v>122</v>
      </c>
      <c r="O17" s="74">
        <v>0</v>
      </c>
      <c r="P17" s="74">
        <v>122</v>
      </c>
      <c r="Q17" s="74"/>
      <c r="R17" s="74">
        <v>89</v>
      </c>
      <c r="S17" s="74">
        <v>0</v>
      </c>
      <c r="T17" s="74">
        <v>89</v>
      </c>
      <c r="U17" s="74"/>
      <c r="V17" s="74">
        <v>88</v>
      </c>
      <c r="W17" s="74">
        <v>0</v>
      </c>
      <c r="X17" s="74">
        <v>88</v>
      </c>
      <c r="Y17" s="74"/>
      <c r="Z17" s="74">
        <v>0</v>
      </c>
      <c r="AA17" s="74">
        <v>0</v>
      </c>
      <c r="AB17" s="74">
        <v>0</v>
      </c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</row>
    <row r="18" spans="1:56" x14ac:dyDescent="0.2">
      <c r="A18" s="63" t="s">
        <v>89</v>
      </c>
      <c r="B18" s="74">
        <v>365</v>
      </c>
      <c r="C18" s="74">
        <v>188</v>
      </c>
      <c r="D18" s="74">
        <v>177</v>
      </c>
      <c r="E18" s="74"/>
      <c r="F18" s="74">
        <v>88</v>
      </c>
      <c r="G18" s="74">
        <v>49</v>
      </c>
      <c r="H18" s="74">
        <v>39</v>
      </c>
      <c r="I18" s="74"/>
      <c r="J18" s="74">
        <v>64</v>
      </c>
      <c r="K18" s="74">
        <v>30</v>
      </c>
      <c r="L18" s="74">
        <v>34</v>
      </c>
      <c r="M18" s="74"/>
      <c r="N18" s="74">
        <v>75</v>
      </c>
      <c r="O18" s="74">
        <v>37</v>
      </c>
      <c r="P18" s="74">
        <v>38</v>
      </c>
      <c r="Q18" s="74"/>
      <c r="R18" s="74">
        <v>65</v>
      </c>
      <c r="S18" s="74">
        <v>38</v>
      </c>
      <c r="T18" s="74">
        <v>27</v>
      </c>
      <c r="U18" s="74"/>
      <c r="V18" s="74">
        <v>73</v>
      </c>
      <c r="W18" s="74">
        <v>34</v>
      </c>
      <c r="X18" s="74">
        <v>39</v>
      </c>
      <c r="Y18" s="74"/>
      <c r="Z18" s="74">
        <v>0</v>
      </c>
      <c r="AA18" s="74">
        <v>0</v>
      </c>
      <c r="AB18" s="74">
        <v>0</v>
      </c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</row>
    <row r="19" spans="1:56" x14ac:dyDescent="0.2">
      <c r="A19" s="63" t="s">
        <v>91</v>
      </c>
      <c r="B19" s="74">
        <v>291</v>
      </c>
      <c r="C19" s="74">
        <v>123</v>
      </c>
      <c r="D19" s="74">
        <v>168</v>
      </c>
      <c r="E19" s="74"/>
      <c r="F19" s="74">
        <v>63</v>
      </c>
      <c r="G19" s="74">
        <v>30</v>
      </c>
      <c r="H19" s="74">
        <v>33</v>
      </c>
      <c r="I19" s="74"/>
      <c r="J19" s="74">
        <v>41</v>
      </c>
      <c r="K19" s="74">
        <v>18</v>
      </c>
      <c r="L19" s="74">
        <v>23</v>
      </c>
      <c r="M19" s="74"/>
      <c r="N19" s="74">
        <v>57</v>
      </c>
      <c r="O19" s="74">
        <v>23</v>
      </c>
      <c r="P19" s="74">
        <v>34</v>
      </c>
      <c r="Q19" s="74"/>
      <c r="R19" s="74">
        <v>68</v>
      </c>
      <c r="S19" s="74">
        <v>26</v>
      </c>
      <c r="T19" s="74">
        <v>42</v>
      </c>
      <c r="U19" s="74"/>
      <c r="V19" s="74">
        <v>62</v>
      </c>
      <c r="W19" s="74">
        <v>26</v>
      </c>
      <c r="X19" s="74">
        <v>36</v>
      </c>
      <c r="Y19" s="74"/>
      <c r="Z19" s="74">
        <v>0</v>
      </c>
      <c r="AA19" s="74">
        <v>0</v>
      </c>
      <c r="AB19" s="74">
        <v>0</v>
      </c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</row>
    <row r="20" spans="1:56" x14ac:dyDescent="0.2">
      <c r="A20" s="63" t="s">
        <v>92</v>
      </c>
      <c r="B20" s="74">
        <v>384</v>
      </c>
      <c r="C20" s="74">
        <v>169</v>
      </c>
      <c r="D20" s="74">
        <v>215</v>
      </c>
      <c r="E20" s="74"/>
      <c r="F20" s="74">
        <v>59</v>
      </c>
      <c r="G20" s="74">
        <v>27</v>
      </c>
      <c r="H20" s="74">
        <v>32</v>
      </c>
      <c r="I20" s="74"/>
      <c r="J20" s="74">
        <v>91</v>
      </c>
      <c r="K20" s="74">
        <v>39</v>
      </c>
      <c r="L20" s="74">
        <v>52</v>
      </c>
      <c r="M20" s="74"/>
      <c r="N20" s="74">
        <v>80</v>
      </c>
      <c r="O20" s="74">
        <v>35</v>
      </c>
      <c r="P20" s="74">
        <v>45</v>
      </c>
      <c r="Q20" s="74"/>
      <c r="R20" s="74">
        <v>64</v>
      </c>
      <c r="S20" s="74">
        <v>32</v>
      </c>
      <c r="T20" s="74">
        <v>32</v>
      </c>
      <c r="U20" s="74"/>
      <c r="V20" s="74">
        <v>90</v>
      </c>
      <c r="W20" s="74">
        <v>36</v>
      </c>
      <c r="X20" s="74">
        <v>54</v>
      </c>
      <c r="Y20" s="74"/>
      <c r="Z20" s="74">
        <v>0</v>
      </c>
      <c r="AA20" s="74">
        <v>0</v>
      </c>
      <c r="AB20" s="74">
        <v>0</v>
      </c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</row>
    <row r="21" spans="1:56" x14ac:dyDescent="0.2">
      <c r="A21" s="63" t="s">
        <v>93</v>
      </c>
      <c r="B21" s="74">
        <v>373</v>
      </c>
      <c r="C21" s="74">
        <v>143</v>
      </c>
      <c r="D21" s="74">
        <v>230</v>
      </c>
      <c r="E21" s="74"/>
      <c r="F21" s="74">
        <v>66</v>
      </c>
      <c r="G21" s="74">
        <v>33</v>
      </c>
      <c r="H21" s="74">
        <v>33</v>
      </c>
      <c r="I21" s="74"/>
      <c r="J21" s="74">
        <v>76</v>
      </c>
      <c r="K21" s="74">
        <v>28</v>
      </c>
      <c r="L21" s="74">
        <v>48</v>
      </c>
      <c r="M21" s="74"/>
      <c r="N21" s="74">
        <v>85</v>
      </c>
      <c r="O21" s="74">
        <v>32</v>
      </c>
      <c r="P21" s="74">
        <v>53</v>
      </c>
      <c r="Q21" s="74"/>
      <c r="R21" s="74">
        <v>69</v>
      </c>
      <c r="S21" s="74">
        <v>22</v>
      </c>
      <c r="T21" s="74">
        <v>47</v>
      </c>
      <c r="U21" s="74"/>
      <c r="V21" s="74">
        <v>77</v>
      </c>
      <c r="W21" s="74">
        <v>28</v>
      </c>
      <c r="X21" s="74">
        <v>49</v>
      </c>
      <c r="Y21" s="74"/>
      <c r="Z21" s="74">
        <v>0</v>
      </c>
      <c r="AA21" s="74">
        <v>0</v>
      </c>
      <c r="AB21" s="74">
        <v>0</v>
      </c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</row>
    <row r="22" spans="1:56" x14ac:dyDescent="0.2">
      <c r="A22" s="100" t="s">
        <v>95</v>
      </c>
      <c r="B22" s="74">
        <v>3002</v>
      </c>
      <c r="C22" s="74">
        <v>1706</v>
      </c>
      <c r="D22" s="74">
        <v>1296</v>
      </c>
      <c r="E22" s="74"/>
      <c r="F22" s="74">
        <v>422</v>
      </c>
      <c r="G22" s="74">
        <v>250</v>
      </c>
      <c r="H22" s="74">
        <v>172</v>
      </c>
      <c r="I22" s="74"/>
      <c r="J22" s="74">
        <v>429</v>
      </c>
      <c r="K22" s="74">
        <v>269</v>
      </c>
      <c r="L22" s="74">
        <v>160</v>
      </c>
      <c r="M22" s="74"/>
      <c r="N22" s="74">
        <v>352</v>
      </c>
      <c r="O22" s="74">
        <v>191</v>
      </c>
      <c r="P22" s="74">
        <v>161</v>
      </c>
      <c r="Q22" s="74"/>
      <c r="R22" s="74">
        <v>711</v>
      </c>
      <c r="S22" s="74">
        <v>400</v>
      </c>
      <c r="T22" s="74">
        <v>311</v>
      </c>
      <c r="U22" s="74"/>
      <c r="V22" s="74">
        <v>696</v>
      </c>
      <c r="W22" s="74">
        <v>363</v>
      </c>
      <c r="X22" s="74">
        <v>333</v>
      </c>
      <c r="Y22" s="74"/>
      <c r="Z22" s="74">
        <v>392</v>
      </c>
      <c r="AA22" s="74">
        <v>233</v>
      </c>
      <c r="AB22" s="74">
        <v>159</v>
      </c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</row>
    <row r="23" spans="1:56" x14ac:dyDescent="0.2">
      <c r="A23" s="63" t="s">
        <v>97</v>
      </c>
      <c r="B23" s="74">
        <v>2351</v>
      </c>
      <c r="C23" s="74">
        <v>1100</v>
      </c>
      <c r="D23" s="74">
        <v>1251</v>
      </c>
      <c r="E23" s="74"/>
      <c r="F23" s="74">
        <v>504</v>
      </c>
      <c r="G23" s="74">
        <v>239</v>
      </c>
      <c r="H23" s="74">
        <v>265</v>
      </c>
      <c r="I23" s="74"/>
      <c r="J23" s="74">
        <v>519</v>
      </c>
      <c r="K23" s="74">
        <v>238</v>
      </c>
      <c r="L23" s="74">
        <v>281</v>
      </c>
      <c r="M23" s="74"/>
      <c r="N23" s="74">
        <v>463</v>
      </c>
      <c r="O23" s="74">
        <v>217</v>
      </c>
      <c r="P23" s="74">
        <v>246</v>
      </c>
      <c r="Q23" s="74"/>
      <c r="R23" s="74">
        <v>452</v>
      </c>
      <c r="S23" s="74">
        <v>223</v>
      </c>
      <c r="T23" s="74">
        <v>229</v>
      </c>
      <c r="U23" s="74"/>
      <c r="V23" s="74">
        <v>413</v>
      </c>
      <c r="W23" s="74">
        <v>183</v>
      </c>
      <c r="X23" s="74">
        <v>230</v>
      </c>
      <c r="Y23" s="74"/>
      <c r="Z23" s="74">
        <v>0</v>
      </c>
      <c r="AA23" s="74">
        <v>0</v>
      </c>
      <c r="AB23" s="74">
        <v>0</v>
      </c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</row>
    <row r="24" spans="1:56" x14ac:dyDescent="0.2">
      <c r="A24" s="63" t="s">
        <v>100</v>
      </c>
      <c r="B24" s="74">
        <v>224</v>
      </c>
      <c r="C24" s="74">
        <v>97</v>
      </c>
      <c r="D24" s="74">
        <v>127</v>
      </c>
      <c r="E24" s="74"/>
      <c r="F24" s="74">
        <v>48</v>
      </c>
      <c r="G24" s="74">
        <v>27</v>
      </c>
      <c r="H24" s="74">
        <v>21</v>
      </c>
      <c r="I24" s="74"/>
      <c r="J24" s="74">
        <v>43</v>
      </c>
      <c r="K24" s="74">
        <v>12</v>
      </c>
      <c r="L24" s="74">
        <v>31</v>
      </c>
      <c r="M24" s="74"/>
      <c r="N24" s="74">
        <v>40</v>
      </c>
      <c r="O24" s="74">
        <v>17</v>
      </c>
      <c r="P24" s="74">
        <v>23</v>
      </c>
      <c r="Q24" s="74"/>
      <c r="R24" s="74">
        <v>40</v>
      </c>
      <c r="S24" s="74">
        <v>17</v>
      </c>
      <c r="T24" s="74">
        <v>23</v>
      </c>
      <c r="U24" s="74"/>
      <c r="V24" s="74">
        <v>53</v>
      </c>
      <c r="W24" s="74">
        <v>24</v>
      </c>
      <c r="X24" s="74">
        <v>29</v>
      </c>
      <c r="Y24" s="74"/>
      <c r="Z24" s="74">
        <v>0</v>
      </c>
      <c r="AA24" s="74">
        <v>0</v>
      </c>
      <c r="AB24" s="74">
        <v>0</v>
      </c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</row>
    <row r="25" spans="1:56" x14ac:dyDescent="0.2">
      <c r="A25" s="63" t="s">
        <v>103</v>
      </c>
      <c r="B25" s="74">
        <v>231</v>
      </c>
      <c r="C25" s="74">
        <v>110</v>
      </c>
      <c r="D25" s="74">
        <v>121</v>
      </c>
      <c r="E25" s="74"/>
      <c r="F25" s="74">
        <v>52</v>
      </c>
      <c r="G25" s="74">
        <v>28</v>
      </c>
      <c r="H25" s="74">
        <v>24</v>
      </c>
      <c r="I25" s="74"/>
      <c r="J25" s="74">
        <v>52</v>
      </c>
      <c r="K25" s="74">
        <v>23</v>
      </c>
      <c r="L25" s="74">
        <v>29</v>
      </c>
      <c r="M25" s="74"/>
      <c r="N25" s="74">
        <v>52</v>
      </c>
      <c r="O25" s="74">
        <v>24</v>
      </c>
      <c r="P25" s="74">
        <v>28</v>
      </c>
      <c r="Q25" s="74"/>
      <c r="R25" s="74">
        <v>34</v>
      </c>
      <c r="S25" s="74">
        <v>18</v>
      </c>
      <c r="T25" s="74">
        <v>16</v>
      </c>
      <c r="U25" s="74"/>
      <c r="V25" s="74">
        <v>41</v>
      </c>
      <c r="W25" s="74">
        <v>17</v>
      </c>
      <c r="X25" s="74">
        <v>24</v>
      </c>
      <c r="Y25" s="74"/>
      <c r="Z25" s="74">
        <v>0</v>
      </c>
      <c r="AA25" s="74">
        <v>0</v>
      </c>
      <c r="AB25" s="74">
        <v>0</v>
      </c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</row>
    <row r="26" spans="1:56" ht="12.75" customHeight="1" x14ac:dyDescent="0.25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</row>
    <row r="27" spans="1:56" ht="21" customHeight="1" x14ac:dyDescent="0.25">
      <c r="A27" s="228" t="s">
        <v>44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</row>
    <row r="28" spans="1:56" ht="12.75" customHeight="1" x14ac:dyDescent="0.25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</row>
    <row r="29" spans="1:56" ht="13.5" x14ac:dyDescent="0.25">
      <c r="A29" s="93" t="s">
        <v>83</v>
      </c>
      <c r="B29" s="78">
        <f>+B12/(B12+B58)*100</f>
        <v>94.320925972187524</v>
      </c>
      <c r="C29" s="78">
        <f>+C12/(C12+C58)*100</f>
        <v>93.374741200828154</v>
      </c>
      <c r="D29" s="78">
        <f>+D12/(D12+D58)*100</f>
        <v>95.203605343634308</v>
      </c>
      <c r="E29" s="104"/>
      <c r="F29" s="78">
        <f>+F12/(F12+F58)*100</f>
        <v>92.736486486486484</v>
      </c>
      <c r="G29" s="78">
        <f>+G12/(G12+G58)*100</f>
        <v>91.906005221932119</v>
      </c>
      <c r="H29" s="78">
        <f>+H12/(H12+H58)*100</f>
        <v>93.519278096800647</v>
      </c>
      <c r="I29" s="104"/>
      <c r="J29" s="78">
        <f>+J12/(J12+J58)*100</f>
        <v>94.451612903225808</v>
      </c>
      <c r="K29" s="78">
        <f>+K12/(K12+K58)*100</f>
        <v>93.950504124656277</v>
      </c>
      <c r="L29" s="78">
        <f>+L12/(L12+L58)*100</f>
        <v>94.894651539708263</v>
      </c>
      <c r="M29" s="104"/>
      <c r="N29" s="78">
        <f>+N12/(N12+N58)*100</f>
        <v>96.022727272727266</v>
      </c>
      <c r="O29" s="78">
        <f>+O12/(O12+O58)*100</f>
        <v>93.84765625</v>
      </c>
      <c r="P29" s="78">
        <f>+P12/(P12+P58)*100</f>
        <v>98.069852941176478</v>
      </c>
      <c r="Q29" s="104"/>
      <c r="R29" s="78">
        <f>+R12/(R12+R58)*100</f>
        <v>91.022964509394583</v>
      </c>
      <c r="S29" s="78">
        <f>+S12/(S12+S58)*100</f>
        <v>90.886075949367083</v>
      </c>
      <c r="T29" s="78">
        <f>+T12/(T12+T58)*100</f>
        <v>91.15702479338843</v>
      </c>
      <c r="U29" s="104"/>
      <c r="V29" s="78">
        <f>+V12/(V12+V58)*100</f>
        <v>96.893291310220619</v>
      </c>
      <c r="W29" s="78">
        <f>+W12/(W12+W58)*100</f>
        <v>95.418326693227101</v>
      </c>
      <c r="X29" s="78">
        <f>+X12/(X12+X58)*100</f>
        <v>98.11010682004931</v>
      </c>
      <c r="Y29" s="104"/>
      <c r="Z29" s="78">
        <f>+Z12/(Z12+Z58)*100</f>
        <v>97.789115646258509</v>
      </c>
      <c r="AA29" s="78">
        <f>+AA12/(AA12+AA58)*100</f>
        <v>97.667638483965007</v>
      </c>
      <c r="AB29" s="78">
        <f>+AB12/(AB12+AB58)*100</f>
        <v>97.959183673469383</v>
      </c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</row>
    <row r="30" spans="1:56" x14ac:dyDescent="0.25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</row>
    <row r="31" spans="1:56" x14ac:dyDescent="0.25">
      <c r="A31" s="63" t="s">
        <v>84</v>
      </c>
      <c r="B31" s="78">
        <f t="shared" ref="B31:D42" si="0">+B14/(B14+B60)*100</f>
        <v>96.127842655193604</v>
      </c>
      <c r="C31" s="78">
        <f t="shared" si="0"/>
        <v>95.13274336283186</v>
      </c>
      <c r="D31" s="78">
        <f t="shared" si="0"/>
        <v>97.372060857538031</v>
      </c>
      <c r="E31" s="104"/>
      <c r="F31" s="78">
        <f t="shared" ref="F31:H42" si="1">+F14/(F14+F60)*100</f>
        <v>97.350993377483448</v>
      </c>
      <c r="G31" s="78">
        <f t="shared" si="1"/>
        <v>98.05194805194806</v>
      </c>
      <c r="H31" s="78">
        <f t="shared" si="1"/>
        <v>96.621621621621628</v>
      </c>
      <c r="I31" s="105"/>
      <c r="J31" s="78">
        <f t="shared" ref="J31:L42" si="2">+J14/(J14+J60)*100</f>
        <v>94.983277591973248</v>
      </c>
      <c r="K31" s="78">
        <f t="shared" si="2"/>
        <v>95.783132530120483</v>
      </c>
      <c r="L31" s="78">
        <f t="shared" si="2"/>
        <v>93.984962406015043</v>
      </c>
      <c r="M31" s="105"/>
      <c r="N31" s="78">
        <f t="shared" ref="N31:P42" si="3">+N14/(N14+N60)*100</f>
        <v>94.117647058823522</v>
      </c>
      <c r="O31" s="78">
        <f t="shared" si="3"/>
        <v>91.071428571428569</v>
      </c>
      <c r="P31" s="78">
        <f t="shared" si="3"/>
        <v>98.347107438016536</v>
      </c>
      <c r="Q31" s="105"/>
      <c r="R31" s="78">
        <f t="shared" ref="R31:T42" si="4">+R14/(R14+R60)*100</f>
        <v>96.515679442508713</v>
      </c>
      <c r="S31" s="78">
        <f t="shared" si="4"/>
        <v>95.26627218934911</v>
      </c>
      <c r="T31" s="78">
        <f t="shared" si="4"/>
        <v>98.305084745762713</v>
      </c>
      <c r="U31" s="105"/>
      <c r="V31" s="78">
        <f t="shared" ref="V31:X42" si="5">+V14/(V14+V60)*100</f>
        <v>95.13108614232209</v>
      </c>
      <c r="W31" s="78">
        <f t="shared" si="5"/>
        <v>92.41379310344827</v>
      </c>
      <c r="X31" s="78">
        <f t="shared" si="5"/>
        <v>98.360655737704917</v>
      </c>
      <c r="Y31" s="104"/>
      <c r="Z31" s="78">
        <f>+Z14/(Z14+Z60)*100</f>
        <v>100</v>
      </c>
      <c r="AA31" s="78">
        <f>+AA14/(AA14+AA60)*100</f>
        <v>100</v>
      </c>
      <c r="AB31" s="78">
        <f>+AB14/(AB14+AB60)*100</f>
        <v>100</v>
      </c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</row>
    <row r="32" spans="1:56" x14ac:dyDescent="0.25">
      <c r="A32" s="63" t="s">
        <v>85</v>
      </c>
      <c r="B32" s="78">
        <f t="shared" si="0"/>
        <v>89.180327868852459</v>
      </c>
      <c r="C32" s="78">
        <f t="shared" si="0"/>
        <v>88.575268817204304</v>
      </c>
      <c r="D32" s="78">
        <f t="shared" si="0"/>
        <v>89.756722151088354</v>
      </c>
      <c r="E32" s="104"/>
      <c r="F32" s="78">
        <f t="shared" si="1"/>
        <v>84.419263456090647</v>
      </c>
      <c r="G32" s="78">
        <f t="shared" si="1"/>
        <v>82.584269662921344</v>
      </c>
      <c r="H32" s="78">
        <f t="shared" si="1"/>
        <v>86.285714285714292</v>
      </c>
      <c r="I32" s="105"/>
      <c r="J32" s="78">
        <f t="shared" si="2"/>
        <v>91.343283582089555</v>
      </c>
      <c r="K32" s="78">
        <f t="shared" si="2"/>
        <v>92.814371257485035</v>
      </c>
      <c r="L32" s="78">
        <f t="shared" si="2"/>
        <v>89.88095238095238</v>
      </c>
      <c r="M32" s="105"/>
      <c r="N32" s="78">
        <f t="shared" si="3"/>
        <v>91.25</v>
      </c>
      <c r="O32" s="78">
        <f t="shared" si="3"/>
        <v>87.421383647798748</v>
      </c>
      <c r="P32" s="78">
        <f t="shared" si="3"/>
        <v>95.031055900621126</v>
      </c>
      <c r="Q32" s="105"/>
      <c r="R32" s="78">
        <f t="shared" si="4"/>
        <v>84.098939929328623</v>
      </c>
      <c r="S32" s="78">
        <f t="shared" si="4"/>
        <v>85.40145985401459</v>
      </c>
      <c r="T32" s="78">
        <f t="shared" si="4"/>
        <v>82.876712328767127</v>
      </c>
      <c r="U32" s="105"/>
      <c r="V32" s="78">
        <f t="shared" si="5"/>
        <v>96.581196581196579</v>
      </c>
      <c r="W32" s="78">
        <f t="shared" si="5"/>
        <v>98.05825242718447</v>
      </c>
      <c r="X32" s="78">
        <f t="shared" si="5"/>
        <v>95.419847328244273</v>
      </c>
      <c r="Y32" s="104"/>
      <c r="Z32" s="78" t="s">
        <v>47</v>
      </c>
      <c r="AA32" s="78" t="s">
        <v>47</v>
      </c>
      <c r="AB32" s="78" t="s">
        <v>47</v>
      </c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</row>
    <row r="33" spans="1:56" x14ac:dyDescent="0.25">
      <c r="A33" s="63" t="s">
        <v>86</v>
      </c>
      <c r="B33" s="78">
        <f t="shared" si="0"/>
        <v>94.179104477611943</v>
      </c>
      <c r="C33" s="78">
        <f t="shared" si="0"/>
        <v>91.785714285714278</v>
      </c>
      <c r="D33" s="78">
        <f t="shared" si="0"/>
        <v>95.897435897435898</v>
      </c>
      <c r="E33" s="104"/>
      <c r="F33" s="78">
        <f t="shared" si="1"/>
        <v>90.862944162436548</v>
      </c>
      <c r="G33" s="78">
        <f t="shared" si="1"/>
        <v>86.206896551724128</v>
      </c>
      <c r="H33" s="78">
        <f t="shared" si="1"/>
        <v>94.545454545454547</v>
      </c>
      <c r="I33" s="105"/>
      <c r="J33" s="78">
        <f t="shared" si="2"/>
        <v>95.857988165680467</v>
      </c>
      <c r="K33" s="78">
        <f t="shared" si="2"/>
        <v>93.103448275862064</v>
      </c>
      <c r="L33" s="78">
        <f t="shared" si="2"/>
        <v>97.297297297297305</v>
      </c>
      <c r="M33" s="105"/>
      <c r="N33" s="78">
        <f t="shared" si="3"/>
        <v>95.833333333333343</v>
      </c>
      <c r="O33" s="78">
        <f t="shared" si="3"/>
        <v>96.875</v>
      </c>
      <c r="P33" s="78">
        <f t="shared" si="3"/>
        <v>93.75</v>
      </c>
      <c r="Q33" s="105"/>
      <c r="R33" s="78">
        <f t="shared" si="4"/>
        <v>96.05263157894737</v>
      </c>
      <c r="S33" s="78">
        <f t="shared" si="4"/>
        <v>92</v>
      </c>
      <c r="T33" s="78">
        <f t="shared" si="4"/>
        <v>98.039215686274503</v>
      </c>
      <c r="U33" s="105"/>
      <c r="V33" s="78">
        <f t="shared" si="5"/>
        <v>94.047619047619051</v>
      </c>
      <c r="W33" s="78">
        <f t="shared" si="5"/>
        <v>85.714285714285708</v>
      </c>
      <c r="X33" s="78">
        <f t="shared" si="5"/>
        <v>95.714285714285722</v>
      </c>
      <c r="Y33" s="104"/>
      <c r="Z33" s="78" t="s">
        <v>47</v>
      </c>
      <c r="AA33" s="78" t="s">
        <v>47</v>
      </c>
      <c r="AB33" s="78" t="s">
        <v>47</v>
      </c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</row>
    <row r="34" spans="1:56" x14ac:dyDescent="0.25">
      <c r="A34" s="63" t="s">
        <v>87</v>
      </c>
      <c r="B34" s="78">
        <f t="shared" si="0"/>
        <v>96.836555360281196</v>
      </c>
      <c r="C34" s="78" t="s">
        <v>47</v>
      </c>
      <c r="D34" s="78">
        <f t="shared" si="0"/>
        <v>96.836555360281196</v>
      </c>
      <c r="E34" s="104"/>
      <c r="F34" s="78">
        <f t="shared" si="1"/>
        <v>96.850393700787393</v>
      </c>
      <c r="G34" s="78" t="s">
        <v>47</v>
      </c>
      <c r="H34" s="78">
        <f t="shared" si="1"/>
        <v>96.850393700787393</v>
      </c>
      <c r="I34" s="105"/>
      <c r="J34" s="78">
        <f t="shared" si="2"/>
        <v>94.160583941605836</v>
      </c>
      <c r="K34" s="78" t="s">
        <v>47</v>
      </c>
      <c r="L34" s="78">
        <f t="shared" si="2"/>
        <v>94.160583941605836</v>
      </c>
      <c r="M34" s="105"/>
      <c r="N34" s="78">
        <f t="shared" si="3"/>
        <v>100</v>
      </c>
      <c r="O34" s="78" t="s">
        <v>47</v>
      </c>
      <c r="P34" s="78">
        <f t="shared" si="3"/>
        <v>100</v>
      </c>
      <c r="Q34" s="105"/>
      <c r="R34" s="78">
        <f t="shared" si="4"/>
        <v>93.684210526315795</v>
      </c>
      <c r="S34" s="78" t="s">
        <v>47</v>
      </c>
      <c r="T34" s="78">
        <f t="shared" si="4"/>
        <v>93.684210526315795</v>
      </c>
      <c r="U34" s="105"/>
      <c r="V34" s="78">
        <f t="shared" si="5"/>
        <v>100</v>
      </c>
      <c r="W34" s="78" t="s">
        <v>47</v>
      </c>
      <c r="X34" s="78">
        <f t="shared" si="5"/>
        <v>100</v>
      </c>
      <c r="Y34" s="104"/>
      <c r="Z34" s="78" t="s">
        <v>47</v>
      </c>
      <c r="AA34" s="78" t="s">
        <v>47</v>
      </c>
      <c r="AB34" s="78" t="s">
        <v>47</v>
      </c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</row>
    <row r="35" spans="1:56" x14ac:dyDescent="0.25">
      <c r="A35" s="63" t="s">
        <v>89</v>
      </c>
      <c r="B35" s="78">
        <f t="shared" si="0"/>
        <v>98.648648648648646</v>
      </c>
      <c r="C35" s="78">
        <f t="shared" si="0"/>
        <v>98.429319371727757</v>
      </c>
      <c r="D35" s="78">
        <f t="shared" si="0"/>
        <v>98.882681564245814</v>
      </c>
      <c r="E35" s="104"/>
      <c r="F35" s="78">
        <f t="shared" si="1"/>
        <v>100</v>
      </c>
      <c r="G35" s="78">
        <f t="shared" si="1"/>
        <v>100</v>
      </c>
      <c r="H35" s="78">
        <f t="shared" si="1"/>
        <v>100</v>
      </c>
      <c r="I35" s="105"/>
      <c r="J35" s="78">
        <f t="shared" si="2"/>
        <v>95.522388059701484</v>
      </c>
      <c r="K35" s="78">
        <f t="shared" si="2"/>
        <v>96.774193548387103</v>
      </c>
      <c r="L35" s="78">
        <f t="shared" si="2"/>
        <v>94.444444444444443</v>
      </c>
      <c r="M35" s="105"/>
      <c r="N35" s="78">
        <f t="shared" si="3"/>
        <v>98.68421052631578</v>
      </c>
      <c r="O35" s="78">
        <f t="shared" si="3"/>
        <v>97.368421052631575</v>
      </c>
      <c r="P35" s="78">
        <f t="shared" si="3"/>
        <v>100</v>
      </c>
      <c r="Q35" s="105"/>
      <c r="R35" s="78">
        <f t="shared" si="4"/>
        <v>98.484848484848484</v>
      </c>
      <c r="S35" s="78">
        <f t="shared" si="4"/>
        <v>97.435897435897431</v>
      </c>
      <c r="T35" s="78">
        <f t="shared" si="4"/>
        <v>100</v>
      </c>
      <c r="U35" s="105"/>
      <c r="V35" s="78">
        <f t="shared" si="5"/>
        <v>100</v>
      </c>
      <c r="W35" s="78">
        <f t="shared" si="5"/>
        <v>100</v>
      </c>
      <c r="X35" s="78">
        <f t="shared" si="5"/>
        <v>100</v>
      </c>
      <c r="Y35" s="104"/>
      <c r="Z35" s="78" t="s">
        <v>47</v>
      </c>
      <c r="AA35" s="78" t="s">
        <v>47</v>
      </c>
      <c r="AB35" s="78" t="s">
        <v>47</v>
      </c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</row>
    <row r="36" spans="1:56" x14ac:dyDescent="0.25">
      <c r="A36" s="63" t="s">
        <v>91</v>
      </c>
      <c r="B36" s="78">
        <f t="shared" si="0"/>
        <v>97</v>
      </c>
      <c r="C36" s="78">
        <f t="shared" si="0"/>
        <v>96.09375</v>
      </c>
      <c r="D36" s="78">
        <f t="shared" si="0"/>
        <v>97.674418604651152</v>
      </c>
      <c r="E36" s="104"/>
      <c r="F36" s="78">
        <f t="shared" si="1"/>
        <v>92.64705882352942</v>
      </c>
      <c r="G36" s="78">
        <f t="shared" si="1"/>
        <v>90.909090909090907</v>
      </c>
      <c r="H36" s="78">
        <f t="shared" si="1"/>
        <v>94.285714285714278</v>
      </c>
      <c r="I36" s="105"/>
      <c r="J36" s="78">
        <f t="shared" si="2"/>
        <v>93.181818181818173</v>
      </c>
      <c r="K36" s="78">
        <f t="shared" si="2"/>
        <v>94.73684210526315</v>
      </c>
      <c r="L36" s="78">
        <f t="shared" si="2"/>
        <v>92</v>
      </c>
      <c r="M36" s="105"/>
      <c r="N36" s="78">
        <f t="shared" si="3"/>
        <v>100</v>
      </c>
      <c r="O36" s="78">
        <f t="shared" si="3"/>
        <v>100</v>
      </c>
      <c r="P36" s="78">
        <f t="shared" si="3"/>
        <v>100</v>
      </c>
      <c r="Q36" s="105"/>
      <c r="R36" s="78">
        <f t="shared" si="4"/>
        <v>98.550724637681171</v>
      </c>
      <c r="S36" s="78">
        <f t="shared" si="4"/>
        <v>96.296296296296291</v>
      </c>
      <c r="T36" s="78">
        <f t="shared" si="4"/>
        <v>100</v>
      </c>
      <c r="U36" s="105"/>
      <c r="V36" s="78">
        <f t="shared" si="5"/>
        <v>100</v>
      </c>
      <c r="W36" s="78">
        <f t="shared" si="5"/>
        <v>100</v>
      </c>
      <c r="X36" s="78">
        <f t="shared" si="5"/>
        <v>100</v>
      </c>
      <c r="Y36" s="104"/>
      <c r="Z36" s="78" t="s">
        <v>47</v>
      </c>
      <c r="AA36" s="78" t="s">
        <v>47</v>
      </c>
      <c r="AB36" s="78" t="s">
        <v>47</v>
      </c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</row>
    <row r="37" spans="1:56" x14ac:dyDescent="0.25">
      <c r="A37" s="63" t="s">
        <v>92</v>
      </c>
      <c r="B37" s="78">
        <f t="shared" si="0"/>
        <v>97.959183673469383</v>
      </c>
      <c r="C37" s="78">
        <f t="shared" si="0"/>
        <v>97.687861271676297</v>
      </c>
      <c r="D37" s="78">
        <f t="shared" si="0"/>
        <v>98.173515981735164</v>
      </c>
      <c r="E37" s="104"/>
      <c r="F37" s="78">
        <f t="shared" si="1"/>
        <v>98.333333333333329</v>
      </c>
      <c r="G37" s="78">
        <f t="shared" si="1"/>
        <v>100</v>
      </c>
      <c r="H37" s="78">
        <f t="shared" si="1"/>
        <v>96.969696969696969</v>
      </c>
      <c r="I37" s="105"/>
      <c r="J37" s="78">
        <f t="shared" si="2"/>
        <v>97.849462365591393</v>
      </c>
      <c r="K37" s="78">
        <f t="shared" si="2"/>
        <v>100</v>
      </c>
      <c r="L37" s="78">
        <f t="shared" si="2"/>
        <v>96.296296296296291</v>
      </c>
      <c r="M37" s="105"/>
      <c r="N37" s="78">
        <f t="shared" si="3"/>
        <v>98.76543209876543</v>
      </c>
      <c r="O37" s="78">
        <f t="shared" si="3"/>
        <v>97.222222222222214</v>
      </c>
      <c r="P37" s="78">
        <f t="shared" si="3"/>
        <v>100</v>
      </c>
      <c r="Q37" s="105"/>
      <c r="R37" s="78">
        <f t="shared" si="4"/>
        <v>94.117647058823522</v>
      </c>
      <c r="S37" s="78">
        <f t="shared" si="4"/>
        <v>91.428571428571431</v>
      </c>
      <c r="T37" s="78">
        <f t="shared" si="4"/>
        <v>96.969696969696969</v>
      </c>
      <c r="U37" s="105"/>
      <c r="V37" s="78">
        <f t="shared" si="5"/>
        <v>100</v>
      </c>
      <c r="W37" s="78">
        <f t="shared" si="5"/>
        <v>100</v>
      </c>
      <c r="X37" s="78">
        <f t="shared" si="5"/>
        <v>100</v>
      </c>
      <c r="Y37" s="104"/>
      <c r="Z37" s="78" t="s">
        <v>47</v>
      </c>
      <c r="AA37" s="78" t="s">
        <v>47</v>
      </c>
      <c r="AB37" s="78" t="s">
        <v>47</v>
      </c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</row>
    <row r="38" spans="1:56" x14ac:dyDescent="0.25">
      <c r="A38" s="63" t="s">
        <v>93</v>
      </c>
      <c r="B38" s="78">
        <f t="shared" si="0"/>
        <v>89.448441247002393</v>
      </c>
      <c r="C38" s="78">
        <f t="shared" si="0"/>
        <v>85.11904761904762</v>
      </c>
      <c r="D38" s="78">
        <f t="shared" si="0"/>
        <v>92.369477911646598</v>
      </c>
      <c r="E38" s="104"/>
      <c r="F38" s="78">
        <f t="shared" si="1"/>
        <v>75</v>
      </c>
      <c r="G38" s="78">
        <f t="shared" si="1"/>
        <v>80.487804878048792</v>
      </c>
      <c r="H38" s="78">
        <f t="shared" si="1"/>
        <v>70.212765957446805</v>
      </c>
      <c r="I38" s="105"/>
      <c r="J38" s="78">
        <f t="shared" si="2"/>
        <v>92.682926829268297</v>
      </c>
      <c r="K38" s="78">
        <f t="shared" si="2"/>
        <v>84.848484848484844</v>
      </c>
      <c r="L38" s="78">
        <f t="shared" si="2"/>
        <v>97.959183673469383</v>
      </c>
      <c r="M38" s="105"/>
      <c r="N38" s="78">
        <f t="shared" si="3"/>
        <v>92.391304347826093</v>
      </c>
      <c r="O38" s="78">
        <f t="shared" si="3"/>
        <v>86.486486486486484</v>
      </c>
      <c r="P38" s="78">
        <f t="shared" si="3"/>
        <v>96.36363636363636</v>
      </c>
      <c r="Q38" s="105"/>
      <c r="R38" s="78">
        <f t="shared" si="4"/>
        <v>90.789473684210535</v>
      </c>
      <c r="S38" s="78">
        <f t="shared" si="4"/>
        <v>81.481481481481481</v>
      </c>
      <c r="T38" s="78">
        <f t="shared" si="4"/>
        <v>95.918367346938766</v>
      </c>
      <c r="U38" s="105"/>
      <c r="V38" s="78">
        <f t="shared" si="5"/>
        <v>97.468354430379748</v>
      </c>
      <c r="W38" s="78">
        <f t="shared" si="5"/>
        <v>93.333333333333329</v>
      </c>
      <c r="X38" s="78">
        <f t="shared" si="5"/>
        <v>100</v>
      </c>
      <c r="Y38" s="104"/>
      <c r="Z38" s="78" t="s">
        <v>47</v>
      </c>
      <c r="AA38" s="78" t="s">
        <v>47</v>
      </c>
      <c r="AB38" s="78" t="s">
        <v>47</v>
      </c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</row>
    <row r="39" spans="1:56" x14ac:dyDescent="0.25">
      <c r="A39" s="100" t="s">
        <v>95</v>
      </c>
      <c r="B39" s="78">
        <f t="shared" si="0"/>
        <v>91.440755406640278</v>
      </c>
      <c r="C39" s="78">
        <f t="shared" si="0"/>
        <v>91.327623126338324</v>
      </c>
      <c r="D39" s="78">
        <f t="shared" si="0"/>
        <v>91.590106007067135</v>
      </c>
      <c r="E39" s="104"/>
      <c r="F39" s="78">
        <f t="shared" si="1"/>
        <v>89.978678038379527</v>
      </c>
      <c r="G39" s="78">
        <f t="shared" si="1"/>
        <v>89.285714285714292</v>
      </c>
      <c r="H39" s="78">
        <f t="shared" si="1"/>
        <v>91.005291005290999</v>
      </c>
      <c r="I39" s="105"/>
      <c r="J39" s="78">
        <f t="shared" si="2"/>
        <v>91.082802547770697</v>
      </c>
      <c r="K39" s="78">
        <f t="shared" si="2"/>
        <v>91.18644067796609</v>
      </c>
      <c r="L39" s="78">
        <f t="shared" si="2"/>
        <v>90.909090909090907</v>
      </c>
      <c r="M39" s="105"/>
      <c r="N39" s="78">
        <f t="shared" si="3"/>
        <v>97.237569060773481</v>
      </c>
      <c r="O39" s="78">
        <f t="shared" si="3"/>
        <v>95.979899497487438</v>
      </c>
      <c r="P39" s="78">
        <f t="shared" si="3"/>
        <v>98.773006134969322</v>
      </c>
      <c r="Q39" s="105"/>
      <c r="R39" s="78">
        <f t="shared" si="4"/>
        <v>84.74374255065554</v>
      </c>
      <c r="S39" s="78">
        <f t="shared" si="4"/>
        <v>86.767895878524953</v>
      </c>
      <c r="T39" s="78">
        <f t="shared" si="4"/>
        <v>82.275132275132279</v>
      </c>
      <c r="U39" s="105"/>
      <c r="V39" s="78">
        <f t="shared" si="5"/>
        <v>94.436906377204892</v>
      </c>
      <c r="W39" s="78">
        <f t="shared" si="5"/>
        <v>92.602040816326522</v>
      </c>
      <c r="X39" s="78">
        <f t="shared" si="5"/>
        <v>96.521739130434781</v>
      </c>
      <c r="Y39" s="104"/>
      <c r="Z39" s="78">
        <f t="shared" ref="Z39:AB39" si="6">+Z22/(Z22+Z68)*100</f>
        <v>96.790123456790127</v>
      </c>
      <c r="AA39" s="78">
        <f t="shared" si="6"/>
        <v>96.680497925311201</v>
      </c>
      <c r="AB39" s="78">
        <f t="shared" si="6"/>
        <v>96.951219512195124</v>
      </c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</row>
    <row r="40" spans="1:56" x14ac:dyDescent="0.25">
      <c r="A40" s="63" t="s">
        <v>97</v>
      </c>
      <c r="B40" s="78">
        <f t="shared" si="0"/>
        <v>98.285953177257525</v>
      </c>
      <c r="C40" s="78">
        <f t="shared" si="0"/>
        <v>97.864768683274022</v>
      </c>
      <c r="D40" s="78">
        <f t="shared" si="0"/>
        <v>98.65930599369085</v>
      </c>
      <c r="E40" s="104"/>
      <c r="F40" s="78">
        <f t="shared" si="1"/>
        <v>97.864077669902912</v>
      </c>
      <c r="G40" s="78">
        <f t="shared" si="1"/>
        <v>97.950819672131146</v>
      </c>
      <c r="H40" s="78">
        <f t="shared" si="1"/>
        <v>97.785977859778598</v>
      </c>
      <c r="I40" s="105"/>
      <c r="J40" s="78">
        <f t="shared" si="2"/>
        <v>98.109640831758043</v>
      </c>
      <c r="K40" s="78">
        <f t="shared" si="2"/>
        <v>97.540983606557376</v>
      </c>
      <c r="L40" s="78">
        <f t="shared" si="2"/>
        <v>98.596491228070164</v>
      </c>
      <c r="M40" s="105"/>
      <c r="N40" s="78">
        <f t="shared" si="3"/>
        <v>97.268907563025209</v>
      </c>
      <c r="O40" s="78">
        <f t="shared" si="3"/>
        <v>96.017699115044252</v>
      </c>
      <c r="P40" s="78">
        <f t="shared" si="3"/>
        <v>98.4</v>
      </c>
      <c r="Q40" s="105"/>
      <c r="R40" s="78">
        <f t="shared" si="4"/>
        <v>98.474945533769059</v>
      </c>
      <c r="S40" s="78">
        <f t="shared" si="4"/>
        <v>98.23788546255507</v>
      </c>
      <c r="T40" s="78">
        <f t="shared" si="4"/>
        <v>98.706896551724128</v>
      </c>
      <c r="U40" s="105"/>
      <c r="V40" s="78">
        <f t="shared" si="5"/>
        <v>100</v>
      </c>
      <c r="W40" s="78">
        <f t="shared" si="5"/>
        <v>100</v>
      </c>
      <c r="X40" s="78">
        <f t="shared" si="5"/>
        <v>100</v>
      </c>
      <c r="Y40" s="104"/>
      <c r="Z40" s="78" t="s">
        <v>47</v>
      </c>
      <c r="AA40" s="78" t="s">
        <v>47</v>
      </c>
      <c r="AB40" s="78" t="s">
        <v>47</v>
      </c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</row>
    <row r="41" spans="1:56" x14ac:dyDescent="0.25">
      <c r="A41" s="63" t="s">
        <v>100</v>
      </c>
      <c r="B41" s="78">
        <f t="shared" si="0"/>
        <v>99.555555555555557</v>
      </c>
      <c r="C41" s="78">
        <f t="shared" si="0"/>
        <v>98.979591836734699</v>
      </c>
      <c r="D41" s="78">
        <f t="shared" si="0"/>
        <v>100</v>
      </c>
      <c r="E41" s="104"/>
      <c r="F41" s="78">
        <f t="shared" si="1"/>
        <v>100</v>
      </c>
      <c r="G41" s="78">
        <f t="shared" si="1"/>
        <v>100</v>
      </c>
      <c r="H41" s="78">
        <f t="shared" si="1"/>
        <v>100</v>
      </c>
      <c r="I41" s="105"/>
      <c r="J41" s="78">
        <f t="shared" si="2"/>
        <v>97.727272727272734</v>
      </c>
      <c r="K41" s="78">
        <f t="shared" si="2"/>
        <v>92.307692307692307</v>
      </c>
      <c r="L41" s="78">
        <f t="shared" si="2"/>
        <v>100</v>
      </c>
      <c r="M41" s="105"/>
      <c r="N41" s="78">
        <f t="shared" si="3"/>
        <v>100</v>
      </c>
      <c r="O41" s="78">
        <f t="shared" si="3"/>
        <v>100</v>
      </c>
      <c r="P41" s="78">
        <f t="shared" si="3"/>
        <v>100</v>
      </c>
      <c r="Q41" s="105"/>
      <c r="R41" s="78">
        <f t="shared" si="4"/>
        <v>100</v>
      </c>
      <c r="S41" s="78">
        <f t="shared" si="4"/>
        <v>100</v>
      </c>
      <c r="T41" s="78">
        <f t="shared" si="4"/>
        <v>100</v>
      </c>
      <c r="U41" s="105"/>
      <c r="V41" s="78">
        <f t="shared" si="5"/>
        <v>100</v>
      </c>
      <c r="W41" s="78">
        <f t="shared" si="5"/>
        <v>100</v>
      </c>
      <c r="X41" s="78">
        <f t="shared" si="5"/>
        <v>100</v>
      </c>
      <c r="Y41" s="104"/>
      <c r="Z41" s="78" t="s">
        <v>47</v>
      </c>
      <c r="AA41" s="78" t="s">
        <v>47</v>
      </c>
      <c r="AB41" s="78" t="s">
        <v>47</v>
      </c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</row>
    <row r="42" spans="1:56" ht="13.5" thickBot="1" x14ac:dyDescent="0.3">
      <c r="A42" s="101" t="s">
        <v>103</v>
      </c>
      <c r="B42" s="78">
        <f t="shared" si="0"/>
        <v>96.652719665271974</v>
      </c>
      <c r="C42" s="78">
        <f t="shared" si="0"/>
        <v>93.220338983050837</v>
      </c>
      <c r="D42" s="78">
        <f t="shared" si="0"/>
        <v>100</v>
      </c>
      <c r="E42" s="104"/>
      <c r="F42" s="78">
        <f t="shared" si="1"/>
        <v>98.113207547169807</v>
      </c>
      <c r="G42" s="78">
        <f t="shared" si="1"/>
        <v>96.551724137931032</v>
      </c>
      <c r="H42" s="78">
        <f t="shared" si="1"/>
        <v>100</v>
      </c>
      <c r="I42" s="105"/>
      <c r="J42" s="78">
        <f t="shared" si="2"/>
        <v>94.545454545454547</v>
      </c>
      <c r="K42" s="78">
        <f t="shared" si="2"/>
        <v>88.461538461538453</v>
      </c>
      <c r="L42" s="78">
        <f t="shared" si="2"/>
        <v>100</v>
      </c>
      <c r="M42" s="105"/>
      <c r="N42" s="78">
        <f t="shared" si="3"/>
        <v>98.113207547169807</v>
      </c>
      <c r="O42" s="78">
        <f t="shared" si="3"/>
        <v>96</v>
      </c>
      <c r="P42" s="78">
        <f t="shared" si="3"/>
        <v>100</v>
      </c>
      <c r="Q42" s="105"/>
      <c r="R42" s="78">
        <f t="shared" si="4"/>
        <v>91.891891891891902</v>
      </c>
      <c r="S42" s="78">
        <f t="shared" si="4"/>
        <v>85.714285714285708</v>
      </c>
      <c r="T42" s="78">
        <f t="shared" si="4"/>
        <v>100</v>
      </c>
      <c r="U42" s="105"/>
      <c r="V42" s="78">
        <f t="shared" si="5"/>
        <v>100</v>
      </c>
      <c r="W42" s="78">
        <f t="shared" si="5"/>
        <v>100</v>
      </c>
      <c r="X42" s="78">
        <f t="shared" si="5"/>
        <v>100</v>
      </c>
      <c r="Y42" s="104"/>
      <c r="Z42" s="78" t="s">
        <v>47</v>
      </c>
      <c r="AA42" s="78" t="s">
        <v>47</v>
      </c>
      <c r="AB42" s="78" t="s">
        <v>47</v>
      </c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</row>
    <row r="43" spans="1:56" x14ac:dyDescent="0.25">
      <c r="A43" s="222" t="s">
        <v>76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56" x14ac:dyDescent="0.25">
      <c r="A44" s="223" t="s">
        <v>14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</row>
    <row r="47" spans="1:56" s="50" customFormat="1" ht="15" x14ac:dyDescent="0.25">
      <c r="A47" s="224" t="s">
        <v>162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9"/>
      <c r="AD47" s="215" t="s">
        <v>222</v>
      </c>
      <c r="AE47" s="215"/>
      <c r="AF47" s="9"/>
    </row>
    <row r="48" spans="1:56" s="50" customFormat="1" ht="15" x14ac:dyDescent="0.25">
      <c r="A48" s="225" t="s">
        <v>143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9"/>
      <c r="AD48" s="215"/>
      <c r="AE48" s="215"/>
      <c r="AF48"/>
    </row>
    <row r="49" spans="1:28" s="50" customFormat="1" ht="15" x14ac:dyDescent="0.25">
      <c r="A49" s="224" t="s">
        <v>64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</row>
    <row r="50" spans="1:28" s="50" customFormat="1" ht="15" x14ac:dyDescent="0.25">
      <c r="A50" s="225" t="s">
        <v>80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</row>
    <row r="51" spans="1:28" s="50" customFormat="1" ht="15" x14ac:dyDescent="0.25">
      <c r="A51" s="224" t="s">
        <v>127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</row>
    <row r="52" spans="1:28" s="50" customFormat="1" ht="15" x14ac:dyDescent="0.25">
      <c r="A52" s="225" t="s">
        <v>389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</row>
    <row r="53" spans="1:28" s="50" customFormat="1" ht="15.75" thickBot="1" x14ac:dyDescent="0.3">
      <c r="A53" s="53"/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spans="1:28" s="50" customFormat="1" ht="15" customHeight="1" x14ac:dyDescent="0.25">
      <c r="A54" s="229" t="s">
        <v>82</v>
      </c>
      <c r="B54" s="54" t="s">
        <v>21</v>
      </c>
      <c r="C54" s="54"/>
      <c r="D54" s="54"/>
      <c r="E54" s="55"/>
      <c r="F54" s="54" t="s">
        <v>48</v>
      </c>
      <c r="G54" s="54"/>
      <c r="H54" s="54"/>
      <c r="I54" s="55"/>
      <c r="J54" s="54" t="s">
        <v>49</v>
      </c>
      <c r="K54" s="54"/>
      <c r="L54" s="54"/>
      <c r="M54" s="55"/>
      <c r="N54" s="54" t="s">
        <v>50</v>
      </c>
      <c r="O54" s="54"/>
      <c r="P54" s="54"/>
      <c r="Q54" s="55"/>
      <c r="R54" s="54" t="s">
        <v>51</v>
      </c>
      <c r="S54" s="54"/>
      <c r="T54" s="54"/>
      <c r="U54" s="55"/>
      <c r="V54" s="54" t="s">
        <v>52</v>
      </c>
      <c r="W54" s="54"/>
      <c r="X54" s="54"/>
      <c r="Y54" s="55"/>
      <c r="Z54" s="54" t="s">
        <v>53</v>
      </c>
      <c r="AA54" s="54"/>
      <c r="AB54" s="54"/>
    </row>
    <row r="55" spans="1:28" s="50" customFormat="1" ht="15.75" thickBot="1" x14ac:dyDescent="0.3">
      <c r="A55" s="230"/>
      <c r="B55" s="56" t="s">
        <v>68</v>
      </c>
      <c r="C55" s="56" t="s">
        <v>69</v>
      </c>
      <c r="D55" s="56" t="s">
        <v>70</v>
      </c>
      <c r="E55" s="57"/>
      <c r="F55" s="56" t="s">
        <v>68</v>
      </c>
      <c r="G55" s="56" t="s">
        <v>69</v>
      </c>
      <c r="H55" s="56" t="s">
        <v>70</v>
      </c>
      <c r="I55" s="57"/>
      <c r="J55" s="56" t="s">
        <v>68</v>
      </c>
      <c r="K55" s="56" t="s">
        <v>69</v>
      </c>
      <c r="L55" s="56" t="s">
        <v>70</v>
      </c>
      <c r="M55" s="57"/>
      <c r="N55" s="56" t="s">
        <v>68</v>
      </c>
      <c r="O55" s="56" t="s">
        <v>69</v>
      </c>
      <c r="P55" s="56" t="s">
        <v>70</v>
      </c>
      <c r="Q55" s="57"/>
      <c r="R55" s="56" t="s">
        <v>68</v>
      </c>
      <c r="S55" s="56" t="s">
        <v>69</v>
      </c>
      <c r="T55" s="56" t="s">
        <v>70</v>
      </c>
      <c r="U55" s="57"/>
      <c r="V55" s="56" t="s">
        <v>68</v>
      </c>
      <c r="W55" s="56" t="s">
        <v>69</v>
      </c>
      <c r="X55" s="56" t="s">
        <v>70</v>
      </c>
      <c r="Y55" s="57"/>
      <c r="Z55" s="56" t="s">
        <v>68</v>
      </c>
      <c r="AA55" s="56" t="s">
        <v>69</v>
      </c>
      <c r="AB55" s="56" t="s">
        <v>70</v>
      </c>
    </row>
    <row r="56" spans="1:28" s="50" customFormat="1" ht="21" customHeight="1" x14ac:dyDescent="0.25">
      <c r="A56" s="228" t="s">
        <v>38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</row>
    <row r="57" spans="1:28" ht="12.75" customHeight="1" x14ac:dyDescent="0.25">
      <c r="A57" s="89"/>
      <c r="B57" s="90"/>
      <c r="C57" s="90"/>
      <c r="D57" s="90"/>
      <c r="E57" s="91"/>
      <c r="F57" s="90"/>
      <c r="G57" s="90"/>
      <c r="H57" s="90"/>
      <c r="I57" s="91"/>
      <c r="J57" s="90"/>
      <c r="K57" s="90"/>
      <c r="L57" s="90"/>
      <c r="M57" s="91"/>
      <c r="N57" s="90"/>
      <c r="O57" s="90"/>
      <c r="P57" s="90"/>
      <c r="Q57" s="91"/>
      <c r="R57" s="90"/>
      <c r="S57" s="90"/>
      <c r="T57" s="90"/>
      <c r="U57" s="91"/>
      <c r="V57" s="90"/>
      <c r="W57" s="90"/>
      <c r="X57" s="90"/>
      <c r="Y57" s="91"/>
      <c r="Z57" s="90"/>
      <c r="AA57" s="90"/>
      <c r="AB57" s="90"/>
    </row>
    <row r="58" spans="1:28" ht="13.5" x14ac:dyDescent="0.25">
      <c r="A58" s="93" t="s">
        <v>83</v>
      </c>
      <c r="B58" s="102">
        <f>SUM(B60:B71)</f>
        <v>682</v>
      </c>
      <c r="C58" s="102">
        <f>SUM(C60:C71)</f>
        <v>384</v>
      </c>
      <c r="D58" s="102">
        <f>SUM(D60:D71)</f>
        <v>298</v>
      </c>
      <c r="E58" s="102"/>
      <c r="F58" s="102">
        <f>SUM(F60:F71)</f>
        <v>172</v>
      </c>
      <c r="G58" s="102">
        <f>SUM(G60:G71)</f>
        <v>93</v>
      </c>
      <c r="H58" s="102">
        <f>SUM(H60:H71)</f>
        <v>79</v>
      </c>
      <c r="I58" s="102"/>
      <c r="J58" s="102">
        <f>SUM(J60:J71)</f>
        <v>129</v>
      </c>
      <c r="K58" s="102">
        <f>SUM(K60:K71)</f>
        <v>66</v>
      </c>
      <c r="L58" s="102">
        <f>SUM(L60:L71)</f>
        <v>63</v>
      </c>
      <c r="M58" s="102"/>
      <c r="N58" s="102">
        <f>SUM(N60:N71)</f>
        <v>84</v>
      </c>
      <c r="O58" s="102">
        <f>SUM(O60:O71)</f>
        <v>63</v>
      </c>
      <c r="P58" s="102">
        <f>SUM(P60:P71)</f>
        <v>21</v>
      </c>
      <c r="Q58" s="102"/>
      <c r="R58" s="102">
        <f>SUM(R60:R71)</f>
        <v>215</v>
      </c>
      <c r="S58" s="102">
        <f>SUM(S60:S71)</f>
        <v>108</v>
      </c>
      <c r="T58" s="102">
        <f>SUM(T60:T71)</f>
        <v>107</v>
      </c>
      <c r="U58" s="102"/>
      <c r="V58" s="102">
        <f>SUM(V60:V71)</f>
        <v>69</v>
      </c>
      <c r="W58" s="102">
        <f>SUM(W60:W71)</f>
        <v>46</v>
      </c>
      <c r="X58" s="102">
        <f>SUM(X60:X71)</f>
        <v>23</v>
      </c>
      <c r="Y58" s="102"/>
      <c r="Z58" s="102">
        <f>SUM(Z60:Z71)</f>
        <v>13</v>
      </c>
      <c r="AA58" s="102">
        <f>SUM(AA60:AA71)</f>
        <v>8</v>
      </c>
      <c r="AB58" s="102">
        <f>SUM(AB60:AB71)</f>
        <v>5</v>
      </c>
    </row>
    <row r="59" spans="1:28" x14ac:dyDescent="0.25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1:28" x14ac:dyDescent="0.2">
      <c r="A60" s="63" t="s">
        <v>84</v>
      </c>
      <c r="B60" s="74">
        <v>63</v>
      </c>
      <c r="C60" s="74">
        <v>44</v>
      </c>
      <c r="D60" s="74">
        <v>19</v>
      </c>
      <c r="E60" s="74"/>
      <c r="F60" s="74">
        <v>8</v>
      </c>
      <c r="G60" s="74">
        <v>3</v>
      </c>
      <c r="H60" s="74">
        <v>5</v>
      </c>
      <c r="I60" s="74"/>
      <c r="J60" s="74">
        <v>15</v>
      </c>
      <c r="K60" s="74">
        <v>7</v>
      </c>
      <c r="L60" s="74">
        <v>8</v>
      </c>
      <c r="M60" s="74"/>
      <c r="N60" s="74">
        <v>17</v>
      </c>
      <c r="O60" s="74">
        <v>15</v>
      </c>
      <c r="P60" s="74">
        <v>2</v>
      </c>
      <c r="Q60" s="74"/>
      <c r="R60" s="74">
        <v>10</v>
      </c>
      <c r="S60" s="74">
        <v>8</v>
      </c>
      <c r="T60" s="74">
        <v>2</v>
      </c>
      <c r="U60" s="74"/>
      <c r="V60" s="74">
        <v>13</v>
      </c>
      <c r="W60" s="74">
        <v>11</v>
      </c>
      <c r="X60" s="74">
        <v>2</v>
      </c>
      <c r="Y60" s="74"/>
      <c r="Z60" s="74">
        <v>0</v>
      </c>
      <c r="AA60" s="74">
        <v>0</v>
      </c>
      <c r="AB60" s="74">
        <v>0</v>
      </c>
    </row>
    <row r="61" spans="1:28" x14ac:dyDescent="0.2">
      <c r="A61" s="63" t="s">
        <v>85</v>
      </c>
      <c r="B61" s="74">
        <v>165</v>
      </c>
      <c r="C61" s="74">
        <v>85</v>
      </c>
      <c r="D61" s="74">
        <v>80</v>
      </c>
      <c r="E61" s="74"/>
      <c r="F61" s="74">
        <v>55</v>
      </c>
      <c r="G61" s="74">
        <v>31</v>
      </c>
      <c r="H61" s="74">
        <v>24</v>
      </c>
      <c r="I61" s="74"/>
      <c r="J61" s="74">
        <v>29</v>
      </c>
      <c r="K61" s="74">
        <v>12</v>
      </c>
      <c r="L61" s="74">
        <v>17</v>
      </c>
      <c r="M61" s="74"/>
      <c r="N61" s="74">
        <v>28</v>
      </c>
      <c r="O61" s="74">
        <v>20</v>
      </c>
      <c r="P61" s="74">
        <v>8</v>
      </c>
      <c r="Q61" s="74"/>
      <c r="R61" s="74">
        <v>45</v>
      </c>
      <c r="S61" s="74">
        <v>20</v>
      </c>
      <c r="T61" s="74">
        <v>25</v>
      </c>
      <c r="U61" s="74"/>
      <c r="V61" s="74">
        <v>8</v>
      </c>
      <c r="W61" s="74">
        <v>2</v>
      </c>
      <c r="X61" s="74">
        <v>6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63" t="s">
        <v>86</v>
      </c>
      <c r="B62" s="74">
        <v>39</v>
      </c>
      <c r="C62" s="74">
        <v>23</v>
      </c>
      <c r="D62" s="74">
        <v>16</v>
      </c>
      <c r="E62" s="74"/>
      <c r="F62" s="74">
        <v>18</v>
      </c>
      <c r="G62" s="74">
        <v>12</v>
      </c>
      <c r="H62" s="74">
        <v>6</v>
      </c>
      <c r="I62" s="74"/>
      <c r="J62" s="74">
        <v>7</v>
      </c>
      <c r="K62" s="74">
        <v>4</v>
      </c>
      <c r="L62" s="74">
        <v>3</v>
      </c>
      <c r="M62" s="74"/>
      <c r="N62" s="74">
        <v>6</v>
      </c>
      <c r="O62" s="74">
        <v>3</v>
      </c>
      <c r="P62" s="74">
        <v>3</v>
      </c>
      <c r="Q62" s="74"/>
      <c r="R62" s="74">
        <v>3</v>
      </c>
      <c r="S62" s="74">
        <v>2</v>
      </c>
      <c r="T62" s="74">
        <v>1</v>
      </c>
      <c r="U62" s="74"/>
      <c r="V62" s="74">
        <v>5</v>
      </c>
      <c r="W62" s="74">
        <v>2</v>
      </c>
      <c r="X62" s="74">
        <v>3</v>
      </c>
      <c r="Y62" s="74"/>
      <c r="Z62" s="74">
        <v>0</v>
      </c>
      <c r="AA62" s="74">
        <v>0</v>
      </c>
      <c r="AB62" s="74">
        <v>0</v>
      </c>
    </row>
    <row r="63" spans="1:28" x14ac:dyDescent="0.2">
      <c r="A63" s="63" t="s">
        <v>87</v>
      </c>
      <c r="B63" s="74">
        <v>18</v>
      </c>
      <c r="C63" s="74">
        <v>0</v>
      </c>
      <c r="D63" s="74">
        <v>18</v>
      </c>
      <c r="E63" s="74"/>
      <c r="F63" s="74">
        <v>4</v>
      </c>
      <c r="G63" s="74">
        <v>0</v>
      </c>
      <c r="H63" s="74">
        <v>4</v>
      </c>
      <c r="I63" s="74"/>
      <c r="J63" s="74">
        <v>8</v>
      </c>
      <c r="K63" s="74">
        <v>0</v>
      </c>
      <c r="L63" s="74">
        <v>8</v>
      </c>
      <c r="M63" s="74"/>
      <c r="N63" s="74">
        <v>0</v>
      </c>
      <c r="O63" s="74">
        <v>0</v>
      </c>
      <c r="P63" s="74">
        <v>0</v>
      </c>
      <c r="Q63" s="74"/>
      <c r="R63" s="74">
        <v>6</v>
      </c>
      <c r="S63" s="74">
        <v>0</v>
      </c>
      <c r="T63" s="74">
        <v>6</v>
      </c>
      <c r="U63" s="74"/>
      <c r="V63" s="74">
        <v>0</v>
      </c>
      <c r="W63" s="74">
        <v>0</v>
      </c>
      <c r="X63" s="74">
        <v>0</v>
      </c>
      <c r="Y63" s="74"/>
      <c r="Z63" s="74">
        <v>0</v>
      </c>
      <c r="AA63" s="74">
        <v>0</v>
      </c>
      <c r="AB63" s="74">
        <v>0</v>
      </c>
    </row>
    <row r="64" spans="1:28" x14ac:dyDescent="0.2">
      <c r="A64" s="63" t="s">
        <v>89</v>
      </c>
      <c r="B64" s="74">
        <v>5</v>
      </c>
      <c r="C64" s="74">
        <v>3</v>
      </c>
      <c r="D64" s="74">
        <v>2</v>
      </c>
      <c r="E64" s="74"/>
      <c r="F64" s="74">
        <v>0</v>
      </c>
      <c r="G64" s="74">
        <v>0</v>
      </c>
      <c r="H64" s="74">
        <v>0</v>
      </c>
      <c r="I64" s="74"/>
      <c r="J64" s="74">
        <v>3</v>
      </c>
      <c r="K64" s="74">
        <v>1</v>
      </c>
      <c r="L64" s="74">
        <v>2</v>
      </c>
      <c r="M64" s="74"/>
      <c r="N64" s="74">
        <v>1</v>
      </c>
      <c r="O64" s="74">
        <v>1</v>
      </c>
      <c r="P64" s="74">
        <v>0</v>
      </c>
      <c r="Q64" s="74"/>
      <c r="R64" s="74">
        <v>1</v>
      </c>
      <c r="S64" s="74">
        <v>1</v>
      </c>
      <c r="T64" s="74">
        <v>0</v>
      </c>
      <c r="U64" s="74"/>
      <c r="V64" s="74">
        <v>0</v>
      </c>
      <c r="W64" s="74">
        <v>0</v>
      </c>
      <c r="X64" s="74">
        <v>0</v>
      </c>
      <c r="Y64" s="74"/>
      <c r="Z64" s="74">
        <v>0</v>
      </c>
      <c r="AA64" s="74">
        <v>0</v>
      </c>
      <c r="AB64" s="74">
        <v>0</v>
      </c>
    </row>
    <row r="65" spans="1:28" x14ac:dyDescent="0.2">
      <c r="A65" s="63" t="s">
        <v>91</v>
      </c>
      <c r="B65" s="74">
        <v>9</v>
      </c>
      <c r="C65" s="74">
        <v>5</v>
      </c>
      <c r="D65" s="74">
        <v>4</v>
      </c>
      <c r="E65" s="74"/>
      <c r="F65" s="74">
        <v>5</v>
      </c>
      <c r="G65" s="74">
        <v>3</v>
      </c>
      <c r="H65" s="74">
        <v>2</v>
      </c>
      <c r="I65" s="74"/>
      <c r="J65" s="74">
        <v>3</v>
      </c>
      <c r="K65" s="74">
        <v>1</v>
      </c>
      <c r="L65" s="74">
        <v>2</v>
      </c>
      <c r="M65" s="74"/>
      <c r="N65" s="74">
        <v>0</v>
      </c>
      <c r="O65" s="74">
        <v>0</v>
      </c>
      <c r="P65" s="74">
        <v>0</v>
      </c>
      <c r="Q65" s="74"/>
      <c r="R65" s="74">
        <v>1</v>
      </c>
      <c r="S65" s="74">
        <v>1</v>
      </c>
      <c r="T65" s="74">
        <v>0</v>
      </c>
      <c r="U65" s="74"/>
      <c r="V65" s="74">
        <v>0</v>
      </c>
      <c r="W65" s="74">
        <v>0</v>
      </c>
      <c r="X65" s="74">
        <v>0</v>
      </c>
      <c r="Y65" s="74"/>
      <c r="Z65" s="74">
        <v>0</v>
      </c>
      <c r="AA65" s="74">
        <v>0</v>
      </c>
      <c r="AB65" s="74">
        <v>0</v>
      </c>
    </row>
    <row r="66" spans="1:28" x14ac:dyDescent="0.2">
      <c r="A66" s="63" t="s">
        <v>92</v>
      </c>
      <c r="B66" s="74">
        <v>8</v>
      </c>
      <c r="C66" s="74">
        <v>4</v>
      </c>
      <c r="D66" s="74">
        <v>4</v>
      </c>
      <c r="E66" s="74"/>
      <c r="F66" s="74">
        <v>1</v>
      </c>
      <c r="G66" s="74">
        <v>0</v>
      </c>
      <c r="H66" s="74">
        <v>1</v>
      </c>
      <c r="I66" s="74"/>
      <c r="J66" s="74">
        <v>2</v>
      </c>
      <c r="K66" s="74">
        <v>0</v>
      </c>
      <c r="L66" s="74">
        <v>2</v>
      </c>
      <c r="M66" s="74"/>
      <c r="N66" s="74">
        <v>1</v>
      </c>
      <c r="O66" s="74">
        <v>1</v>
      </c>
      <c r="P66" s="74">
        <v>0</v>
      </c>
      <c r="Q66" s="74"/>
      <c r="R66" s="74">
        <v>4</v>
      </c>
      <c r="S66" s="74">
        <v>3</v>
      </c>
      <c r="T66" s="74">
        <v>1</v>
      </c>
      <c r="U66" s="74"/>
      <c r="V66" s="74">
        <v>0</v>
      </c>
      <c r="W66" s="74">
        <v>0</v>
      </c>
      <c r="X66" s="74">
        <v>0</v>
      </c>
      <c r="Y66" s="74"/>
      <c r="Z66" s="74">
        <v>0</v>
      </c>
      <c r="AA66" s="74">
        <v>0</v>
      </c>
      <c r="AB66" s="74">
        <v>0</v>
      </c>
    </row>
    <row r="67" spans="1:28" x14ac:dyDescent="0.2">
      <c r="A67" s="63" t="s">
        <v>93</v>
      </c>
      <c r="B67" s="74">
        <v>44</v>
      </c>
      <c r="C67" s="74">
        <v>25</v>
      </c>
      <c r="D67" s="74">
        <v>19</v>
      </c>
      <c r="E67" s="74"/>
      <c r="F67" s="74">
        <v>22</v>
      </c>
      <c r="G67" s="74">
        <v>8</v>
      </c>
      <c r="H67" s="74">
        <v>14</v>
      </c>
      <c r="I67" s="74"/>
      <c r="J67" s="74">
        <v>6</v>
      </c>
      <c r="K67" s="74">
        <v>5</v>
      </c>
      <c r="L67" s="74">
        <v>1</v>
      </c>
      <c r="M67" s="74"/>
      <c r="N67" s="74">
        <v>7</v>
      </c>
      <c r="O67" s="74">
        <v>5</v>
      </c>
      <c r="P67" s="74">
        <v>2</v>
      </c>
      <c r="Q67" s="74"/>
      <c r="R67" s="74">
        <v>7</v>
      </c>
      <c r="S67" s="74">
        <v>5</v>
      </c>
      <c r="T67" s="74">
        <v>2</v>
      </c>
      <c r="U67" s="74"/>
      <c r="V67" s="74">
        <v>2</v>
      </c>
      <c r="W67" s="74">
        <v>2</v>
      </c>
      <c r="X67" s="74">
        <v>0</v>
      </c>
      <c r="Y67" s="74"/>
      <c r="Z67" s="74">
        <v>0</v>
      </c>
      <c r="AA67" s="74">
        <v>0</v>
      </c>
      <c r="AB67" s="74">
        <v>0</v>
      </c>
    </row>
    <row r="68" spans="1:28" x14ac:dyDescent="0.2">
      <c r="A68" s="100" t="s">
        <v>95</v>
      </c>
      <c r="B68" s="74">
        <v>281</v>
      </c>
      <c r="C68" s="74">
        <v>162</v>
      </c>
      <c r="D68" s="74">
        <v>119</v>
      </c>
      <c r="E68" s="74"/>
      <c r="F68" s="74">
        <v>47</v>
      </c>
      <c r="G68" s="74">
        <v>30</v>
      </c>
      <c r="H68" s="74">
        <v>17</v>
      </c>
      <c r="I68" s="74"/>
      <c r="J68" s="74">
        <v>42</v>
      </c>
      <c r="K68" s="74">
        <v>26</v>
      </c>
      <c r="L68" s="74">
        <v>16</v>
      </c>
      <c r="M68" s="74"/>
      <c r="N68" s="74">
        <v>10</v>
      </c>
      <c r="O68" s="74">
        <v>8</v>
      </c>
      <c r="P68" s="74">
        <v>2</v>
      </c>
      <c r="Q68" s="74"/>
      <c r="R68" s="74">
        <v>128</v>
      </c>
      <c r="S68" s="74">
        <v>61</v>
      </c>
      <c r="T68" s="74">
        <v>67</v>
      </c>
      <c r="U68" s="74"/>
      <c r="V68" s="74">
        <v>41</v>
      </c>
      <c r="W68" s="74">
        <v>29</v>
      </c>
      <c r="X68" s="74">
        <v>12</v>
      </c>
      <c r="Y68" s="74"/>
      <c r="Z68" s="74">
        <v>13</v>
      </c>
      <c r="AA68" s="74">
        <v>8</v>
      </c>
      <c r="AB68" s="74">
        <v>5</v>
      </c>
    </row>
    <row r="69" spans="1:28" x14ac:dyDescent="0.2">
      <c r="A69" s="63" t="s">
        <v>97</v>
      </c>
      <c r="B69" s="74">
        <v>41</v>
      </c>
      <c r="C69" s="74">
        <v>24</v>
      </c>
      <c r="D69" s="74">
        <v>17</v>
      </c>
      <c r="E69" s="74"/>
      <c r="F69" s="74">
        <v>11</v>
      </c>
      <c r="G69" s="74">
        <v>5</v>
      </c>
      <c r="H69" s="74">
        <v>6</v>
      </c>
      <c r="I69" s="74"/>
      <c r="J69" s="74">
        <v>10</v>
      </c>
      <c r="K69" s="74">
        <v>6</v>
      </c>
      <c r="L69" s="74">
        <v>4</v>
      </c>
      <c r="M69" s="74"/>
      <c r="N69" s="74">
        <v>13</v>
      </c>
      <c r="O69" s="74">
        <v>9</v>
      </c>
      <c r="P69" s="74">
        <v>4</v>
      </c>
      <c r="Q69" s="74"/>
      <c r="R69" s="74">
        <v>7</v>
      </c>
      <c r="S69" s="74">
        <v>4</v>
      </c>
      <c r="T69" s="74">
        <v>3</v>
      </c>
      <c r="U69" s="74"/>
      <c r="V69" s="74">
        <v>0</v>
      </c>
      <c r="W69" s="74">
        <v>0</v>
      </c>
      <c r="X69" s="74">
        <v>0</v>
      </c>
      <c r="Y69" s="74"/>
      <c r="Z69" s="74">
        <v>0</v>
      </c>
      <c r="AA69" s="74">
        <v>0</v>
      </c>
      <c r="AB69" s="74">
        <v>0</v>
      </c>
    </row>
    <row r="70" spans="1:28" x14ac:dyDescent="0.2">
      <c r="A70" s="63" t="s">
        <v>100</v>
      </c>
      <c r="B70" s="74">
        <v>1</v>
      </c>
      <c r="C70" s="74">
        <v>1</v>
      </c>
      <c r="D70" s="74">
        <v>0</v>
      </c>
      <c r="E70" s="74"/>
      <c r="F70" s="74">
        <v>0</v>
      </c>
      <c r="G70" s="74">
        <v>0</v>
      </c>
      <c r="H70" s="74">
        <v>0</v>
      </c>
      <c r="I70" s="74"/>
      <c r="J70" s="74">
        <v>1</v>
      </c>
      <c r="K70" s="74">
        <v>1</v>
      </c>
      <c r="L70" s="74">
        <v>0</v>
      </c>
      <c r="M70" s="74"/>
      <c r="N70" s="74">
        <v>0</v>
      </c>
      <c r="O70" s="74">
        <v>0</v>
      </c>
      <c r="P70" s="74">
        <v>0</v>
      </c>
      <c r="Q70" s="74"/>
      <c r="R70" s="74">
        <v>0</v>
      </c>
      <c r="S70" s="74">
        <v>0</v>
      </c>
      <c r="T70" s="74">
        <v>0</v>
      </c>
      <c r="U70" s="74"/>
      <c r="V70" s="74">
        <v>0</v>
      </c>
      <c r="W70" s="74">
        <v>0</v>
      </c>
      <c r="X70" s="74">
        <v>0</v>
      </c>
      <c r="Y70" s="74"/>
      <c r="Z70" s="74">
        <v>0</v>
      </c>
      <c r="AA70" s="74">
        <v>0</v>
      </c>
      <c r="AB70" s="74">
        <v>0</v>
      </c>
    </row>
    <row r="71" spans="1:28" x14ac:dyDescent="0.2">
      <c r="A71" s="63" t="s">
        <v>103</v>
      </c>
      <c r="B71" s="74">
        <v>8</v>
      </c>
      <c r="C71" s="74">
        <v>8</v>
      </c>
      <c r="D71" s="74">
        <v>0</v>
      </c>
      <c r="E71" s="74"/>
      <c r="F71" s="74">
        <v>1</v>
      </c>
      <c r="G71" s="74">
        <v>1</v>
      </c>
      <c r="H71" s="74">
        <v>0</v>
      </c>
      <c r="I71" s="74"/>
      <c r="J71" s="74">
        <v>3</v>
      </c>
      <c r="K71" s="74">
        <v>3</v>
      </c>
      <c r="L71" s="74">
        <v>0</v>
      </c>
      <c r="M71" s="74"/>
      <c r="N71" s="74">
        <v>1</v>
      </c>
      <c r="O71" s="74">
        <v>1</v>
      </c>
      <c r="P71" s="74">
        <v>0</v>
      </c>
      <c r="Q71" s="74"/>
      <c r="R71" s="74">
        <v>3</v>
      </c>
      <c r="S71" s="74">
        <v>3</v>
      </c>
      <c r="T71" s="74">
        <v>0</v>
      </c>
      <c r="U71" s="74"/>
      <c r="V71" s="74">
        <v>0</v>
      </c>
      <c r="W71" s="74">
        <v>0</v>
      </c>
      <c r="X71" s="74">
        <v>0</v>
      </c>
      <c r="Y71" s="74"/>
      <c r="Z71" s="74">
        <v>0</v>
      </c>
      <c r="AA71" s="74">
        <v>0</v>
      </c>
      <c r="AB71" s="74">
        <v>0</v>
      </c>
    </row>
    <row r="72" spans="1:28" ht="12.75" customHeight="1" x14ac:dyDescent="0.25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ht="21" customHeight="1" x14ac:dyDescent="0.25">
      <c r="A73" s="228" t="s">
        <v>44</v>
      </c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</row>
    <row r="74" spans="1:28" ht="12.75" customHeight="1" x14ac:dyDescent="0.25">
      <c r="A74" s="89"/>
      <c r="B74" s="90"/>
      <c r="C74" s="90"/>
      <c r="D74" s="90"/>
      <c r="E74" s="91"/>
      <c r="F74" s="90"/>
      <c r="G74" s="90"/>
      <c r="H74" s="90"/>
      <c r="I74" s="91"/>
      <c r="J74" s="90"/>
      <c r="K74" s="90"/>
      <c r="L74" s="90"/>
      <c r="M74" s="91"/>
      <c r="N74" s="90"/>
      <c r="O74" s="90"/>
      <c r="P74" s="90"/>
      <c r="Q74" s="91"/>
      <c r="R74" s="90"/>
      <c r="S74" s="90"/>
      <c r="T74" s="90"/>
      <c r="U74" s="91"/>
      <c r="V74" s="90"/>
      <c r="W74" s="90"/>
      <c r="X74" s="90"/>
      <c r="Y74" s="91"/>
      <c r="Z74" s="90"/>
      <c r="AA74" s="90"/>
      <c r="AB74" s="90"/>
    </row>
    <row r="75" spans="1:28" ht="13.5" x14ac:dyDescent="0.25">
      <c r="A75" s="93" t="s">
        <v>83</v>
      </c>
      <c r="B75" s="78">
        <f>+B58/(B58+B12)*100</f>
        <v>5.6790740278124741</v>
      </c>
      <c r="C75" s="78">
        <f>+C58/(C58+C12)*100</f>
        <v>6.625258799171843</v>
      </c>
      <c r="D75" s="78">
        <f>+D58/(D58+D12)*100</f>
        <v>4.7963946563656847</v>
      </c>
      <c r="E75" s="104"/>
      <c r="F75" s="78">
        <f>+F58/(F58+F12)*100</f>
        <v>7.2635135135135132</v>
      </c>
      <c r="G75" s="78">
        <f>+G58/(G58+G12)*100</f>
        <v>8.093994778067886</v>
      </c>
      <c r="H75" s="78">
        <f>+H58/(H58+H12)*100</f>
        <v>6.4807219031993437</v>
      </c>
      <c r="I75" s="104"/>
      <c r="J75" s="78">
        <f>+J58/(J58+J12)*100</f>
        <v>5.5483870967741931</v>
      </c>
      <c r="K75" s="78">
        <f>+K58/(K58+K12)*100</f>
        <v>6.0494958753437214</v>
      </c>
      <c r="L75" s="78">
        <f>+L58/(L58+L12)*100</f>
        <v>5.1053484602917347</v>
      </c>
      <c r="M75" s="104"/>
      <c r="N75" s="78">
        <f>+N58/(N58+N12)*100</f>
        <v>3.9772727272727271</v>
      </c>
      <c r="O75" s="78">
        <f>+O58/(O58+O12)*100</f>
        <v>6.15234375</v>
      </c>
      <c r="P75" s="78">
        <f>+P58/(P58+P12)*100</f>
        <v>1.9301470588235294</v>
      </c>
      <c r="Q75" s="104"/>
      <c r="R75" s="78">
        <f>+R58/(R58+R12)*100</f>
        <v>8.977035490605429</v>
      </c>
      <c r="S75" s="78">
        <f>+S58/(S58+S12)*100</f>
        <v>9.113924050632912</v>
      </c>
      <c r="T75" s="78">
        <f>+T58/(T58+T12)*100</f>
        <v>8.8429752066115697</v>
      </c>
      <c r="U75" s="104"/>
      <c r="V75" s="78">
        <f>+V58/(V58+V12)*100</f>
        <v>3.1067086897793788</v>
      </c>
      <c r="W75" s="78">
        <f>+W58/(W58+W12)*100</f>
        <v>4.5816733067729087</v>
      </c>
      <c r="X75" s="78">
        <f>+X58/(X58+X12)*100</f>
        <v>1.8898931799506986</v>
      </c>
      <c r="Y75" s="104"/>
      <c r="Z75" s="78">
        <f>+Z58/(Z58+Z12)*100</f>
        <v>2.2108843537414966</v>
      </c>
      <c r="AA75" s="78">
        <f>+AA58/(AA58+AA12)*100</f>
        <v>2.3323615160349855</v>
      </c>
      <c r="AB75" s="78">
        <f>+AB58/(AB58+AB12)*100</f>
        <v>2.0408163265306123</v>
      </c>
    </row>
    <row r="76" spans="1:28" x14ac:dyDescent="0.25"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</row>
    <row r="77" spans="1:28" x14ac:dyDescent="0.25">
      <c r="A77" s="63" t="s">
        <v>84</v>
      </c>
      <c r="B77" s="78">
        <f t="shared" ref="B77:D88" si="7">+B60/(B60+B14)*100</f>
        <v>3.872157344806392</v>
      </c>
      <c r="C77" s="78">
        <f t="shared" si="7"/>
        <v>4.8672566371681416</v>
      </c>
      <c r="D77" s="78">
        <f t="shared" si="7"/>
        <v>2.627939142461964</v>
      </c>
      <c r="E77" s="104"/>
      <c r="F77" s="78">
        <f t="shared" ref="F77:H88" si="8">+F60/(F60+F14)*100</f>
        <v>2.6490066225165565</v>
      </c>
      <c r="G77" s="78">
        <f t="shared" si="8"/>
        <v>1.948051948051948</v>
      </c>
      <c r="H77" s="78">
        <f t="shared" si="8"/>
        <v>3.3783783783783785</v>
      </c>
      <c r="I77" s="105"/>
      <c r="J77" s="78">
        <f t="shared" ref="J77:L88" si="9">+J60/(J60+J14)*100</f>
        <v>5.0167224080267561</v>
      </c>
      <c r="K77" s="78">
        <f t="shared" si="9"/>
        <v>4.2168674698795181</v>
      </c>
      <c r="L77" s="78">
        <f t="shared" si="9"/>
        <v>6.0150375939849621</v>
      </c>
      <c r="M77" s="105"/>
      <c r="N77" s="78">
        <f t="shared" ref="N77:P88" si="10">+N60/(N60+N14)*100</f>
        <v>5.8823529411764701</v>
      </c>
      <c r="O77" s="78">
        <f t="shared" si="10"/>
        <v>8.9285714285714288</v>
      </c>
      <c r="P77" s="78">
        <f t="shared" si="10"/>
        <v>1.6528925619834711</v>
      </c>
      <c r="Q77" s="105"/>
      <c r="R77" s="78">
        <f t="shared" ref="R77:T88" si="11">+R60/(R60+R14)*100</f>
        <v>3.484320557491289</v>
      </c>
      <c r="S77" s="78">
        <f t="shared" si="11"/>
        <v>4.7337278106508878</v>
      </c>
      <c r="T77" s="78">
        <f t="shared" si="11"/>
        <v>1.6949152542372881</v>
      </c>
      <c r="U77" s="105"/>
      <c r="V77" s="78">
        <f t="shared" ref="V77:X88" si="12">+V60/(V60+V14)*100</f>
        <v>4.868913857677903</v>
      </c>
      <c r="W77" s="78">
        <f t="shared" si="12"/>
        <v>7.5862068965517242</v>
      </c>
      <c r="X77" s="78">
        <f t="shared" si="12"/>
        <v>1.639344262295082</v>
      </c>
      <c r="Y77" s="104"/>
      <c r="Z77" s="78">
        <f>+Z60/(Z60+Z14)*100</f>
        <v>0</v>
      </c>
      <c r="AA77" s="78">
        <f>+AA60/(AA60+AA14)*100</f>
        <v>0</v>
      </c>
      <c r="AB77" s="78">
        <f>+AB60/(AB60+AB14)*100</f>
        <v>0</v>
      </c>
    </row>
    <row r="78" spans="1:28" x14ac:dyDescent="0.25">
      <c r="A78" s="63" t="s">
        <v>85</v>
      </c>
      <c r="B78" s="78">
        <f t="shared" si="7"/>
        <v>10.819672131147541</v>
      </c>
      <c r="C78" s="78">
        <f t="shared" si="7"/>
        <v>11.424731182795698</v>
      </c>
      <c r="D78" s="78">
        <f t="shared" si="7"/>
        <v>10.243277848911651</v>
      </c>
      <c r="E78" s="104"/>
      <c r="F78" s="78">
        <f t="shared" si="8"/>
        <v>15.580736543909349</v>
      </c>
      <c r="G78" s="78">
        <f t="shared" si="8"/>
        <v>17.415730337078653</v>
      </c>
      <c r="H78" s="78">
        <f t="shared" si="8"/>
        <v>13.714285714285715</v>
      </c>
      <c r="I78" s="105"/>
      <c r="J78" s="78">
        <f t="shared" si="9"/>
        <v>8.6567164179104488</v>
      </c>
      <c r="K78" s="78">
        <f t="shared" si="9"/>
        <v>7.1856287425149699</v>
      </c>
      <c r="L78" s="78">
        <f t="shared" si="9"/>
        <v>10.119047619047619</v>
      </c>
      <c r="M78" s="105"/>
      <c r="N78" s="78">
        <f t="shared" si="10"/>
        <v>8.75</v>
      </c>
      <c r="O78" s="78">
        <f t="shared" si="10"/>
        <v>12.578616352201259</v>
      </c>
      <c r="P78" s="78">
        <f t="shared" si="10"/>
        <v>4.9689440993788816</v>
      </c>
      <c r="Q78" s="105"/>
      <c r="R78" s="78">
        <f t="shared" si="11"/>
        <v>15.901060070671377</v>
      </c>
      <c r="S78" s="78">
        <f t="shared" si="11"/>
        <v>14.5985401459854</v>
      </c>
      <c r="T78" s="78">
        <f t="shared" si="11"/>
        <v>17.123287671232877</v>
      </c>
      <c r="U78" s="105"/>
      <c r="V78" s="78">
        <f t="shared" si="12"/>
        <v>3.4188034188034191</v>
      </c>
      <c r="W78" s="78">
        <f t="shared" si="12"/>
        <v>1.9417475728155338</v>
      </c>
      <c r="X78" s="78">
        <f t="shared" si="12"/>
        <v>4.5801526717557248</v>
      </c>
      <c r="Y78" s="104"/>
      <c r="Z78" s="78" t="s">
        <v>47</v>
      </c>
      <c r="AA78" s="78" t="s">
        <v>47</v>
      </c>
      <c r="AB78" s="78" t="s">
        <v>47</v>
      </c>
    </row>
    <row r="79" spans="1:28" x14ac:dyDescent="0.25">
      <c r="A79" s="63" t="s">
        <v>86</v>
      </c>
      <c r="B79" s="78">
        <f t="shared" si="7"/>
        <v>5.8208955223880592</v>
      </c>
      <c r="C79" s="78">
        <f t="shared" si="7"/>
        <v>8.2142857142857135</v>
      </c>
      <c r="D79" s="78">
        <f t="shared" si="7"/>
        <v>4.1025641025641022</v>
      </c>
      <c r="E79" s="104"/>
      <c r="F79" s="78">
        <f t="shared" si="8"/>
        <v>9.1370558375634516</v>
      </c>
      <c r="G79" s="78">
        <f t="shared" si="8"/>
        <v>13.793103448275861</v>
      </c>
      <c r="H79" s="78">
        <f t="shared" si="8"/>
        <v>5.4545454545454541</v>
      </c>
      <c r="I79" s="105"/>
      <c r="J79" s="78">
        <f t="shared" si="9"/>
        <v>4.1420118343195274</v>
      </c>
      <c r="K79" s="78">
        <f t="shared" si="9"/>
        <v>6.8965517241379306</v>
      </c>
      <c r="L79" s="78">
        <f t="shared" si="9"/>
        <v>2.7027027027027026</v>
      </c>
      <c r="M79" s="105"/>
      <c r="N79" s="78">
        <f t="shared" si="10"/>
        <v>4.1666666666666661</v>
      </c>
      <c r="O79" s="78">
        <f t="shared" si="10"/>
        <v>3.125</v>
      </c>
      <c r="P79" s="78">
        <f t="shared" si="10"/>
        <v>6.25</v>
      </c>
      <c r="Q79" s="105"/>
      <c r="R79" s="78">
        <f t="shared" si="11"/>
        <v>3.9473684210526314</v>
      </c>
      <c r="S79" s="78">
        <f t="shared" si="11"/>
        <v>8</v>
      </c>
      <c r="T79" s="78">
        <f t="shared" si="11"/>
        <v>1.9607843137254901</v>
      </c>
      <c r="U79" s="105"/>
      <c r="V79" s="78">
        <f t="shared" si="12"/>
        <v>5.9523809523809517</v>
      </c>
      <c r="W79" s="78">
        <f t="shared" si="12"/>
        <v>14.285714285714285</v>
      </c>
      <c r="X79" s="78">
        <f t="shared" si="12"/>
        <v>4.2857142857142856</v>
      </c>
      <c r="Y79" s="104"/>
      <c r="Z79" s="78" t="s">
        <v>47</v>
      </c>
      <c r="AA79" s="78" t="s">
        <v>47</v>
      </c>
      <c r="AB79" s="78" t="s">
        <v>47</v>
      </c>
    </row>
    <row r="80" spans="1:28" x14ac:dyDescent="0.25">
      <c r="A80" s="63" t="s">
        <v>87</v>
      </c>
      <c r="B80" s="78">
        <f t="shared" si="7"/>
        <v>3.1634446397188052</v>
      </c>
      <c r="C80" s="78" t="s">
        <v>47</v>
      </c>
      <c r="D80" s="78">
        <f t="shared" si="7"/>
        <v>3.1634446397188052</v>
      </c>
      <c r="E80" s="104"/>
      <c r="F80" s="78">
        <f t="shared" si="8"/>
        <v>3.1496062992125982</v>
      </c>
      <c r="G80" s="78" t="s">
        <v>47</v>
      </c>
      <c r="H80" s="78">
        <f t="shared" si="8"/>
        <v>3.1496062992125982</v>
      </c>
      <c r="I80" s="105"/>
      <c r="J80" s="78">
        <f t="shared" si="9"/>
        <v>5.8394160583941606</v>
      </c>
      <c r="K80" s="78" t="s">
        <v>47</v>
      </c>
      <c r="L80" s="78">
        <f t="shared" si="9"/>
        <v>5.8394160583941606</v>
      </c>
      <c r="M80" s="105"/>
      <c r="N80" s="78">
        <f t="shared" si="10"/>
        <v>0</v>
      </c>
      <c r="O80" s="78" t="s">
        <v>47</v>
      </c>
      <c r="P80" s="78">
        <f t="shared" si="10"/>
        <v>0</v>
      </c>
      <c r="Q80" s="105"/>
      <c r="R80" s="78">
        <f t="shared" si="11"/>
        <v>6.3157894736842106</v>
      </c>
      <c r="S80" s="78" t="s">
        <v>47</v>
      </c>
      <c r="T80" s="78">
        <f t="shared" si="11"/>
        <v>6.3157894736842106</v>
      </c>
      <c r="U80" s="105"/>
      <c r="V80" s="78">
        <f t="shared" si="12"/>
        <v>0</v>
      </c>
      <c r="W80" s="78" t="s">
        <v>47</v>
      </c>
      <c r="X80" s="78">
        <f t="shared" si="12"/>
        <v>0</v>
      </c>
      <c r="Y80" s="104"/>
      <c r="Z80" s="78" t="s">
        <v>47</v>
      </c>
      <c r="AA80" s="78" t="s">
        <v>47</v>
      </c>
      <c r="AB80" s="78" t="s">
        <v>47</v>
      </c>
    </row>
    <row r="81" spans="1:28" x14ac:dyDescent="0.25">
      <c r="A81" s="63" t="s">
        <v>89</v>
      </c>
      <c r="B81" s="78">
        <f t="shared" si="7"/>
        <v>1.3513513513513513</v>
      </c>
      <c r="C81" s="78">
        <f t="shared" si="7"/>
        <v>1.5706806282722512</v>
      </c>
      <c r="D81" s="78">
        <f t="shared" si="7"/>
        <v>1.1173184357541899</v>
      </c>
      <c r="E81" s="104"/>
      <c r="F81" s="78">
        <f t="shared" si="8"/>
        <v>0</v>
      </c>
      <c r="G81" s="78">
        <f t="shared" si="8"/>
        <v>0</v>
      </c>
      <c r="H81" s="78">
        <f t="shared" si="8"/>
        <v>0</v>
      </c>
      <c r="I81" s="105"/>
      <c r="J81" s="78">
        <f t="shared" si="9"/>
        <v>4.4776119402985071</v>
      </c>
      <c r="K81" s="78">
        <f t="shared" si="9"/>
        <v>3.225806451612903</v>
      </c>
      <c r="L81" s="78">
        <f t="shared" si="9"/>
        <v>5.5555555555555554</v>
      </c>
      <c r="M81" s="105"/>
      <c r="N81" s="78">
        <f t="shared" si="10"/>
        <v>1.3157894736842104</v>
      </c>
      <c r="O81" s="78">
        <f t="shared" si="10"/>
        <v>2.6315789473684208</v>
      </c>
      <c r="P81" s="78">
        <f t="shared" si="10"/>
        <v>0</v>
      </c>
      <c r="Q81" s="105"/>
      <c r="R81" s="78">
        <f t="shared" si="11"/>
        <v>1.5151515151515151</v>
      </c>
      <c r="S81" s="78">
        <f t="shared" si="11"/>
        <v>2.5641025641025639</v>
      </c>
      <c r="T81" s="78">
        <f t="shared" si="11"/>
        <v>0</v>
      </c>
      <c r="U81" s="105"/>
      <c r="V81" s="78">
        <f t="shared" si="12"/>
        <v>0</v>
      </c>
      <c r="W81" s="78">
        <f t="shared" si="12"/>
        <v>0</v>
      </c>
      <c r="X81" s="78">
        <f t="shared" si="12"/>
        <v>0</v>
      </c>
      <c r="Y81" s="104"/>
      <c r="Z81" s="78" t="s">
        <v>47</v>
      </c>
      <c r="AA81" s="78" t="s">
        <v>47</v>
      </c>
      <c r="AB81" s="78" t="s">
        <v>47</v>
      </c>
    </row>
    <row r="82" spans="1:28" x14ac:dyDescent="0.25">
      <c r="A82" s="63" t="s">
        <v>91</v>
      </c>
      <c r="B82" s="78">
        <f t="shared" si="7"/>
        <v>3</v>
      </c>
      <c r="C82" s="78">
        <f t="shared" si="7"/>
        <v>3.90625</v>
      </c>
      <c r="D82" s="78">
        <f t="shared" si="7"/>
        <v>2.3255813953488373</v>
      </c>
      <c r="E82" s="104"/>
      <c r="F82" s="78">
        <f t="shared" si="8"/>
        <v>7.3529411764705888</v>
      </c>
      <c r="G82" s="78">
        <f t="shared" si="8"/>
        <v>9.0909090909090917</v>
      </c>
      <c r="H82" s="78">
        <f t="shared" si="8"/>
        <v>5.7142857142857144</v>
      </c>
      <c r="I82" s="105"/>
      <c r="J82" s="78">
        <f t="shared" si="9"/>
        <v>6.8181818181818175</v>
      </c>
      <c r="K82" s="78">
        <f t="shared" si="9"/>
        <v>5.2631578947368416</v>
      </c>
      <c r="L82" s="78">
        <f t="shared" si="9"/>
        <v>8</v>
      </c>
      <c r="M82" s="105"/>
      <c r="N82" s="78">
        <f t="shared" si="10"/>
        <v>0</v>
      </c>
      <c r="O82" s="78">
        <f t="shared" si="10"/>
        <v>0</v>
      </c>
      <c r="P82" s="78">
        <f t="shared" si="10"/>
        <v>0</v>
      </c>
      <c r="Q82" s="105"/>
      <c r="R82" s="78">
        <f t="shared" si="11"/>
        <v>1.4492753623188406</v>
      </c>
      <c r="S82" s="78">
        <f t="shared" si="11"/>
        <v>3.7037037037037033</v>
      </c>
      <c r="T82" s="78">
        <f t="shared" si="11"/>
        <v>0</v>
      </c>
      <c r="U82" s="105"/>
      <c r="V82" s="78">
        <f t="shared" si="12"/>
        <v>0</v>
      </c>
      <c r="W82" s="78">
        <f t="shared" si="12"/>
        <v>0</v>
      </c>
      <c r="X82" s="78">
        <f t="shared" si="12"/>
        <v>0</v>
      </c>
      <c r="Y82" s="104"/>
      <c r="Z82" s="78" t="s">
        <v>47</v>
      </c>
      <c r="AA82" s="78" t="s">
        <v>47</v>
      </c>
      <c r="AB82" s="78" t="s">
        <v>47</v>
      </c>
    </row>
    <row r="83" spans="1:28" x14ac:dyDescent="0.25">
      <c r="A83" s="63" t="s">
        <v>92</v>
      </c>
      <c r="B83" s="78">
        <f t="shared" si="7"/>
        <v>2.0408163265306123</v>
      </c>
      <c r="C83" s="78">
        <f t="shared" si="7"/>
        <v>2.3121387283236992</v>
      </c>
      <c r="D83" s="78">
        <f t="shared" si="7"/>
        <v>1.8264840182648401</v>
      </c>
      <c r="E83" s="104"/>
      <c r="F83" s="78">
        <f t="shared" si="8"/>
        <v>1.6666666666666667</v>
      </c>
      <c r="G83" s="78">
        <f t="shared" si="8"/>
        <v>0</v>
      </c>
      <c r="H83" s="78">
        <f t="shared" si="8"/>
        <v>3.0303030303030303</v>
      </c>
      <c r="I83" s="105"/>
      <c r="J83" s="78">
        <f t="shared" si="9"/>
        <v>2.1505376344086025</v>
      </c>
      <c r="K83" s="78">
        <f t="shared" si="9"/>
        <v>0</v>
      </c>
      <c r="L83" s="78">
        <f t="shared" si="9"/>
        <v>3.7037037037037033</v>
      </c>
      <c r="M83" s="105"/>
      <c r="N83" s="78">
        <f t="shared" si="10"/>
        <v>1.2345679012345678</v>
      </c>
      <c r="O83" s="78">
        <f t="shared" si="10"/>
        <v>2.7777777777777777</v>
      </c>
      <c r="P83" s="78">
        <f t="shared" si="10"/>
        <v>0</v>
      </c>
      <c r="Q83" s="105"/>
      <c r="R83" s="78">
        <f t="shared" si="11"/>
        <v>5.8823529411764701</v>
      </c>
      <c r="S83" s="78">
        <f t="shared" si="11"/>
        <v>8.5714285714285712</v>
      </c>
      <c r="T83" s="78">
        <f t="shared" si="11"/>
        <v>3.0303030303030303</v>
      </c>
      <c r="U83" s="105"/>
      <c r="V83" s="78">
        <f t="shared" si="12"/>
        <v>0</v>
      </c>
      <c r="W83" s="78">
        <f t="shared" si="12"/>
        <v>0</v>
      </c>
      <c r="X83" s="78">
        <f t="shared" si="12"/>
        <v>0</v>
      </c>
      <c r="Y83" s="104"/>
      <c r="Z83" s="78" t="s">
        <v>47</v>
      </c>
      <c r="AA83" s="78" t="s">
        <v>47</v>
      </c>
      <c r="AB83" s="78" t="s">
        <v>47</v>
      </c>
    </row>
    <row r="84" spans="1:28" x14ac:dyDescent="0.25">
      <c r="A84" s="63" t="s">
        <v>93</v>
      </c>
      <c r="B84" s="78">
        <f t="shared" si="7"/>
        <v>10.551558752997602</v>
      </c>
      <c r="C84" s="78">
        <f t="shared" si="7"/>
        <v>14.880952380952381</v>
      </c>
      <c r="D84" s="78">
        <f t="shared" si="7"/>
        <v>7.6305220883534144</v>
      </c>
      <c r="E84" s="104"/>
      <c r="F84" s="78">
        <f t="shared" si="8"/>
        <v>25</v>
      </c>
      <c r="G84" s="78">
        <f t="shared" si="8"/>
        <v>19.512195121951219</v>
      </c>
      <c r="H84" s="78">
        <f t="shared" si="8"/>
        <v>29.787234042553191</v>
      </c>
      <c r="I84" s="105"/>
      <c r="J84" s="78">
        <f t="shared" si="9"/>
        <v>7.3170731707317067</v>
      </c>
      <c r="K84" s="78">
        <f t="shared" si="9"/>
        <v>15.151515151515152</v>
      </c>
      <c r="L84" s="78">
        <f t="shared" si="9"/>
        <v>2.0408163265306123</v>
      </c>
      <c r="M84" s="105"/>
      <c r="N84" s="78">
        <f t="shared" si="10"/>
        <v>7.608695652173914</v>
      </c>
      <c r="O84" s="78">
        <f t="shared" si="10"/>
        <v>13.513513513513514</v>
      </c>
      <c r="P84" s="78">
        <f t="shared" si="10"/>
        <v>3.6363636363636362</v>
      </c>
      <c r="Q84" s="105"/>
      <c r="R84" s="78">
        <f t="shared" si="11"/>
        <v>9.2105263157894726</v>
      </c>
      <c r="S84" s="78">
        <f t="shared" si="11"/>
        <v>18.518518518518519</v>
      </c>
      <c r="T84" s="78">
        <f t="shared" si="11"/>
        <v>4.0816326530612246</v>
      </c>
      <c r="U84" s="105"/>
      <c r="V84" s="78">
        <f t="shared" si="12"/>
        <v>2.5316455696202533</v>
      </c>
      <c r="W84" s="78">
        <f t="shared" si="12"/>
        <v>6.666666666666667</v>
      </c>
      <c r="X84" s="78">
        <f t="shared" si="12"/>
        <v>0</v>
      </c>
      <c r="Y84" s="104"/>
      <c r="Z84" s="78" t="s">
        <v>47</v>
      </c>
      <c r="AA84" s="78" t="s">
        <v>47</v>
      </c>
      <c r="AB84" s="78" t="s">
        <v>47</v>
      </c>
    </row>
    <row r="85" spans="1:28" x14ac:dyDescent="0.25">
      <c r="A85" s="100" t="s">
        <v>95</v>
      </c>
      <c r="B85" s="78">
        <f t="shared" si="7"/>
        <v>8.5592445933597308</v>
      </c>
      <c r="C85" s="78">
        <f t="shared" si="7"/>
        <v>8.6723768736616709</v>
      </c>
      <c r="D85" s="78">
        <f t="shared" si="7"/>
        <v>8.4098939929328633</v>
      </c>
      <c r="E85" s="104"/>
      <c r="F85" s="78">
        <f t="shared" si="8"/>
        <v>10.021321961620469</v>
      </c>
      <c r="G85" s="78">
        <f t="shared" si="8"/>
        <v>10.714285714285714</v>
      </c>
      <c r="H85" s="78">
        <f t="shared" si="8"/>
        <v>8.9947089947089935</v>
      </c>
      <c r="I85" s="105"/>
      <c r="J85" s="78">
        <f t="shared" si="9"/>
        <v>8.9171974522292992</v>
      </c>
      <c r="K85" s="78">
        <f t="shared" si="9"/>
        <v>8.8135593220338979</v>
      </c>
      <c r="L85" s="78">
        <f t="shared" si="9"/>
        <v>9.0909090909090917</v>
      </c>
      <c r="M85" s="105"/>
      <c r="N85" s="78">
        <f t="shared" si="10"/>
        <v>2.7624309392265194</v>
      </c>
      <c r="O85" s="78">
        <f t="shared" si="10"/>
        <v>4.0201005025125625</v>
      </c>
      <c r="P85" s="78">
        <f t="shared" si="10"/>
        <v>1.2269938650306749</v>
      </c>
      <c r="Q85" s="105"/>
      <c r="R85" s="78">
        <f t="shared" si="11"/>
        <v>15.256257449344456</v>
      </c>
      <c r="S85" s="78">
        <f t="shared" si="11"/>
        <v>13.232104121475055</v>
      </c>
      <c r="T85" s="78">
        <f t="shared" si="11"/>
        <v>17.724867724867725</v>
      </c>
      <c r="U85" s="105"/>
      <c r="V85" s="78">
        <f t="shared" si="12"/>
        <v>5.5630936227951153</v>
      </c>
      <c r="W85" s="78">
        <f t="shared" si="12"/>
        <v>7.3979591836734695</v>
      </c>
      <c r="X85" s="78">
        <f t="shared" si="12"/>
        <v>3.4782608695652173</v>
      </c>
      <c r="Y85" s="104"/>
      <c r="Z85" s="78">
        <f t="shared" ref="Z85:AB85" si="13">+Z68/(Z68+Z22)*100</f>
        <v>3.2098765432098766</v>
      </c>
      <c r="AA85" s="78">
        <f t="shared" si="13"/>
        <v>3.3195020746887969</v>
      </c>
      <c r="AB85" s="78">
        <f t="shared" si="13"/>
        <v>3.0487804878048781</v>
      </c>
    </row>
    <row r="86" spans="1:28" x14ac:dyDescent="0.25">
      <c r="A86" s="63" t="s">
        <v>97</v>
      </c>
      <c r="B86" s="78">
        <f t="shared" si="7"/>
        <v>1.7140468227424748</v>
      </c>
      <c r="C86" s="78">
        <f t="shared" si="7"/>
        <v>2.1352313167259789</v>
      </c>
      <c r="D86" s="78">
        <f t="shared" si="7"/>
        <v>1.3406940063091484</v>
      </c>
      <c r="E86" s="104"/>
      <c r="F86" s="78">
        <f t="shared" si="8"/>
        <v>2.1359223300970873</v>
      </c>
      <c r="G86" s="78">
        <f t="shared" si="8"/>
        <v>2.0491803278688523</v>
      </c>
      <c r="H86" s="78">
        <f t="shared" si="8"/>
        <v>2.214022140221402</v>
      </c>
      <c r="I86" s="105"/>
      <c r="J86" s="78">
        <f t="shared" si="9"/>
        <v>1.890359168241966</v>
      </c>
      <c r="K86" s="78">
        <f t="shared" si="9"/>
        <v>2.459016393442623</v>
      </c>
      <c r="L86" s="78">
        <f t="shared" si="9"/>
        <v>1.4035087719298245</v>
      </c>
      <c r="M86" s="105"/>
      <c r="N86" s="78">
        <f t="shared" si="10"/>
        <v>2.73109243697479</v>
      </c>
      <c r="O86" s="78">
        <f t="shared" si="10"/>
        <v>3.9823008849557522</v>
      </c>
      <c r="P86" s="78">
        <f t="shared" si="10"/>
        <v>1.6</v>
      </c>
      <c r="Q86" s="105"/>
      <c r="R86" s="78">
        <f t="shared" si="11"/>
        <v>1.5250544662309369</v>
      </c>
      <c r="S86" s="78">
        <f t="shared" si="11"/>
        <v>1.7621145374449341</v>
      </c>
      <c r="T86" s="78">
        <f t="shared" si="11"/>
        <v>1.2931034482758621</v>
      </c>
      <c r="U86" s="105"/>
      <c r="V86" s="78">
        <f t="shared" si="12"/>
        <v>0</v>
      </c>
      <c r="W86" s="78">
        <f t="shared" si="12"/>
        <v>0</v>
      </c>
      <c r="X86" s="78">
        <f t="shared" si="12"/>
        <v>0</v>
      </c>
      <c r="Y86" s="104"/>
      <c r="Z86" s="78" t="s">
        <v>47</v>
      </c>
      <c r="AA86" s="78" t="s">
        <v>47</v>
      </c>
      <c r="AB86" s="78" t="s">
        <v>47</v>
      </c>
    </row>
    <row r="87" spans="1:28" x14ac:dyDescent="0.25">
      <c r="A87" s="63" t="s">
        <v>100</v>
      </c>
      <c r="B87" s="78">
        <f t="shared" si="7"/>
        <v>0.44444444444444442</v>
      </c>
      <c r="C87" s="78">
        <f t="shared" si="7"/>
        <v>1.0204081632653061</v>
      </c>
      <c r="D87" s="78">
        <f t="shared" si="7"/>
        <v>0</v>
      </c>
      <c r="E87" s="104"/>
      <c r="F87" s="78">
        <f t="shared" si="8"/>
        <v>0</v>
      </c>
      <c r="G87" s="78">
        <f t="shared" si="8"/>
        <v>0</v>
      </c>
      <c r="H87" s="78">
        <f t="shared" si="8"/>
        <v>0</v>
      </c>
      <c r="I87" s="105"/>
      <c r="J87" s="78">
        <f t="shared" si="9"/>
        <v>2.2727272727272729</v>
      </c>
      <c r="K87" s="78">
        <f t="shared" si="9"/>
        <v>7.6923076923076925</v>
      </c>
      <c r="L87" s="78">
        <f t="shared" si="9"/>
        <v>0</v>
      </c>
      <c r="M87" s="105"/>
      <c r="N87" s="78">
        <f t="shared" si="10"/>
        <v>0</v>
      </c>
      <c r="O87" s="78">
        <f t="shared" si="10"/>
        <v>0</v>
      </c>
      <c r="P87" s="78">
        <f t="shared" si="10"/>
        <v>0</v>
      </c>
      <c r="Q87" s="105"/>
      <c r="R87" s="78">
        <f t="shared" si="11"/>
        <v>0</v>
      </c>
      <c r="S87" s="78">
        <f t="shared" si="11"/>
        <v>0</v>
      </c>
      <c r="T87" s="78">
        <f t="shared" si="11"/>
        <v>0</v>
      </c>
      <c r="U87" s="105"/>
      <c r="V87" s="78">
        <f t="shared" si="12"/>
        <v>0</v>
      </c>
      <c r="W87" s="78">
        <f t="shared" si="12"/>
        <v>0</v>
      </c>
      <c r="X87" s="78">
        <f t="shared" si="12"/>
        <v>0</v>
      </c>
      <c r="Y87" s="104"/>
      <c r="Z87" s="78" t="s">
        <v>47</v>
      </c>
      <c r="AA87" s="78" t="s">
        <v>47</v>
      </c>
      <c r="AB87" s="78" t="s">
        <v>47</v>
      </c>
    </row>
    <row r="88" spans="1:28" ht="13.5" thickBot="1" x14ac:dyDescent="0.3">
      <c r="A88" s="101" t="s">
        <v>103</v>
      </c>
      <c r="B88" s="78">
        <f t="shared" si="7"/>
        <v>3.3472803347280333</v>
      </c>
      <c r="C88" s="78">
        <f t="shared" si="7"/>
        <v>6.7796610169491522</v>
      </c>
      <c r="D88" s="78">
        <f t="shared" si="7"/>
        <v>0</v>
      </c>
      <c r="E88" s="104"/>
      <c r="F88" s="78">
        <f t="shared" si="8"/>
        <v>1.8867924528301887</v>
      </c>
      <c r="G88" s="78">
        <f t="shared" si="8"/>
        <v>3.4482758620689653</v>
      </c>
      <c r="H88" s="78">
        <f t="shared" si="8"/>
        <v>0</v>
      </c>
      <c r="I88" s="105"/>
      <c r="J88" s="78">
        <f t="shared" si="9"/>
        <v>5.4545454545454541</v>
      </c>
      <c r="K88" s="78">
        <f t="shared" si="9"/>
        <v>11.538461538461538</v>
      </c>
      <c r="L88" s="78">
        <f t="shared" si="9"/>
        <v>0</v>
      </c>
      <c r="M88" s="105"/>
      <c r="N88" s="78">
        <f t="shared" si="10"/>
        <v>1.8867924528301887</v>
      </c>
      <c r="O88" s="78">
        <f t="shared" si="10"/>
        <v>4</v>
      </c>
      <c r="P88" s="78">
        <f t="shared" si="10"/>
        <v>0</v>
      </c>
      <c r="Q88" s="105"/>
      <c r="R88" s="78">
        <f t="shared" si="11"/>
        <v>8.1081081081081088</v>
      </c>
      <c r="S88" s="78">
        <f t="shared" si="11"/>
        <v>14.285714285714285</v>
      </c>
      <c r="T88" s="78">
        <f t="shared" si="11"/>
        <v>0</v>
      </c>
      <c r="U88" s="105"/>
      <c r="V88" s="78">
        <f t="shared" si="12"/>
        <v>0</v>
      </c>
      <c r="W88" s="78">
        <f t="shared" si="12"/>
        <v>0</v>
      </c>
      <c r="X88" s="78">
        <f t="shared" si="12"/>
        <v>0</v>
      </c>
      <c r="Y88" s="104"/>
      <c r="Z88" s="78" t="s">
        <v>47</v>
      </c>
      <c r="AA88" s="78" t="s">
        <v>47</v>
      </c>
      <c r="AB88" s="78" t="s">
        <v>47</v>
      </c>
    </row>
    <row r="89" spans="1:28" x14ac:dyDescent="0.25">
      <c r="A89" s="222" t="s">
        <v>76</v>
      </c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</row>
    <row r="90" spans="1:28" x14ac:dyDescent="0.25">
      <c r="A90" s="223" t="s">
        <v>14</v>
      </c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</row>
  </sheetData>
  <mergeCells count="24">
    <mergeCell ref="AD1:AE2"/>
    <mergeCell ref="AD47:AE48"/>
    <mergeCell ref="A47:AB47"/>
    <mergeCell ref="A1:AB1"/>
    <mergeCell ref="A2:AB2"/>
    <mergeCell ref="A3:AB3"/>
    <mergeCell ref="A4:AB4"/>
    <mergeCell ref="A5:AB5"/>
    <mergeCell ref="A6:AB6"/>
    <mergeCell ref="A8:A9"/>
    <mergeCell ref="A10:AB10"/>
    <mergeCell ref="A27:AB27"/>
    <mergeCell ref="A43:AB43"/>
    <mergeCell ref="A44:AB44"/>
    <mergeCell ref="A56:AB56"/>
    <mergeCell ref="A73:AB73"/>
    <mergeCell ref="A89:AB89"/>
    <mergeCell ref="A90:AB90"/>
    <mergeCell ref="A48:AB48"/>
    <mergeCell ref="A49:AB49"/>
    <mergeCell ref="A50:AB50"/>
    <mergeCell ref="A51:AB51"/>
    <mergeCell ref="A52:AB52"/>
    <mergeCell ref="A54:A55"/>
  </mergeCells>
  <hyperlinks>
    <hyperlink ref="AD1" r:id="rId1" location="INDICE!A1"/>
    <hyperlink ref="AD1:AE2" location="INDICE!A1" display="INDICE"/>
    <hyperlink ref="AD47" r:id="rId2" location="INDICE!A1"/>
    <hyperlink ref="AD47:AE4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4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zoomScaleNormal="100" zoomScaleSheetLayoutView="100" workbookViewId="0">
      <selection activeCell="AC1" sqref="AC1:AF1048576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56" width="11.42578125" style="63"/>
    <col min="257" max="257" width="19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277" width="1.7109375" style="63" customWidth="1"/>
    <col min="278" max="280" width="6.7109375" style="63" customWidth="1"/>
    <col min="281" max="281" width="1.7109375" style="63" customWidth="1"/>
    <col min="282" max="282" width="7.7109375" style="63" bestFit="1" customWidth="1"/>
    <col min="283" max="283" width="6.140625" style="63" bestFit="1" customWidth="1"/>
    <col min="284" max="284" width="4.85546875" style="63" bestFit="1" customWidth="1"/>
    <col min="285" max="512" width="11.42578125" style="63"/>
    <col min="513" max="513" width="19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533" width="1.7109375" style="63" customWidth="1"/>
    <col min="534" max="536" width="6.7109375" style="63" customWidth="1"/>
    <col min="537" max="537" width="1.7109375" style="63" customWidth="1"/>
    <col min="538" max="538" width="7.7109375" style="63" bestFit="1" customWidth="1"/>
    <col min="539" max="539" width="6.140625" style="63" bestFit="1" customWidth="1"/>
    <col min="540" max="540" width="4.85546875" style="63" bestFit="1" customWidth="1"/>
    <col min="541" max="768" width="11.42578125" style="63"/>
    <col min="769" max="769" width="19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789" width="1.7109375" style="63" customWidth="1"/>
    <col min="790" max="792" width="6.7109375" style="63" customWidth="1"/>
    <col min="793" max="793" width="1.7109375" style="63" customWidth="1"/>
    <col min="794" max="794" width="7.7109375" style="63" bestFit="1" customWidth="1"/>
    <col min="795" max="795" width="6.140625" style="63" bestFit="1" customWidth="1"/>
    <col min="796" max="796" width="4.85546875" style="63" bestFit="1" customWidth="1"/>
    <col min="797" max="1024" width="11.42578125" style="63"/>
    <col min="1025" max="1025" width="19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045" width="1.7109375" style="63" customWidth="1"/>
    <col min="1046" max="1048" width="6.7109375" style="63" customWidth="1"/>
    <col min="1049" max="1049" width="1.7109375" style="63" customWidth="1"/>
    <col min="1050" max="1050" width="7.7109375" style="63" bestFit="1" customWidth="1"/>
    <col min="1051" max="1051" width="6.140625" style="63" bestFit="1" customWidth="1"/>
    <col min="1052" max="1052" width="4.85546875" style="63" bestFit="1" customWidth="1"/>
    <col min="1053" max="1280" width="11.42578125" style="63"/>
    <col min="1281" max="1281" width="19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301" width="1.7109375" style="63" customWidth="1"/>
    <col min="1302" max="1304" width="6.7109375" style="63" customWidth="1"/>
    <col min="1305" max="1305" width="1.7109375" style="63" customWidth="1"/>
    <col min="1306" max="1306" width="7.7109375" style="63" bestFit="1" customWidth="1"/>
    <col min="1307" max="1307" width="6.140625" style="63" bestFit="1" customWidth="1"/>
    <col min="1308" max="1308" width="4.85546875" style="63" bestFit="1" customWidth="1"/>
    <col min="1309" max="1536" width="11.42578125" style="63"/>
    <col min="1537" max="1537" width="19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557" width="1.7109375" style="63" customWidth="1"/>
    <col min="1558" max="1560" width="6.7109375" style="63" customWidth="1"/>
    <col min="1561" max="1561" width="1.7109375" style="63" customWidth="1"/>
    <col min="1562" max="1562" width="7.7109375" style="63" bestFit="1" customWidth="1"/>
    <col min="1563" max="1563" width="6.140625" style="63" bestFit="1" customWidth="1"/>
    <col min="1564" max="1564" width="4.85546875" style="63" bestFit="1" customWidth="1"/>
    <col min="1565" max="1792" width="11.42578125" style="63"/>
    <col min="1793" max="1793" width="19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1813" width="1.7109375" style="63" customWidth="1"/>
    <col min="1814" max="1816" width="6.7109375" style="63" customWidth="1"/>
    <col min="1817" max="1817" width="1.7109375" style="63" customWidth="1"/>
    <col min="1818" max="1818" width="7.7109375" style="63" bestFit="1" customWidth="1"/>
    <col min="1819" max="1819" width="6.140625" style="63" bestFit="1" customWidth="1"/>
    <col min="1820" max="1820" width="4.85546875" style="63" bestFit="1" customWidth="1"/>
    <col min="1821" max="2048" width="11.42578125" style="63"/>
    <col min="2049" max="2049" width="19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069" width="1.7109375" style="63" customWidth="1"/>
    <col min="2070" max="2072" width="6.7109375" style="63" customWidth="1"/>
    <col min="2073" max="2073" width="1.7109375" style="63" customWidth="1"/>
    <col min="2074" max="2074" width="7.7109375" style="63" bestFit="1" customWidth="1"/>
    <col min="2075" max="2075" width="6.140625" style="63" bestFit="1" customWidth="1"/>
    <col min="2076" max="2076" width="4.85546875" style="63" bestFit="1" customWidth="1"/>
    <col min="2077" max="2304" width="11.42578125" style="63"/>
    <col min="2305" max="2305" width="19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325" width="1.7109375" style="63" customWidth="1"/>
    <col min="2326" max="2328" width="6.7109375" style="63" customWidth="1"/>
    <col min="2329" max="2329" width="1.7109375" style="63" customWidth="1"/>
    <col min="2330" max="2330" width="7.7109375" style="63" bestFit="1" customWidth="1"/>
    <col min="2331" max="2331" width="6.140625" style="63" bestFit="1" customWidth="1"/>
    <col min="2332" max="2332" width="4.85546875" style="63" bestFit="1" customWidth="1"/>
    <col min="2333" max="2560" width="11.42578125" style="63"/>
    <col min="2561" max="2561" width="19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581" width="1.7109375" style="63" customWidth="1"/>
    <col min="2582" max="2584" width="6.7109375" style="63" customWidth="1"/>
    <col min="2585" max="2585" width="1.7109375" style="63" customWidth="1"/>
    <col min="2586" max="2586" width="7.7109375" style="63" bestFit="1" customWidth="1"/>
    <col min="2587" max="2587" width="6.140625" style="63" bestFit="1" customWidth="1"/>
    <col min="2588" max="2588" width="4.85546875" style="63" bestFit="1" customWidth="1"/>
    <col min="2589" max="2816" width="11.42578125" style="63"/>
    <col min="2817" max="2817" width="19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2837" width="1.7109375" style="63" customWidth="1"/>
    <col min="2838" max="2840" width="6.7109375" style="63" customWidth="1"/>
    <col min="2841" max="2841" width="1.7109375" style="63" customWidth="1"/>
    <col min="2842" max="2842" width="7.7109375" style="63" bestFit="1" customWidth="1"/>
    <col min="2843" max="2843" width="6.140625" style="63" bestFit="1" customWidth="1"/>
    <col min="2844" max="2844" width="4.85546875" style="63" bestFit="1" customWidth="1"/>
    <col min="2845" max="3072" width="11.42578125" style="63"/>
    <col min="3073" max="3073" width="19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093" width="1.7109375" style="63" customWidth="1"/>
    <col min="3094" max="3096" width="6.7109375" style="63" customWidth="1"/>
    <col min="3097" max="3097" width="1.7109375" style="63" customWidth="1"/>
    <col min="3098" max="3098" width="7.7109375" style="63" bestFit="1" customWidth="1"/>
    <col min="3099" max="3099" width="6.140625" style="63" bestFit="1" customWidth="1"/>
    <col min="3100" max="3100" width="4.85546875" style="63" bestFit="1" customWidth="1"/>
    <col min="3101" max="3328" width="11.42578125" style="63"/>
    <col min="3329" max="3329" width="19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349" width="1.7109375" style="63" customWidth="1"/>
    <col min="3350" max="3352" width="6.7109375" style="63" customWidth="1"/>
    <col min="3353" max="3353" width="1.7109375" style="63" customWidth="1"/>
    <col min="3354" max="3354" width="7.7109375" style="63" bestFit="1" customWidth="1"/>
    <col min="3355" max="3355" width="6.140625" style="63" bestFit="1" customWidth="1"/>
    <col min="3356" max="3356" width="4.85546875" style="63" bestFit="1" customWidth="1"/>
    <col min="3357" max="3584" width="11.42578125" style="63"/>
    <col min="3585" max="3585" width="19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605" width="1.7109375" style="63" customWidth="1"/>
    <col min="3606" max="3608" width="6.7109375" style="63" customWidth="1"/>
    <col min="3609" max="3609" width="1.7109375" style="63" customWidth="1"/>
    <col min="3610" max="3610" width="7.7109375" style="63" bestFit="1" customWidth="1"/>
    <col min="3611" max="3611" width="6.140625" style="63" bestFit="1" customWidth="1"/>
    <col min="3612" max="3612" width="4.85546875" style="63" bestFit="1" customWidth="1"/>
    <col min="3613" max="3840" width="11.42578125" style="63"/>
    <col min="3841" max="3841" width="19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3861" width="1.7109375" style="63" customWidth="1"/>
    <col min="3862" max="3864" width="6.7109375" style="63" customWidth="1"/>
    <col min="3865" max="3865" width="1.7109375" style="63" customWidth="1"/>
    <col min="3866" max="3866" width="7.7109375" style="63" bestFit="1" customWidth="1"/>
    <col min="3867" max="3867" width="6.140625" style="63" bestFit="1" customWidth="1"/>
    <col min="3868" max="3868" width="4.85546875" style="63" bestFit="1" customWidth="1"/>
    <col min="3869" max="4096" width="11.42578125" style="63"/>
    <col min="4097" max="4097" width="19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117" width="1.7109375" style="63" customWidth="1"/>
    <col min="4118" max="4120" width="6.7109375" style="63" customWidth="1"/>
    <col min="4121" max="4121" width="1.7109375" style="63" customWidth="1"/>
    <col min="4122" max="4122" width="7.7109375" style="63" bestFit="1" customWidth="1"/>
    <col min="4123" max="4123" width="6.140625" style="63" bestFit="1" customWidth="1"/>
    <col min="4124" max="4124" width="4.85546875" style="63" bestFit="1" customWidth="1"/>
    <col min="4125" max="4352" width="11.42578125" style="63"/>
    <col min="4353" max="4353" width="19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373" width="1.7109375" style="63" customWidth="1"/>
    <col min="4374" max="4376" width="6.7109375" style="63" customWidth="1"/>
    <col min="4377" max="4377" width="1.7109375" style="63" customWidth="1"/>
    <col min="4378" max="4378" width="7.7109375" style="63" bestFit="1" customWidth="1"/>
    <col min="4379" max="4379" width="6.140625" style="63" bestFit="1" customWidth="1"/>
    <col min="4380" max="4380" width="4.85546875" style="63" bestFit="1" customWidth="1"/>
    <col min="4381" max="4608" width="11.42578125" style="63"/>
    <col min="4609" max="4609" width="19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629" width="1.7109375" style="63" customWidth="1"/>
    <col min="4630" max="4632" width="6.7109375" style="63" customWidth="1"/>
    <col min="4633" max="4633" width="1.7109375" style="63" customWidth="1"/>
    <col min="4634" max="4634" width="7.7109375" style="63" bestFit="1" customWidth="1"/>
    <col min="4635" max="4635" width="6.140625" style="63" bestFit="1" customWidth="1"/>
    <col min="4636" max="4636" width="4.85546875" style="63" bestFit="1" customWidth="1"/>
    <col min="4637" max="4864" width="11.42578125" style="63"/>
    <col min="4865" max="4865" width="19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4885" width="1.7109375" style="63" customWidth="1"/>
    <col min="4886" max="4888" width="6.7109375" style="63" customWidth="1"/>
    <col min="4889" max="4889" width="1.7109375" style="63" customWidth="1"/>
    <col min="4890" max="4890" width="7.7109375" style="63" bestFit="1" customWidth="1"/>
    <col min="4891" max="4891" width="6.140625" style="63" bestFit="1" customWidth="1"/>
    <col min="4892" max="4892" width="4.85546875" style="63" bestFit="1" customWidth="1"/>
    <col min="4893" max="5120" width="11.42578125" style="63"/>
    <col min="5121" max="5121" width="19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141" width="1.7109375" style="63" customWidth="1"/>
    <col min="5142" max="5144" width="6.7109375" style="63" customWidth="1"/>
    <col min="5145" max="5145" width="1.7109375" style="63" customWidth="1"/>
    <col min="5146" max="5146" width="7.7109375" style="63" bestFit="1" customWidth="1"/>
    <col min="5147" max="5147" width="6.140625" style="63" bestFit="1" customWidth="1"/>
    <col min="5148" max="5148" width="4.85546875" style="63" bestFit="1" customWidth="1"/>
    <col min="5149" max="5376" width="11.42578125" style="63"/>
    <col min="5377" max="5377" width="19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397" width="1.7109375" style="63" customWidth="1"/>
    <col min="5398" max="5400" width="6.7109375" style="63" customWidth="1"/>
    <col min="5401" max="5401" width="1.7109375" style="63" customWidth="1"/>
    <col min="5402" max="5402" width="7.7109375" style="63" bestFit="1" customWidth="1"/>
    <col min="5403" max="5403" width="6.140625" style="63" bestFit="1" customWidth="1"/>
    <col min="5404" max="5404" width="4.85546875" style="63" bestFit="1" customWidth="1"/>
    <col min="5405" max="5632" width="11.42578125" style="63"/>
    <col min="5633" max="5633" width="19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653" width="1.7109375" style="63" customWidth="1"/>
    <col min="5654" max="5656" width="6.7109375" style="63" customWidth="1"/>
    <col min="5657" max="5657" width="1.7109375" style="63" customWidth="1"/>
    <col min="5658" max="5658" width="7.7109375" style="63" bestFit="1" customWidth="1"/>
    <col min="5659" max="5659" width="6.140625" style="63" bestFit="1" customWidth="1"/>
    <col min="5660" max="5660" width="4.85546875" style="63" bestFit="1" customWidth="1"/>
    <col min="5661" max="5888" width="11.42578125" style="63"/>
    <col min="5889" max="5889" width="19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5909" width="1.7109375" style="63" customWidth="1"/>
    <col min="5910" max="5912" width="6.7109375" style="63" customWidth="1"/>
    <col min="5913" max="5913" width="1.7109375" style="63" customWidth="1"/>
    <col min="5914" max="5914" width="7.7109375" style="63" bestFit="1" customWidth="1"/>
    <col min="5915" max="5915" width="6.140625" style="63" bestFit="1" customWidth="1"/>
    <col min="5916" max="5916" width="4.85546875" style="63" bestFit="1" customWidth="1"/>
    <col min="5917" max="6144" width="11.42578125" style="63"/>
    <col min="6145" max="6145" width="19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165" width="1.7109375" style="63" customWidth="1"/>
    <col min="6166" max="6168" width="6.7109375" style="63" customWidth="1"/>
    <col min="6169" max="6169" width="1.7109375" style="63" customWidth="1"/>
    <col min="6170" max="6170" width="7.7109375" style="63" bestFit="1" customWidth="1"/>
    <col min="6171" max="6171" width="6.140625" style="63" bestFit="1" customWidth="1"/>
    <col min="6172" max="6172" width="4.85546875" style="63" bestFit="1" customWidth="1"/>
    <col min="6173" max="6400" width="11.42578125" style="63"/>
    <col min="6401" max="6401" width="19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421" width="1.7109375" style="63" customWidth="1"/>
    <col min="6422" max="6424" width="6.7109375" style="63" customWidth="1"/>
    <col min="6425" max="6425" width="1.7109375" style="63" customWidth="1"/>
    <col min="6426" max="6426" width="7.7109375" style="63" bestFit="1" customWidth="1"/>
    <col min="6427" max="6427" width="6.140625" style="63" bestFit="1" customWidth="1"/>
    <col min="6428" max="6428" width="4.85546875" style="63" bestFit="1" customWidth="1"/>
    <col min="6429" max="6656" width="11.42578125" style="63"/>
    <col min="6657" max="6657" width="19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677" width="1.7109375" style="63" customWidth="1"/>
    <col min="6678" max="6680" width="6.7109375" style="63" customWidth="1"/>
    <col min="6681" max="6681" width="1.7109375" style="63" customWidth="1"/>
    <col min="6682" max="6682" width="7.7109375" style="63" bestFit="1" customWidth="1"/>
    <col min="6683" max="6683" width="6.140625" style="63" bestFit="1" customWidth="1"/>
    <col min="6684" max="6684" width="4.85546875" style="63" bestFit="1" customWidth="1"/>
    <col min="6685" max="6912" width="11.42578125" style="63"/>
    <col min="6913" max="6913" width="19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6933" width="1.7109375" style="63" customWidth="1"/>
    <col min="6934" max="6936" width="6.7109375" style="63" customWidth="1"/>
    <col min="6937" max="6937" width="1.7109375" style="63" customWidth="1"/>
    <col min="6938" max="6938" width="7.7109375" style="63" bestFit="1" customWidth="1"/>
    <col min="6939" max="6939" width="6.140625" style="63" bestFit="1" customWidth="1"/>
    <col min="6940" max="6940" width="4.85546875" style="63" bestFit="1" customWidth="1"/>
    <col min="6941" max="7168" width="11.42578125" style="63"/>
    <col min="7169" max="7169" width="19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189" width="1.7109375" style="63" customWidth="1"/>
    <col min="7190" max="7192" width="6.7109375" style="63" customWidth="1"/>
    <col min="7193" max="7193" width="1.7109375" style="63" customWidth="1"/>
    <col min="7194" max="7194" width="7.7109375" style="63" bestFit="1" customWidth="1"/>
    <col min="7195" max="7195" width="6.140625" style="63" bestFit="1" customWidth="1"/>
    <col min="7196" max="7196" width="4.85546875" style="63" bestFit="1" customWidth="1"/>
    <col min="7197" max="7424" width="11.42578125" style="63"/>
    <col min="7425" max="7425" width="19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445" width="1.7109375" style="63" customWidth="1"/>
    <col min="7446" max="7448" width="6.7109375" style="63" customWidth="1"/>
    <col min="7449" max="7449" width="1.7109375" style="63" customWidth="1"/>
    <col min="7450" max="7450" width="7.7109375" style="63" bestFit="1" customWidth="1"/>
    <col min="7451" max="7451" width="6.140625" style="63" bestFit="1" customWidth="1"/>
    <col min="7452" max="7452" width="4.85546875" style="63" bestFit="1" customWidth="1"/>
    <col min="7453" max="7680" width="11.42578125" style="63"/>
    <col min="7681" max="7681" width="19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701" width="1.7109375" style="63" customWidth="1"/>
    <col min="7702" max="7704" width="6.7109375" style="63" customWidth="1"/>
    <col min="7705" max="7705" width="1.7109375" style="63" customWidth="1"/>
    <col min="7706" max="7706" width="7.7109375" style="63" bestFit="1" customWidth="1"/>
    <col min="7707" max="7707" width="6.140625" style="63" bestFit="1" customWidth="1"/>
    <col min="7708" max="7708" width="4.85546875" style="63" bestFit="1" customWidth="1"/>
    <col min="7709" max="7936" width="11.42578125" style="63"/>
    <col min="7937" max="7937" width="19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7957" width="1.7109375" style="63" customWidth="1"/>
    <col min="7958" max="7960" width="6.7109375" style="63" customWidth="1"/>
    <col min="7961" max="7961" width="1.7109375" style="63" customWidth="1"/>
    <col min="7962" max="7962" width="7.7109375" style="63" bestFit="1" customWidth="1"/>
    <col min="7963" max="7963" width="6.140625" style="63" bestFit="1" customWidth="1"/>
    <col min="7964" max="7964" width="4.85546875" style="63" bestFit="1" customWidth="1"/>
    <col min="7965" max="8192" width="11.42578125" style="63"/>
    <col min="8193" max="8193" width="19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213" width="1.7109375" style="63" customWidth="1"/>
    <col min="8214" max="8216" width="6.7109375" style="63" customWidth="1"/>
    <col min="8217" max="8217" width="1.7109375" style="63" customWidth="1"/>
    <col min="8218" max="8218" width="7.7109375" style="63" bestFit="1" customWidth="1"/>
    <col min="8219" max="8219" width="6.140625" style="63" bestFit="1" customWidth="1"/>
    <col min="8220" max="8220" width="4.85546875" style="63" bestFit="1" customWidth="1"/>
    <col min="8221" max="8448" width="11.42578125" style="63"/>
    <col min="8449" max="8449" width="19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469" width="1.7109375" style="63" customWidth="1"/>
    <col min="8470" max="8472" width="6.7109375" style="63" customWidth="1"/>
    <col min="8473" max="8473" width="1.7109375" style="63" customWidth="1"/>
    <col min="8474" max="8474" width="7.7109375" style="63" bestFit="1" customWidth="1"/>
    <col min="8475" max="8475" width="6.140625" style="63" bestFit="1" customWidth="1"/>
    <col min="8476" max="8476" width="4.85546875" style="63" bestFit="1" customWidth="1"/>
    <col min="8477" max="8704" width="11.42578125" style="63"/>
    <col min="8705" max="8705" width="19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725" width="1.7109375" style="63" customWidth="1"/>
    <col min="8726" max="8728" width="6.7109375" style="63" customWidth="1"/>
    <col min="8729" max="8729" width="1.7109375" style="63" customWidth="1"/>
    <col min="8730" max="8730" width="7.7109375" style="63" bestFit="1" customWidth="1"/>
    <col min="8731" max="8731" width="6.140625" style="63" bestFit="1" customWidth="1"/>
    <col min="8732" max="8732" width="4.85546875" style="63" bestFit="1" customWidth="1"/>
    <col min="8733" max="8960" width="11.42578125" style="63"/>
    <col min="8961" max="8961" width="19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8981" width="1.7109375" style="63" customWidth="1"/>
    <col min="8982" max="8984" width="6.7109375" style="63" customWidth="1"/>
    <col min="8985" max="8985" width="1.7109375" style="63" customWidth="1"/>
    <col min="8986" max="8986" width="7.7109375" style="63" bestFit="1" customWidth="1"/>
    <col min="8987" max="8987" width="6.140625" style="63" bestFit="1" customWidth="1"/>
    <col min="8988" max="8988" width="4.85546875" style="63" bestFit="1" customWidth="1"/>
    <col min="8989" max="9216" width="11.42578125" style="63"/>
    <col min="9217" max="9217" width="19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237" width="1.7109375" style="63" customWidth="1"/>
    <col min="9238" max="9240" width="6.7109375" style="63" customWidth="1"/>
    <col min="9241" max="9241" width="1.7109375" style="63" customWidth="1"/>
    <col min="9242" max="9242" width="7.7109375" style="63" bestFit="1" customWidth="1"/>
    <col min="9243" max="9243" width="6.140625" style="63" bestFit="1" customWidth="1"/>
    <col min="9244" max="9244" width="4.85546875" style="63" bestFit="1" customWidth="1"/>
    <col min="9245" max="9472" width="11.42578125" style="63"/>
    <col min="9473" max="9473" width="19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493" width="1.7109375" style="63" customWidth="1"/>
    <col min="9494" max="9496" width="6.7109375" style="63" customWidth="1"/>
    <col min="9497" max="9497" width="1.7109375" style="63" customWidth="1"/>
    <col min="9498" max="9498" width="7.7109375" style="63" bestFit="1" customWidth="1"/>
    <col min="9499" max="9499" width="6.140625" style="63" bestFit="1" customWidth="1"/>
    <col min="9500" max="9500" width="4.85546875" style="63" bestFit="1" customWidth="1"/>
    <col min="9501" max="9728" width="11.42578125" style="63"/>
    <col min="9729" max="9729" width="19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749" width="1.7109375" style="63" customWidth="1"/>
    <col min="9750" max="9752" width="6.7109375" style="63" customWidth="1"/>
    <col min="9753" max="9753" width="1.7109375" style="63" customWidth="1"/>
    <col min="9754" max="9754" width="7.7109375" style="63" bestFit="1" customWidth="1"/>
    <col min="9755" max="9755" width="6.140625" style="63" bestFit="1" customWidth="1"/>
    <col min="9756" max="9756" width="4.85546875" style="63" bestFit="1" customWidth="1"/>
    <col min="9757" max="9984" width="11.42578125" style="63"/>
    <col min="9985" max="9985" width="19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005" width="1.7109375" style="63" customWidth="1"/>
    <col min="10006" max="10008" width="6.7109375" style="63" customWidth="1"/>
    <col min="10009" max="10009" width="1.7109375" style="63" customWidth="1"/>
    <col min="10010" max="10010" width="7.7109375" style="63" bestFit="1" customWidth="1"/>
    <col min="10011" max="10011" width="6.140625" style="63" bestFit="1" customWidth="1"/>
    <col min="10012" max="10012" width="4.85546875" style="63" bestFit="1" customWidth="1"/>
    <col min="10013" max="10240" width="11.42578125" style="63"/>
    <col min="10241" max="10241" width="19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261" width="1.7109375" style="63" customWidth="1"/>
    <col min="10262" max="10264" width="6.7109375" style="63" customWidth="1"/>
    <col min="10265" max="10265" width="1.7109375" style="63" customWidth="1"/>
    <col min="10266" max="10266" width="7.7109375" style="63" bestFit="1" customWidth="1"/>
    <col min="10267" max="10267" width="6.140625" style="63" bestFit="1" customWidth="1"/>
    <col min="10268" max="10268" width="4.85546875" style="63" bestFit="1" customWidth="1"/>
    <col min="10269" max="10496" width="11.42578125" style="63"/>
    <col min="10497" max="10497" width="19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517" width="1.7109375" style="63" customWidth="1"/>
    <col min="10518" max="10520" width="6.7109375" style="63" customWidth="1"/>
    <col min="10521" max="10521" width="1.7109375" style="63" customWidth="1"/>
    <col min="10522" max="10522" width="7.7109375" style="63" bestFit="1" customWidth="1"/>
    <col min="10523" max="10523" width="6.140625" style="63" bestFit="1" customWidth="1"/>
    <col min="10524" max="10524" width="4.85546875" style="63" bestFit="1" customWidth="1"/>
    <col min="10525" max="10752" width="11.42578125" style="63"/>
    <col min="10753" max="10753" width="19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0773" width="1.7109375" style="63" customWidth="1"/>
    <col min="10774" max="10776" width="6.7109375" style="63" customWidth="1"/>
    <col min="10777" max="10777" width="1.7109375" style="63" customWidth="1"/>
    <col min="10778" max="10778" width="7.7109375" style="63" bestFit="1" customWidth="1"/>
    <col min="10779" max="10779" width="6.140625" style="63" bestFit="1" customWidth="1"/>
    <col min="10780" max="10780" width="4.85546875" style="63" bestFit="1" customWidth="1"/>
    <col min="10781" max="11008" width="11.42578125" style="63"/>
    <col min="11009" max="11009" width="19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029" width="1.7109375" style="63" customWidth="1"/>
    <col min="11030" max="11032" width="6.7109375" style="63" customWidth="1"/>
    <col min="11033" max="11033" width="1.7109375" style="63" customWidth="1"/>
    <col min="11034" max="11034" width="7.7109375" style="63" bestFit="1" customWidth="1"/>
    <col min="11035" max="11035" width="6.140625" style="63" bestFit="1" customWidth="1"/>
    <col min="11036" max="11036" width="4.85546875" style="63" bestFit="1" customWidth="1"/>
    <col min="11037" max="11264" width="11.42578125" style="63"/>
    <col min="11265" max="11265" width="19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285" width="1.7109375" style="63" customWidth="1"/>
    <col min="11286" max="11288" width="6.7109375" style="63" customWidth="1"/>
    <col min="11289" max="11289" width="1.7109375" style="63" customWidth="1"/>
    <col min="11290" max="11290" width="7.7109375" style="63" bestFit="1" customWidth="1"/>
    <col min="11291" max="11291" width="6.140625" style="63" bestFit="1" customWidth="1"/>
    <col min="11292" max="11292" width="4.85546875" style="63" bestFit="1" customWidth="1"/>
    <col min="11293" max="11520" width="11.42578125" style="63"/>
    <col min="11521" max="11521" width="19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541" width="1.7109375" style="63" customWidth="1"/>
    <col min="11542" max="11544" width="6.7109375" style="63" customWidth="1"/>
    <col min="11545" max="11545" width="1.7109375" style="63" customWidth="1"/>
    <col min="11546" max="11546" width="7.7109375" style="63" bestFit="1" customWidth="1"/>
    <col min="11547" max="11547" width="6.140625" style="63" bestFit="1" customWidth="1"/>
    <col min="11548" max="11548" width="4.85546875" style="63" bestFit="1" customWidth="1"/>
    <col min="11549" max="11776" width="11.42578125" style="63"/>
    <col min="11777" max="11777" width="19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1797" width="1.7109375" style="63" customWidth="1"/>
    <col min="11798" max="11800" width="6.7109375" style="63" customWidth="1"/>
    <col min="11801" max="11801" width="1.7109375" style="63" customWidth="1"/>
    <col min="11802" max="11802" width="7.7109375" style="63" bestFit="1" customWidth="1"/>
    <col min="11803" max="11803" width="6.140625" style="63" bestFit="1" customWidth="1"/>
    <col min="11804" max="11804" width="4.85546875" style="63" bestFit="1" customWidth="1"/>
    <col min="11805" max="12032" width="11.42578125" style="63"/>
    <col min="12033" max="12033" width="19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053" width="1.7109375" style="63" customWidth="1"/>
    <col min="12054" max="12056" width="6.7109375" style="63" customWidth="1"/>
    <col min="12057" max="12057" width="1.7109375" style="63" customWidth="1"/>
    <col min="12058" max="12058" width="7.7109375" style="63" bestFit="1" customWidth="1"/>
    <col min="12059" max="12059" width="6.140625" style="63" bestFit="1" customWidth="1"/>
    <col min="12060" max="12060" width="4.85546875" style="63" bestFit="1" customWidth="1"/>
    <col min="12061" max="12288" width="11.42578125" style="63"/>
    <col min="12289" max="12289" width="19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309" width="1.7109375" style="63" customWidth="1"/>
    <col min="12310" max="12312" width="6.7109375" style="63" customWidth="1"/>
    <col min="12313" max="12313" width="1.7109375" style="63" customWidth="1"/>
    <col min="12314" max="12314" width="7.7109375" style="63" bestFit="1" customWidth="1"/>
    <col min="12315" max="12315" width="6.140625" style="63" bestFit="1" customWidth="1"/>
    <col min="12316" max="12316" width="4.85546875" style="63" bestFit="1" customWidth="1"/>
    <col min="12317" max="12544" width="11.42578125" style="63"/>
    <col min="12545" max="12545" width="19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565" width="1.7109375" style="63" customWidth="1"/>
    <col min="12566" max="12568" width="6.7109375" style="63" customWidth="1"/>
    <col min="12569" max="12569" width="1.7109375" style="63" customWidth="1"/>
    <col min="12570" max="12570" width="7.7109375" style="63" bestFit="1" customWidth="1"/>
    <col min="12571" max="12571" width="6.140625" style="63" bestFit="1" customWidth="1"/>
    <col min="12572" max="12572" width="4.85546875" style="63" bestFit="1" customWidth="1"/>
    <col min="12573" max="12800" width="11.42578125" style="63"/>
    <col min="12801" max="12801" width="19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2821" width="1.7109375" style="63" customWidth="1"/>
    <col min="12822" max="12824" width="6.7109375" style="63" customWidth="1"/>
    <col min="12825" max="12825" width="1.7109375" style="63" customWidth="1"/>
    <col min="12826" max="12826" width="7.7109375" style="63" bestFit="1" customWidth="1"/>
    <col min="12827" max="12827" width="6.140625" style="63" bestFit="1" customWidth="1"/>
    <col min="12828" max="12828" width="4.85546875" style="63" bestFit="1" customWidth="1"/>
    <col min="12829" max="13056" width="11.42578125" style="63"/>
    <col min="13057" max="13057" width="19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077" width="1.7109375" style="63" customWidth="1"/>
    <col min="13078" max="13080" width="6.7109375" style="63" customWidth="1"/>
    <col min="13081" max="13081" width="1.7109375" style="63" customWidth="1"/>
    <col min="13082" max="13082" width="7.7109375" style="63" bestFit="1" customWidth="1"/>
    <col min="13083" max="13083" width="6.140625" style="63" bestFit="1" customWidth="1"/>
    <col min="13084" max="13084" width="4.85546875" style="63" bestFit="1" customWidth="1"/>
    <col min="13085" max="13312" width="11.42578125" style="63"/>
    <col min="13313" max="13313" width="19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333" width="1.7109375" style="63" customWidth="1"/>
    <col min="13334" max="13336" width="6.7109375" style="63" customWidth="1"/>
    <col min="13337" max="13337" width="1.7109375" style="63" customWidth="1"/>
    <col min="13338" max="13338" width="7.7109375" style="63" bestFit="1" customWidth="1"/>
    <col min="13339" max="13339" width="6.140625" style="63" bestFit="1" customWidth="1"/>
    <col min="13340" max="13340" width="4.85546875" style="63" bestFit="1" customWidth="1"/>
    <col min="13341" max="13568" width="11.42578125" style="63"/>
    <col min="13569" max="13569" width="19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589" width="1.7109375" style="63" customWidth="1"/>
    <col min="13590" max="13592" width="6.7109375" style="63" customWidth="1"/>
    <col min="13593" max="13593" width="1.7109375" style="63" customWidth="1"/>
    <col min="13594" max="13594" width="7.7109375" style="63" bestFit="1" customWidth="1"/>
    <col min="13595" max="13595" width="6.140625" style="63" bestFit="1" customWidth="1"/>
    <col min="13596" max="13596" width="4.85546875" style="63" bestFit="1" customWidth="1"/>
    <col min="13597" max="13824" width="11.42578125" style="63"/>
    <col min="13825" max="13825" width="19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3845" width="1.7109375" style="63" customWidth="1"/>
    <col min="13846" max="13848" width="6.7109375" style="63" customWidth="1"/>
    <col min="13849" max="13849" width="1.7109375" style="63" customWidth="1"/>
    <col min="13850" max="13850" width="7.7109375" style="63" bestFit="1" customWidth="1"/>
    <col min="13851" max="13851" width="6.140625" style="63" bestFit="1" customWidth="1"/>
    <col min="13852" max="13852" width="4.85546875" style="63" bestFit="1" customWidth="1"/>
    <col min="13853" max="14080" width="11.42578125" style="63"/>
    <col min="14081" max="14081" width="19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101" width="1.7109375" style="63" customWidth="1"/>
    <col min="14102" max="14104" width="6.7109375" style="63" customWidth="1"/>
    <col min="14105" max="14105" width="1.7109375" style="63" customWidth="1"/>
    <col min="14106" max="14106" width="7.7109375" style="63" bestFit="1" customWidth="1"/>
    <col min="14107" max="14107" width="6.140625" style="63" bestFit="1" customWidth="1"/>
    <col min="14108" max="14108" width="4.85546875" style="63" bestFit="1" customWidth="1"/>
    <col min="14109" max="14336" width="11.42578125" style="63"/>
    <col min="14337" max="14337" width="19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357" width="1.7109375" style="63" customWidth="1"/>
    <col min="14358" max="14360" width="6.7109375" style="63" customWidth="1"/>
    <col min="14361" max="14361" width="1.7109375" style="63" customWidth="1"/>
    <col min="14362" max="14362" width="7.7109375" style="63" bestFit="1" customWidth="1"/>
    <col min="14363" max="14363" width="6.140625" style="63" bestFit="1" customWidth="1"/>
    <col min="14364" max="14364" width="4.85546875" style="63" bestFit="1" customWidth="1"/>
    <col min="14365" max="14592" width="11.42578125" style="63"/>
    <col min="14593" max="14593" width="19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613" width="1.7109375" style="63" customWidth="1"/>
    <col min="14614" max="14616" width="6.7109375" style="63" customWidth="1"/>
    <col min="14617" max="14617" width="1.7109375" style="63" customWidth="1"/>
    <col min="14618" max="14618" width="7.7109375" style="63" bestFit="1" customWidth="1"/>
    <col min="14619" max="14619" width="6.140625" style="63" bestFit="1" customWidth="1"/>
    <col min="14620" max="14620" width="4.85546875" style="63" bestFit="1" customWidth="1"/>
    <col min="14621" max="14848" width="11.42578125" style="63"/>
    <col min="14849" max="14849" width="19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4869" width="1.7109375" style="63" customWidth="1"/>
    <col min="14870" max="14872" width="6.7109375" style="63" customWidth="1"/>
    <col min="14873" max="14873" width="1.7109375" style="63" customWidth="1"/>
    <col min="14874" max="14874" width="7.7109375" style="63" bestFit="1" customWidth="1"/>
    <col min="14875" max="14875" width="6.140625" style="63" bestFit="1" customWidth="1"/>
    <col min="14876" max="14876" width="4.85546875" style="63" bestFit="1" customWidth="1"/>
    <col min="14877" max="15104" width="11.42578125" style="63"/>
    <col min="15105" max="15105" width="19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125" width="1.7109375" style="63" customWidth="1"/>
    <col min="15126" max="15128" width="6.7109375" style="63" customWidth="1"/>
    <col min="15129" max="15129" width="1.7109375" style="63" customWidth="1"/>
    <col min="15130" max="15130" width="7.7109375" style="63" bestFit="1" customWidth="1"/>
    <col min="15131" max="15131" width="6.140625" style="63" bestFit="1" customWidth="1"/>
    <col min="15132" max="15132" width="4.85546875" style="63" bestFit="1" customWidth="1"/>
    <col min="15133" max="15360" width="11.42578125" style="63"/>
    <col min="15361" max="15361" width="19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381" width="1.7109375" style="63" customWidth="1"/>
    <col min="15382" max="15384" width="6.7109375" style="63" customWidth="1"/>
    <col min="15385" max="15385" width="1.7109375" style="63" customWidth="1"/>
    <col min="15386" max="15386" width="7.7109375" style="63" bestFit="1" customWidth="1"/>
    <col min="15387" max="15387" width="6.140625" style="63" bestFit="1" customWidth="1"/>
    <col min="15388" max="15388" width="4.85546875" style="63" bestFit="1" customWidth="1"/>
    <col min="15389" max="15616" width="11.42578125" style="63"/>
    <col min="15617" max="15617" width="19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637" width="1.7109375" style="63" customWidth="1"/>
    <col min="15638" max="15640" width="6.7109375" style="63" customWidth="1"/>
    <col min="15641" max="15641" width="1.7109375" style="63" customWidth="1"/>
    <col min="15642" max="15642" width="7.7109375" style="63" bestFit="1" customWidth="1"/>
    <col min="15643" max="15643" width="6.140625" style="63" bestFit="1" customWidth="1"/>
    <col min="15644" max="15644" width="4.85546875" style="63" bestFit="1" customWidth="1"/>
    <col min="15645" max="15872" width="11.42578125" style="63"/>
    <col min="15873" max="15873" width="19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5893" width="1.7109375" style="63" customWidth="1"/>
    <col min="15894" max="15896" width="6.7109375" style="63" customWidth="1"/>
    <col min="15897" max="15897" width="1.7109375" style="63" customWidth="1"/>
    <col min="15898" max="15898" width="7.7109375" style="63" bestFit="1" customWidth="1"/>
    <col min="15899" max="15899" width="6.140625" style="63" bestFit="1" customWidth="1"/>
    <col min="15900" max="15900" width="4.85546875" style="63" bestFit="1" customWidth="1"/>
    <col min="15901" max="16128" width="11.42578125" style="63"/>
    <col min="16129" max="16129" width="19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149" width="1.7109375" style="63" customWidth="1"/>
    <col min="16150" max="16152" width="6.7109375" style="63" customWidth="1"/>
    <col min="16153" max="16153" width="1.7109375" style="63" customWidth="1"/>
    <col min="16154" max="16154" width="7.7109375" style="63" bestFit="1" customWidth="1"/>
    <col min="16155" max="16155" width="6.140625" style="63" bestFit="1" customWidth="1"/>
    <col min="16156" max="16156" width="4.85546875" style="63" bestFit="1" customWidth="1"/>
    <col min="16157" max="16384" width="11.42578125" style="63"/>
  </cols>
  <sheetData>
    <row r="1" spans="1:33" s="50" customFormat="1" ht="15" x14ac:dyDescent="0.25">
      <c r="A1" s="224" t="s">
        <v>164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</row>
    <row r="2" spans="1:33" s="50" customFormat="1" ht="15" x14ac:dyDescent="0.25">
      <c r="A2" s="225" t="s">
        <v>161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</row>
    <row r="3" spans="1:33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</row>
    <row r="4" spans="1:33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33" s="50" customFormat="1" ht="15" x14ac:dyDescent="0.25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</row>
    <row r="6" spans="1:33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3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  <c r="Y7" s="55"/>
      <c r="Z7" s="54" t="s">
        <v>53</v>
      </c>
      <c r="AA7" s="54"/>
      <c r="AB7" s="54"/>
    </row>
    <row r="8" spans="1:33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</row>
    <row r="9" spans="1:33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</row>
    <row r="10" spans="1:33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spans="1:33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3"/>
      <c r="AE11" s="63"/>
      <c r="AF11" s="63"/>
      <c r="AG11" s="63"/>
    </row>
    <row r="12" spans="1:33" s="64" customFormat="1" ht="14.25" x14ac:dyDescent="0.25">
      <c r="A12" s="65" t="s">
        <v>21</v>
      </c>
      <c r="B12" s="66">
        <f t="shared" ref="B12:D13" si="0">+B18+B24</f>
        <v>176392</v>
      </c>
      <c r="C12" s="66">
        <f t="shared" si="0"/>
        <v>85624</v>
      </c>
      <c r="D12" s="66">
        <f t="shared" si="0"/>
        <v>90768</v>
      </c>
      <c r="E12" s="66"/>
      <c r="F12" s="66">
        <f t="shared" ref="F12:H14" si="1">+F18+F24</f>
        <v>44160</v>
      </c>
      <c r="G12" s="66">
        <f t="shared" si="1"/>
        <v>22189</v>
      </c>
      <c r="H12" s="66">
        <f t="shared" si="1"/>
        <v>21971</v>
      </c>
      <c r="I12" s="66"/>
      <c r="J12" s="66">
        <f t="shared" ref="J12:L14" si="2">+J18+J24</f>
        <v>39294</v>
      </c>
      <c r="K12" s="66">
        <f t="shared" si="2"/>
        <v>19293</v>
      </c>
      <c r="L12" s="66">
        <f t="shared" si="2"/>
        <v>20001</v>
      </c>
      <c r="M12" s="66"/>
      <c r="N12" s="66">
        <f t="shared" ref="N12:P14" si="3">+N18+N24</f>
        <v>35674</v>
      </c>
      <c r="O12" s="66">
        <f t="shared" si="3"/>
        <v>17211</v>
      </c>
      <c r="P12" s="66">
        <f t="shared" si="3"/>
        <v>18463</v>
      </c>
      <c r="Q12" s="66"/>
      <c r="R12" s="66">
        <f t="shared" ref="R12:T14" si="4">+R18+R24</f>
        <v>28003</v>
      </c>
      <c r="S12" s="66">
        <f t="shared" si="4"/>
        <v>13375</v>
      </c>
      <c r="T12" s="66">
        <f t="shared" si="4"/>
        <v>14628</v>
      </c>
      <c r="U12" s="66"/>
      <c r="V12" s="66">
        <f t="shared" ref="V12:X14" si="5">+V18+V24</f>
        <v>28703</v>
      </c>
      <c r="W12" s="66">
        <f t="shared" si="5"/>
        <v>13247</v>
      </c>
      <c r="X12" s="66">
        <f t="shared" si="5"/>
        <v>15456</v>
      </c>
      <c r="Y12" s="66"/>
      <c r="Z12" s="66">
        <f t="shared" ref="Z12:AB14" si="6">+Z18+Z24</f>
        <v>558</v>
      </c>
      <c r="AA12" s="66">
        <f t="shared" si="6"/>
        <v>309</v>
      </c>
      <c r="AB12" s="66">
        <f t="shared" si="6"/>
        <v>249</v>
      </c>
      <c r="AC12" s="63"/>
      <c r="AD12" s="63"/>
      <c r="AE12" s="63"/>
      <c r="AF12" s="63"/>
      <c r="AG12" s="63"/>
    </row>
    <row r="13" spans="1:33" s="64" customFormat="1" x14ac:dyDescent="0.25">
      <c r="A13" s="67" t="s">
        <v>71</v>
      </c>
      <c r="B13" s="66">
        <f t="shared" si="0"/>
        <v>141333</v>
      </c>
      <c r="C13" s="66">
        <f t="shared" si="0"/>
        <v>68347</v>
      </c>
      <c r="D13" s="66">
        <f t="shared" si="0"/>
        <v>72986</v>
      </c>
      <c r="E13" s="66"/>
      <c r="F13" s="66">
        <f t="shared" si="1"/>
        <v>36681</v>
      </c>
      <c r="G13" s="66">
        <f t="shared" si="1"/>
        <v>18454</v>
      </c>
      <c r="H13" s="66">
        <f t="shared" si="1"/>
        <v>18227</v>
      </c>
      <c r="I13" s="66"/>
      <c r="J13" s="66">
        <f t="shared" si="2"/>
        <v>32051</v>
      </c>
      <c r="K13" s="66">
        <f t="shared" si="2"/>
        <v>15709</v>
      </c>
      <c r="L13" s="66">
        <f t="shared" si="2"/>
        <v>16342</v>
      </c>
      <c r="M13" s="66"/>
      <c r="N13" s="66">
        <f t="shared" si="3"/>
        <v>28793</v>
      </c>
      <c r="O13" s="66">
        <f t="shared" si="3"/>
        <v>13820</v>
      </c>
      <c r="P13" s="66">
        <f t="shared" si="3"/>
        <v>14973</v>
      </c>
      <c r="Q13" s="66"/>
      <c r="R13" s="66">
        <f t="shared" si="4"/>
        <v>21573</v>
      </c>
      <c r="S13" s="66">
        <f t="shared" si="4"/>
        <v>10235</v>
      </c>
      <c r="T13" s="66">
        <f t="shared" si="4"/>
        <v>11338</v>
      </c>
      <c r="U13" s="66"/>
      <c r="V13" s="66">
        <f t="shared" si="5"/>
        <v>22050</v>
      </c>
      <c r="W13" s="66">
        <f t="shared" si="5"/>
        <v>10047</v>
      </c>
      <c r="X13" s="66">
        <f t="shared" si="5"/>
        <v>12003</v>
      </c>
      <c r="Y13" s="66"/>
      <c r="Z13" s="66">
        <f t="shared" si="6"/>
        <v>185</v>
      </c>
      <c r="AA13" s="66">
        <f t="shared" si="6"/>
        <v>82</v>
      </c>
      <c r="AB13" s="66">
        <f t="shared" si="6"/>
        <v>103</v>
      </c>
      <c r="AC13" s="63"/>
      <c r="AD13" s="63"/>
      <c r="AE13" s="63"/>
      <c r="AF13" s="63"/>
      <c r="AG13" s="63"/>
    </row>
    <row r="14" spans="1:33" s="64" customFormat="1" x14ac:dyDescent="0.25">
      <c r="A14" s="67" t="s">
        <v>72</v>
      </c>
      <c r="B14" s="66">
        <f>+B20+B26</f>
        <v>26472</v>
      </c>
      <c r="C14" s="66">
        <f>+C20+C26</f>
        <v>13545</v>
      </c>
      <c r="D14" s="66">
        <f>+D20+D26</f>
        <v>12927</v>
      </c>
      <c r="E14" s="66"/>
      <c r="F14" s="66">
        <f t="shared" si="1"/>
        <v>5566</v>
      </c>
      <c r="G14" s="66">
        <f t="shared" si="1"/>
        <v>2870</v>
      </c>
      <c r="H14" s="66">
        <f t="shared" si="1"/>
        <v>2696</v>
      </c>
      <c r="I14" s="66"/>
      <c r="J14" s="66">
        <f t="shared" si="2"/>
        <v>5337</v>
      </c>
      <c r="K14" s="66">
        <f t="shared" si="2"/>
        <v>2760</v>
      </c>
      <c r="L14" s="66">
        <f t="shared" si="2"/>
        <v>2577</v>
      </c>
      <c r="M14" s="66"/>
      <c r="N14" s="66">
        <f t="shared" si="3"/>
        <v>5114</v>
      </c>
      <c r="O14" s="66">
        <f t="shared" si="3"/>
        <v>2601</v>
      </c>
      <c r="P14" s="66">
        <f t="shared" si="3"/>
        <v>2513</v>
      </c>
      <c r="Q14" s="66"/>
      <c r="R14" s="66">
        <f t="shared" si="4"/>
        <v>4947</v>
      </c>
      <c r="S14" s="66">
        <f t="shared" si="4"/>
        <v>2487</v>
      </c>
      <c r="T14" s="66">
        <f t="shared" si="4"/>
        <v>2460</v>
      </c>
      <c r="U14" s="66"/>
      <c r="V14" s="66">
        <f t="shared" si="5"/>
        <v>5135</v>
      </c>
      <c r="W14" s="66">
        <f t="shared" si="5"/>
        <v>2600</v>
      </c>
      <c r="X14" s="66">
        <f t="shared" si="5"/>
        <v>2535</v>
      </c>
      <c r="Y14" s="66"/>
      <c r="Z14" s="66">
        <f t="shared" si="6"/>
        <v>373</v>
      </c>
      <c r="AA14" s="66">
        <f t="shared" si="6"/>
        <v>227</v>
      </c>
      <c r="AB14" s="66">
        <f t="shared" si="6"/>
        <v>146</v>
      </c>
      <c r="AC14" s="63"/>
      <c r="AD14" s="63"/>
      <c r="AE14" s="63"/>
      <c r="AF14" s="63"/>
      <c r="AG14" s="63"/>
    </row>
    <row r="15" spans="1:33" s="64" customFormat="1" x14ac:dyDescent="0.25">
      <c r="A15" s="67" t="s">
        <v>73</v>
      </c>
      <c r="B15" s="66">
        <f>+B21</f>
        <v>8587</v>
      </c>
      <c r="C15" s="66">
        <f>+C21</f>
        <v>3732</v>
      </c>
      <c r="D15" s="66">
        <f>+D21</f>
        <v>4855</v>
      </c>
      <c r="E15" s="66"/>
      <c r="F15" s="66">
        <f>+F21</f>
        <v>1913</v>
      </c>
      <c r="G15" s="66">
        <f>+G21</f>
        <v>865</v>
      </c>
      <c r="H15" s="66">
        <f>+H21</f>
        <v>1048</v>
      </c>
      <c r="I15" s="66"/>
      <c r="J15" s="66">
        <f>+J21</f>
        <v>1906</v>
      </c>
      <c r="K15" s="66">
        <f>+K21</f>
        <v>824</v>
      </c>
      <c r="L15" s="66">
        <f>+L21</f>
        <v>1082</v>
      </c>
      <c r="M15" s="66"/>
      <c r="N15" s="66">
        <f>+N21</f>
        <v>1767</v>
      </c>
      <c r="O15" s="66">
        <f>+O21</f>
        <v>790</v>
      </c>
      <c r="P15" s="66">
        <f>+P21</f>
        <v>977</v>
      </c>
      <c r="Q15" s="66"/>
      <c r="R15" s="66">
        <f>+R21</f>
        <v>1483</v>
      </c>
      <c r="S15" s="66">
        <f>+S21</f>
        <v>653</v>
      </c>
      <c r="T15" s="66">
        <f>+T21</f>
        <v>830</v>
      </c>
      <c r="U15" s="66"/>
      <c r="V15" s="66">
        <f>+V21</f>
        <v>1518</v>
      </c>
      <c r="W15" s="66">
        <f>+W21</f>
        <v>600</v>
      </c>
      <c r="X15" s="66">
        <f>+X21</f>
        <v>918</v>
      </c>
      <c r="Y15" s="66"/>
      <c r="Z15" s="66">
        <f>+Z21</f>
        <v>0</v>
      </c>
      <c r="AA15" s="66">
        <f>+AA21</f>
        <v>0</v>
      </c>
      <c r="AB15" s="66">
        <f>+AB21</f>
        <v>0</v>
      </c>
      <c r="AC15" s="63"/>
      <c r="AD15" s="63"/>
      <c r="AE15" s="63"/>
      <c r="AF15" s="63"/>
      <c r="AG15" s="63"/>
    </row>
    <row r="16" spans="1:33" s="64" customForma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3"/>
      <c r="AD16" s="63"/>
      <c r="AE16" s="63"/>
      <c r="AF16" s="63"/>
      <c r="AG16" s="63"/>
    </row>
    <row r="17" spans="1:33" s="64" customFormat="1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63"/>
      <c r="AD17" s="63"/>
      <c r="AE17" s="63"/>
      <c r="AF17" s="63"/>
      <c r="AG17" s="63"/>
    </row>
    <row r="18" spans="1:33" s="64" customFormat="1" x14ac:dyDescent="0.25">
      <c r="A18" s="71" t="s">
        <v>21</v>
      </c>
      <c r="B18" s="72">
        <f>SUM(B19:B21)</f>
        <v>138251</v>
      </c>
      <c r="C18" s="72">
        <f>SUM(C19:C21)</f>
        <v>67212</v>
      </c>
      <c r="D18" s="72">
        <f>SUM(D19:D21)</f>
        <v>71039</v>
      </c>
      <c r="E18" s="72"/>
      <c r="F18" s="72">
        <f>SUM(F19:F21)</f>
        <v>34328</v>
      </c>
      <c r="G18" s="72">
        <f>SUM(G19:G21)</f>
        <v>17282</v>
      </c>
      <c r="H18" s="72">
        <f>SUM(H19:H21)</f>
        <v>17046</v>
      </c>
      <c r="I18" s="73"/>
      <c r="J18" s="72">
        <f>SUM(J19:J21)</f>
        <v>30709</v>
      </c>
      <c r="K18" s="72">
        <f>SUM(K19:K21)</f>
        <v>15056</v>
      </c>
      <c r="L18" s="72">
        <f>SUM(L19:L21)</f>
        <v>15653</v>
      </c>
      <c r="M18" s="73"/>
      <c r="N18" s="72">
        <f>SUM(N19:N21)</f>
        <v>28185</v>
      </c>
      <c r="O18" s="72">
        <f>SUM(O19:O21)</f>
        <v>13602</v>
      </c>
      <c r="P18" s="72">
        <f>SUM(P19:P21)</f>
        <v>14583</v>
      </c>
      <c r="Q18" s="73"/>
      <c r="R18" s="72">
        <f>SUM(R19:R21)</f>
        <v>21695</v>
      </c>
      <c r="S18" s="72">
        <f>SUM(S19:S21)</f>
        <v>10452</v>
      </c>
      <c r="T18" s="72">
        <f>SUM(T19:T21)</f>
        <v>11243</v>
      </c>
      <c r="U18" s="73"/>
      <c r="V18" s="72">
        <f>SUM(V19:V21)</f>
        <v>22793</v>
      </c>
      <c r="W18" s="72">
        <f>SUM(W19:W21)</f>
        <v>10519</v>
      </c>
      <c r="X18" s="72">
        <f>SUM(X19:X21)</f>
        <v>12274</v>
      </c>
      <c r="Y18" s="73"/>
      <c r="Z18" s="72">
        <f>SUM(Z19:Z21)</f>
        <v>541</v>
      </c>
      <c r="AA18" s="72">
        <f>SUM(AA19:AA21)</f>
        <v>301</v>
      </c>
      <c r="AB18" s="72">
        <f>SUM(AB19:AB21)</f>
        <v>240</v>
      </c>
      <c r="AC18" s="63"/>
      <c r="AD18" s="63"/>
      <c r="AE18" s="63"/>
      <c r="AF18" s="63"/>
      <c r="AG18" s="63"/>
    </row>
    <row r="19" spans="1:33" x14ac:dyDescent="0.2">
      <c r="A19" s="67" t="s">
        <v>71</v>
      </c>
      <c r="B19" s="74">
        <v>104005</v>
      </c>
      <c r="C19" s="74">
        <v>50347</v>
      </c>
      <c r="D19" s="74">
        <v>53658</v>
      </c>
      <c r="E19" s="74"/>
      <c r="F19" s="74">
        <v>27030</v>
      </c>
      <c r="G19" s="74">
        <v>13638</v>
      </c>
      <c r="H19" s="74">
        <v>13392</v>
      </c>
      <c r="I19" s="74"/>
      <c r="J19" s="74">
        <v>23624</v>
      </c>
      <c r="K19" s="74">
        <v>11550</v>
      </c>
      <c r="L19" s="74">
        <v>12074</v>
      </c>
      <c r="M19" s="74"/>
      <c r="N19" s="74">
        <v>21461</v>
      </c>
      <c r="O19" s="74">
        <v>10291</v>
      </c>
      <c r="P19" s="74">
        <v>11170</v>
      </c>
      <c r="Q19" s="74"/>
      <c r="R19" s="74">
        <v>15426</v>
      </c>
      <c r="S19" s="74">
        <v>7382</v>
      </c>
      <c r="T19" s="74">
        <v>8044</v>
      </c>
      <c r="U19" s="74"/>
      <c r="V19" s="74">
        <v>16279</v>
      </c>
      <c r="W19" s="74">
        <v>7404</v>
      </c>
      <c r="X19" s="74">
        <v>8875</v>
      </c>
      <c r="Y19" s="74"/>
      <c r="Z19" s="74">
        <v>185</v>
      </c>
      <c r="AA19" s="74">
        <v>82</v>
      </c>
      <c r="AB19" s="74">
        <v>103</v>
      </c>
    </row>
    <row r="20" spans="1:33" x14ac:dyDescent="0.2">
      <c r="A20" s="67" t="s">
        <v>72</v>
      </c>
      <c r="B20" s="74">
        <v>25659</v>
      </c>
      <c r="C20" s="74">
        <v>13133</v>
      </c>
      <c r="D20" s="74">
        <v>12526</v>
      </c>
      <c r="E20" s="74"/>
      <c r="F20" s="74">
        <v>5385</v>
      </c>
      <c r="G20" s="74">
        <v>2779</v>
      </c>
      <c r="H20" s="74">
        <v>2606</v>
      </c>
      <c r="I20" s="74"/>
      <c r="J20" s="74">
        <v>5179</v>
      </c>
      <c r="K20" s="74">
        <v>2682</v>
      </c>
      <c r="L20" s="74">
        <v>2497</v>
      </c>
      <c r="M20" s="74"/>
      <c r="N20" s="74">
        <v>4957</v>
      </c>
      <c r="O20" s="74">
        <v>2521</v>
      </c>
      <c r="P20" s="74">
        <v>2436</v>
      </c>
      <c r="Q20" s="74"/>
      <c r="R20" s="74">
        <v>4786</v>
      </c>
      <c r="S20" s="74">
        <v>2417</v>
      </c>
      <c r="T20" s="74">
        <v>2369</v>
      </c>
      <c r="U20" s="74"/>
      <c r="V20" s="74">
        <v>4996</v>
      </c>
      <c r="W20" s="74">
        <v>2515</v>
      </c>
      <c r="X20" s="74">
        <v>2481</v>
      </c>
      <c r="Y20" s="74"/>
      <c r="Z20" s="74">
        <v>356</v>
      </c>
      <c r="AA20" s="74">
        <v>219</v>
      </c>
      <c r="AB20" s="74">
        <v>137</v>
      </c>
    </row>
    <row r="21" spans="1:33" x14ac:dyDescent="0.2">
      <c r="A21" s="67" t="s">
        <v>73</v>
      </c>
      <c r="B21" s="74">
        <v>8587</v>
      </c>
      <c r="C21" s="74">
        <v>3732</v>
      </c>
      <c r="D21" s="74">
        <v>4855</v>
      </c>
      <c r="E21" s="74"/>
      <c r="F21" s="74">
        <v>1913</v>
      </c>
      <c r="G21" s="74">
        <v>865</v>
      </c>
      <c r="H21" s="74">
        <v>1048</v>
      </c>
      <c r="I21" s="74"/>
      <c r="J21" s="74">
        <v>1906</v>
      </c>
      <c r="K21" s="74">
        <v>824</v>
      </c>
      <c r="L21" s="74">
        <v>1082</v>
      </c>
      <c r="M21" s="74"/>
      <c r="N21" s="74">
        <v>1767</v>
      </c>
      <c r="O21" s="74">
        <v>790</v>
      </c>
      <c r="P21" s="74">
        <v>977</v>
      </c>
      <c r="Q21" s="74"/>
      <c r="R21" s="74">
        <v>1483</v>
      </c>
      <c r="S21" s="74">
        <v>653</v>
      </c>
      <c r="T21" s="74">
        <v>830</v>
      </c>
      <c r="U21" s="74"/>
      <c r="V21" s="74">
        <v>1518</v>
      </c>
      <c r="W21" s="74">
        <v>600</v>
      </c>
      <c r="X21" s="74">
        <v>918</v>
      </c>
      <c r="Y21" s="74"/>
      <c r="Z21" s="74">
        <v>0</v>
      </c>
      <c r="AA21" s="74">
        <v>0</v>
      </c>
      <c r="AB21" s="74">
        <v>0</v>
      </c>
    </row>
    <row r="22" spans="1:33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33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33" x14ac:dyDescent="0.25">
      <c r="A24" s="76" t="s">
        <v>21</v>
      </c>
      <c r="B24" s="72">
        <f>SUM(B25:B27)</f>
        <v>38141</v>
      </c>
      <c r="C24" s="72">
        <f>SUM(C25:C27)</f>
        <v>18412</v>
      </c>
      <c r="D24" s="72">
        <f>SUM(D25:D27)</f>
        <v>19729</v>
      </c>
      <c r="E24" s="72"/>
      <c r="F24" s="72">
        <f>SUM(F25:F27)</f>
        <v>9832</v>
      </c>
      <c r="G24" s="72">
        <f>SUM(G25:G27)</f>
        <v>4907</v>
      </c>
      <c r="H24" s="72">
        <f>SUM(H25:H27)</f>
        <v>4925</v>
      </c>
      <c r="I24" s="73"/>
      <c r="J24" s="72">
        <f>SUM(J25:J27)</f>
        <v>8585</v>
      </c>
      <c r="K24" s="72">
        <f>SUM(K25:K27)</f>
        <v>4237</v>
      </c>
      <c r="L24" s="72">
        <f>SUM(L25:L27)</f>
        <v>4348</v>
      </c>
      <c r="M24" s="73"/>
      <c r="N24" s="72">
        <f>SUM(N25:N27)</f>
        <v>7489</v>
      </c>
      <c r="O24" s="72">
        <f>SUM(O25:O27)</f>
        <v>3609</v>
      </c>
      <c r="P24" s="72">
        <f>SUM(P25:P27)</f>
        <v>3880</v>
      </c>
      <c r="Q24" s="73"/>
      <c r="R24" s="72">
        <f>SUM(R25:R27)</f>
        <v>6308</v>
      </c>
      <c r="S24" s="72">
        <f>SUM(S25:S27)</f>
        <v>2923</v>
      </c>
      <c r="T24" s="72">
        <f>SUM(T25:T27)</f>
        <v>3385</v>
      </c>
      <c r="U24" s="73"/>
      <c r="V24" s="72">
        <f>SUM(V25:V27)</f>
        <v>5910</v>
      </c>
      <c r="W24" s="72">
        <f>SUM(W25:W27)</f>
        <v>2728</v>
      </c>
      <c r="X24" s="72">
        <f>SUM(X25:X27)</f>
        <v>3182</v>
      </c>
      <c r="Y24" s="73"/>
      <c r="Z24" s="72">
        <f>SUM(Z25:Z27)</f>
        <v>17</v>
      </c>
      <c r="AA24" s="72">
        <f>SUM(AA25:AA27)</f>
        <v>8</v>
      </c>
      <c r="AB24" s="72">
        <f>SUM(AB25:AB27)</f>
        <v>9</v>
      </c>
    </row>
    <row r="25" spans="1:33" x14ac:dyDescent="0.2">
      <c r="A25" s="67" t="s">
        <v>71</v>
      </c>
      <c r="B25" s="74">
        <v>37328</v>
      </c>
      <c r="C25" s="74">
        <v>18000</v>
      </c>
      <c r="D25" s="74">
        <v>19328</v>
      </c>
      <c r="E25" s="74"/>
      <c r="F25" s="74">
        <v>9651</v>
      </c>
      <c r="G25" s="74">
        <v>4816</v>
      </c>
      <c r="H25" s="74">
        <v>4835</v>
      </c>
      <c r="I25" s="74"/>
      <c r="J25" s="74">
        <v>8427</v>
      </c>
      <c r="K25" s="74">
        <v>4159</v>
      </c>
      <c r="L25" s="74">
        <v>4268</v>
      </c>
      <c r="M25" s="74"/>
      <c r="N25" s="74">
        <v>7332</v>
      </c>
      <c r="O25" s="74">
        <v>3529</v>
      </c>
      <c r="P25" s="74">
        <v>3803</v>
      </c>
      <c r="Q25" s="74"/>
      <c r="R25" s="74">
        <v>6147</v>
      </c>
      <c r="S25" s="74">
        <v>2853</v>
      </c>
      <c r="T25" s="74">
        <v>3294</v>
      </c>
      <c r="U25" s="74"/>
      <c r="V25" s="74">
        <v>5771</v>
      </c>
      <c r="W25" s="74">
        <v>2643</v>
      </c>
      <c r="X25" s="74">
        <v>3128</v>
      </c>
      <c r="Y25" s="74"/>
      <c r="Z25" s="74">
        <v>0</v>
      </c>
      <c r="AA25" s="74">
        <v>0</v>
      </c>
      <c r="AB25" s="74">
        <v>0</v>
      </c>
    </row>
    <row r="26" spans="1:33" x14ac:dyDescent="0.2">
      <c r="A26" s="67" t="s">
        <v>72</v>
      </c>
      <c r="B26" s="74">
        <v>813</v>
      </c>
      <c r="C26" s="74">
        <v>412</v>
      </c>
      <c r="D26" s="74">
        <v>401</v>
      </c>
      <c r="E26" s="74"/>
      <c r="F26" s="74">
        <v>181</v>
      </c>
      <c r="G26" s="74">
        <v>91</v>
      </c>
      <c r="H26" s="74">
        <v>90</v>
      </c>
      <c r="I26" s="74"/>
      <c r="J26" s="74">
        <v>158</v>
      </c>
      <c r="K26" s="74">
        <v>78</v>
      </c>
      <c r="L26" s="74">
        <v>80</v>
      </c>
      <c r="M26" s="74"/>
      <c r="N26" s="74">
        <v>157</v>
      </c>
      <c r="O26" s="74">
        <v>80</v>
      </c>
      <c r="P26" s="74">
        <v>77</v>
      </c>
      <c r="Q26" s="74"/>
      <c r="R26" s="74">
        <v>161</v>
      </c>
      <c r="S26" s="74">
        <v>70</v>
      </c>
      <c r="T26" s="74">
        <v>91</v>
      </c>
      <c r="U26" s="74"/>
      <c r="V26" s="74">
        <v>139</v>
      </c>
      <c r="W26" s="74">
        <v>85</v>
      </c>
      <c r="X26" s="74">
        <v>54</v>
      </c>
      <c r="Y26" s="74"/>
      <c r="Z26" s="74">
        <v>17</v>
      </c>
      <c r="AA26" s="74">
        <v>8</v>
      </c>
      <c r="AB26" s="74">
        <v>9</v>
      </c>
    </row>
    <row r="27" spans="1:33" ht="13.5" x14ac:dyDescent="0.25">
      <c r="A27" s="67" t="s">
        <v>73</v>
      </c>
      <c r="B27" s="47" t="s">
        <v>54</v>
      </c>
      <c r="C27" s="47" t="s">
        <v>54</v>
      </c>
      <c r="D27" s="47" t="s">
        <v>54</v>
      </c>
      <c r="E27" s="133"/>
      <c r="F27" s="47" t="s">
        <v>54</v>
      </c>
      <c r="G27" s="47" t="s">
        <v>54</v>
      </c>
      <c r="H27" s="47" t="s">
        <v>54</v>
      </c>
      <c r="I27" s="134"/>
      <c r="J27" s="47" t="s">
        <v>54</v>
      </c>
      <c r="K27" s="47" t="s">
        <v>54</v>
      </c>
      <c r="L27" s="47" t="s">
        <v>54</v>
      </c>
      <c r="M27" s="134"/>
      <c r="N27" s="47" t="s">
        <v>54</v>
      </c>
      <c r="O27" s="47" t="s">
        <v>54</v>
      </c>
      <c r="P27" s="47" t="s">
        <v>54</v>
      </c>
      <c r="Q27" s="134"/>
      <c r="R27" s="47" t="s">
        <v>54</v>
      </c>
      <c r="S27" s="47" t="s">
        <v>54</v>
      </c>
      <c r="T27" s="47" t="s">
        <v>54</v>
      </c>
      <c r="U27" s="134"/>
      <c r="V27" s="47" t="s">
        <v>54</v>
      </c>
      <c r="W27" s="47" t="s">
        <v>54</v>
      </c>
      <c r="X27" s="47" t="s">
        <v>54</v>
      </c>
      <c r="Y27" s="134"/>
      <c r="Z27" s="47" t="s">
        <v>54</v>
      </c>
      <c r="AA27" s="47" t="s">
        <v>54</v>
      </c>
      <c r="AB27" s="47" t="s">
        <v>54</v>
      </c>
    </row>
    <row r="28" spans="1:33" ht="12.75" customHeight="1" x14ac:dyDescent="0.25">
      <c r="A28" s="77"/>
    </row>
    <row r="29" spans="1:33" s="50" customFormat="1" ht="21" customHeight="1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spans="1:33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63"/>
      <c r="AE30" s="63"/>
      <c r="AF30" s="63"/>
      <c r="AG30" s="63"/>
    </row>
    <row r="31" spans="1:33" s="64" customFormat="1" ht="14.25" x14ac:dyDescent="0.25">
      <c r="A31" s="65" t="s">
        <v>21</v>
      </c>
      <c r="B31" s="78">
        <f t="shared" ref="B31:D34" si="7">+B12/(B12+B62)*100</f>
        <v>81.617997492122399</v>
      </c>
      <c r="C31" s="78">
        <f t="shared" si="7"/>
        <v>79.719941157849647</v>
      </c>
      <c r="D31" s="78">
        <f t="shared" si="7"/>
        <v>83.49323447977703</v>
      </c>
      <c r="E31" s="78"/>
      <c r="F31" s="78">
        <f t="shared" ref="F31:H34" si="8">+F12/(F12+F62)*100</f>
        <v>76.597516131270382</v>
      </c>
      <c r="G31" s="78">
        <f t="shared" si="8"/>
        <v>74.544782637909023</v>
      </c>
      <c r="H31" s="78">
        <f t="shared" si="8"/>
        <v>78.788639460661258</v>
      </c>
      <c r="I31" s="78"/>
      <c r="J31" s="78">
        <f t="shared" ref="J31:L34" si="9">+J12/(J12+J62)*100</f>
        <v>79.389837357308821</v>
      </c>
      <c r="K31" s="78">
        <f t="shared" si="9"/>
        <v>77.706621556307397</v>
      </c>
      <c r="L31" s="78">
        <f t="shared" si="9"/>
        <v>81.084039404872911</v>
      </c>
      <c r="M31" s="78"/>
      <c r="N31" s="78">
        <f t="shared" ref="N31:P34" si="10">+N12/(N12+N62)*100</f>
        <v>86.547465974429272</v>
      </c>
      <c r="O31" s="78">
        <f t="shared" si="10"/>
        <v>85.000987751876735</v>
      </c>
      <c r="P31" s="78">
        <f t="shared" si="10"/>
        <v>88.040627533260221</v>
      </c>
      <c r="Q31" s="78"/>
      <c r="R31" s="78">
        <f t="shared" ref="R31:T34" si="11">+R12/(R12+R62)*100</f>
        <v>77.553450758834614</v>
      </c>
      <c r="S31" s="78">
        <f t="shared" si="11"/>
        <v>75.29696560265721</v>
      </c>
      <c r="T31" s="78">
        <f t="shared" si="11"/>
        <v>79.738348323793957</v>
      </c>
      <c r="U31" s="78"/>
      <c r="V31" s="78">
        <f t="shared" ref="V31:X34" si="12">+V12/(V12+V62)*100</f>
        <v>92.33119953678387</v>
      </c>
      <c r="W31" s="78">
        <f t="shared" si="12"/>
        <v>91.409053270770073</v>
      </c>
      <c r="X31" s="78">
        <f t="shared" si="12"/>
        <v>93.136486893642669</v>
      </c>
      <c r="Y31" s="78"/>
      <c r="Z31" s="78">
        <f t="shared" ref="Z31:AB33" si="13">+Z12/(Z12+Z62)*100</f>
        <v>100</v>
      </c>
      <c r="AA31" s="78">
        <f t="shared" si="13"/>
        <v>100</v>
      </c>
      <c r="AB31" s="78">
        <f t="shared" si="13"/>
        <v>100</v>
      </c>
      <c r="AC31" s="63"/>
      <c r="AD31" s="63"/>
      <c r="AE31" s="63"/>
      <c r="AF31" s="63"/>
      <c r="AG31" s="63"/>
    </row>
    <row r="32" spans="1:33" s="64" customFormat="1" x14ac:dyDescent="0.25">
      <c r="A32" s="67" t="s">
        <v>71</v>
      </c>
      <c r="B32" s="78">
        <f t="shared" si="7"/>
        <v>78.591248547263291</v>
      </c>
      <c r="C32" s="78">
        <f t="shared" si="7"/>
        <v>76.43368373965555</v>
      </c>
      <c r="D32" s="78">
        <f t="shared" si="7"/>
        <v>80.725116963268562</v>
      </c>
      <c r="E32" s="78"/>
      <c r="F32" s="78">
        <f t="shared" si="8"/>
        <v>73.529647596520064</v>
      </c>
      <c r="G32" s="78">
        <f t="shared" si="8"/>
        <v>71.330833752077609</v>
      </c>
      <c r="H32" s="78">
        <f t="shared" si="8"/>
        <v>75.89839683531126</v>
      </c>
      <c r="I32" s="78"/>
      <c r="J32" s="78">
        <f t="shared" si="9"/>
        <v>76.362813304107505</v>
      </c>
      <c r="K32" s="78">
        <f t="shared" si="9"/>
        <v>74.492602427921099</v>
      </c>
      <c r="L32" s="78">
        <f t="shared" si="9"/>
        <v>78.25129285577475</v>
      </c>
      <c r="M32" s="78"/>
      <c r="N32" s="78">
        <f t="shared" si="10"/>
        <v>84.296044734607847</v>
      </c>
      <c r="O32" s="78">
        <f t="shared" si="10"/>
        <v>82.596222806598135</v>
      </c>
      <c r="P32" s="78">
        <f t="shared" si="10"/>
        <v>85.928263988522232</v>
      </c>
      <c r="Q32" s="78"/>
      <c r="R32" s="78">
        <f t="shared" si="11"/>
        <v>73.66318377381684</v>
      </c>
      <c r="S32" s="78">
        <f t="shared" si="11"/>
        <v>71.110956715069833</v>
      </c>
      <c r="T32" s="78">
        <f t="shared" si="11"/>
        <v>76.129725374336928</v>
      </c>
      <c r="U32" s="78"/>
      <c r="V32" s="78">
        <f t="shared" si="12"/>
        <v>90.565572760504381</v>
      </c>
      <c r="W32" s="78">
        <f t="shared" si="12"/>
        <v>89.274924471299087</v>
      </c>
      <c r="X32" s="78">
        <f t="shared" si="12"/>
        <v>91.674940808065372</v>
      </c>
      <c r="Y32" s="78"/>
      <c r="Z32" s="78">
        <f t="shared" si="13"/>
        <v>100</v>
      </c>
      <c r="AA32" s="78">
        <f t="shared" si="13"/>
        <v>100</v>
      </c>
      <c r="AB32" s="78">
        <f t="shared" si="13"/>
        <v>100</v>
      </c>
      <c r="AC32" s="63"/>
      <c r="AD32" s="63"/>
      <c r="AE32" s="63"/>
      <c r="AF32" s="63"/>
      <c r="AG32" s="63"/>
    </row>
    <row r="33" spans="1:33" s="64" customFormat="1" x14ac:dyDescent="0.25">
      <c r="A33" s="67" t="s">
        <v>72</v>
      </c>
      <c r="B33" s="78">
        <f t="shared" si="7"/>
        <v>97.194889117344701</v>
      </c>
      <c r="C33" s="78">
        <f t="shared" si="7"/>
        <v>96.625766871165638</v>
      </c>
      <c r="D33" s="78">
        <f t="shared" si="7"/>
        <v>97.798456650022686</v>
      </c>
      <c r="E33" s="78"/>
      <c r="F33" s="78">
        <f t="shared" si="8"/>
        <v>97.51226348983883</v>
      </c>
      <c r="G33" s="78">
        <f t="shared" si="8"/>
        <v>96.992227103751276</v>
      </c>
      <c r="H33" s="78">
        <f t="shared" si="8"/>
        <v>98.072026191342303</v>
      </c>
      <c r="I33" s="78"/>
      <c r="J33" s="78">
        <f t="shared" si="9"/>
        <v>96.772438803263825</v>
      </c>
      <c r="K33" s="78">
        <f t="shared" si="9"/>
        <v>96.200766817706523</v>
      </c>
      <c r="L33" s="78">
        <f t="shared" si="9"/>
        <v>97.392290249433117</v>
      </c>
      <c r="M33" s="78"/>
      <c r="N33" s="78">
        <f t="shared" si="10"/>
        <v>97.782026768642453</v>
      </c>
      <c r="O33" s="78">
        <f t="shared" si="10"/>
        <v>97.052238805970148</v>
      </c>
      <c r="P33" s="78">
        <f t="shared" si="10"/>
        <v>98.549019607843135</v>
      </c>
      <c r="Q33" s="78"/>
      <c r="R33" s="78">
        <f t="shared" si="11"/>
        <v>95.079761675956178</v>
      </c>
      <c r="S33" s="78">
        <f t="shared" si="11"/>
        <v>93.813655224443607</v>
      </c>
      <c r="T33" s="78">
        <f t="shared" si="11"/>
        <v>96.3949843260188</v>
      </c>
      <c r="U33" s="78"/>
      <c r="V33" s="78">
        <f t="shared" si="12"/>
        <v>98.617246014979827</v>
      </c>
      <c r="W33" s="78">
        <f t="shared" si="12"/>
        <v>98.784194528875375</v>
      </c>
      <c r="X33" s="78">
        <f t="shared" si="12"/>
        <v>98.446601941747574</v>
      </c>
      <c r="Y33" s="78"/>
      <c r="Z33" s="78">
        <f t="shared" si="13"/>
        <v>100</v>
      </c>
      <c r="AA33" s="78">
        <f t="shared" si="13"/>
        <v>100</v>
      </c>
      <c r="AB33" s="78">
        <f t="shared" si="13"/>
        <v>100</v>
      </c>
      <c r="AC33" s="63"/>
      <c r="AD33" s="63"/>
      <c r="AE33" s="63"/>
      <c r="AF33" s="63"/>
      <c r="AG33" s="63"/>
    </row>
    <row r="34" spans="1:33" s="64" customFormat="1" x14ac:dyDescent="0.25">
      <c r="A34" s="67" t="s">
        <v>73</v>
      </c>
      <c r="B34" s="78">
        <f t="shared" si="7"/>
        <v>94.88397790055248</v>
      </c>
      <c r="C34" s="78">
        <f t="shared" si="7"/>
        <v>94.052419354838719</v>
      </c>
      <c r="D34" s="78">
        <f t="shared" si="7"/>
        <v>95.533254624163703</v>
      </c>
      <c r="E34" s="78"/>
      <c r="F34" s="78">
        <f t="shared" si="8"/>
        <v>92.954324586977648</v>
      </c>
      <c r="G34" s="78">
        <f t="shared" si="8"/>
        <v>92.414529914529922</v>
      </c>
      <c r="H34" s="78">
        <f t="shared" si="8"/>
        <v>93.404634581105171</v>
      </c>
      <c r="I34" s="78"/>
      <c r="J34" s="78">
        <f t="shared" si="9"/>
        <v>94.920318725099605</v>
      </c>
      <c r="K34" s="78">
        <f t="shared" si="9"/>
        <v>94.603903559127446</v>
      </c>
      <c r="L34" s="78">
        <f t="shared" si="9"/>
        <v>95.162708883025502</v>
      </c>
      <c r="M34" s="78"/>
      <c r="N34" s="78">
        <f t="shared" si="10"/>
        <v>96.451965065502193</v>
      </c>
      <c r="O34" s="78">
        <f t="shared" si="10"/>
        <v>94.497607655502392</v>
      </c>
      <c r="P34" s="78">
        <f t="shared" si="10"/>
        <v>98.092369477911646</v>
      </c>
      <c r="Q34" s="78"/>
      <c r="R34" s="78">
        <f t="shared" si="11"/>
        <v>91.599752933909812</v>
      </c>
      <c r="S34" s="78">
        <f t="shared" si="11"/>
        <v>90.820584144645338</v>
      </c>
      <c r="T34" s="78">
        <f t="shared" si="11"/>
        <v>92.222222222222229</v>
      </c>
      <c r="U34" s="78"/>
      <c r="V34" s="78">
        <f t="shared" si="12"/>
        <v>99.021526418786692</v>
      </c>
      <c r="W34" s="78">
        <f t="shared" si="12"/>
        <v>99.009900990099013</v>
      </c>
      <c r="X34" s="78">
        <f t="shared" si="12"/>
        <v>99.029126213592235</v>
      </c>
      <c r="Y34" s="78"/>
      <c r="Z34" s="78">
        <v>0</v>
      </c>
      <c r="AA34" s="78">
        <v>0</v>
      </c>
      <c r="AB34" s="78">
        <v>0</v>
      </c>
      <c r="AC34" s="63"/>
      <c r="AD34" s="63"/>
      <c r="AE34" s="63"/>
      <c r="AF34" s="63"/>
      <c r="AG34" s="63"/>
    </row>
    <row r="35" spans="1:33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3"/>
      <c r="AD35" s="63"/>
      <c r="AE35" s="63"/>
      <c r="AF35" s="63"/>
      <c r="AG35" s="63"/>
    </row>
    <row r="36" spans="1:33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63"/>
      <c r="AD36" s="63"/>
      <c r="AE36" s="63"/>
      <c r="AF36" s="63"/>
      <c r="AG36" s="63"/>
    </row>
    <row r="37" spans="1:33" s="64" customFormat="1" x14ac:dyDescent="0.25">
      <c r="A37" s="71" t="s">
        <v>21</v>
      </c>
      <c r="B37" s="78">
        <f t="shared" ref="B37:D40" si="14">+B18/(B18+B68)*100</f>
        <v>80.707418023456057</v>
      </c>
      <c r="C37" s="78">
        <f t="shared" si="14"/>
        <v>79.107376151972034</v>
      </c>
      <c r="D37" s="78">
        <f t="shared" si="14"/>
        <v>82.282014455151966</v>
      </c>
      <c r="E37" s="78"/>
      <c r="F37" s="78">
        <f t="shared" ref="F37:H40" si="15">+F18/(F18+F68)*100</f>
        <v>74.938875305623469</v>
      </c>
      <c r="G37" s="78">
        <f t="shared" si="15"/>
        <v>73.259855871131833</v>
      </c>
      <c r="H37" s="78">
        <f t="shared" si="15"/>
        <v>76.721577099648925</v>
      </c>
      <c r="I37" s="78"/>
      <c r="J37" s="78">
        <f t="shared" ref="J37:L40" si="16">+J18/(J18+J68)*100</f>
        <v>78.593913955928656</v>
      </c>
      <c r="K37" s="78">
        <f t="shared" si="16"/>
        <v>77.127196352645868</v>
      </c>
      <c r="L37" s="78">
        <f t="shared" si="16"/>
        <v>80.058306055646483</v>
      </c>
      <c r="M37" s="78"/>
      <c r="N37" s="78">
        <f t="shared" ref="N37:P40" si="17">+N18/(N18+N68)*100</f>
        <v>85.92463874154015</v>
      </c>
      <c r="O37" s="78">
        <f t="shared" si="17"/>
        <v>84.77407291991274</v>
      </c>
      <c r="P37" s="78">
        <f t="shared" si="17"/>
        <v>87.026317359909285</v>
      </c>
      <c r="Q37" s="78"/>
      <c r="R37" s="78">
        <f t="shared" ref="R37:T40" si="18">+R18/(R18+R68)*100</f>
        <v>76.595819799463357</v>
      </c>
      <c r="S37" s="78">
        <f t="shared" si="18"/>
        <v>74.774645872084704</v>
      </c>
      <c r="T37" s="78">
        <f t="shared" si="18"/>
        <v>78.370277429248574</v>
      </c>
      <c r="U37" s="78"/>
      <c r="V37" s="78">
        <f t="shared" ref="V37:X40" si="19">+V18/(V18+V68)*100</f>
        <v>92.089208516827597</v>
      </c>
      <c r="W37" s="78">
        <f t="shared" si="19"/>
        <v>91.24739764052741</v>
      </c>
      <c r="X37" s="78">
        <f t="shared" si="19"/>
        <v>92.823111245556987</v>
      </c>
      <c r="Y37" s="78"/>
      <c r="Z37" s="78">
        <f t="shared" ref="Z37:AB39" si="20">+Z18/(Z18+Z68)*100</f>
        <v>100</v>
      </c>
      <c r="AA37" s="78">
        <f t="shared" si="20"/>
        <v>100</v>
      </c>
      <c r="AB37" s="78">
        <f t="shared" si="20"/>
        <v>100</v>
      </c>
      <c r="AC37" s="63"/>
      <c r="AD37" s="63"/>
      <c r="AE37" s="63"/>
      <c r="AF37" s="63"/>
      <c r="AG37" s="63"/>
    </row>
    <row r="38" spans="1:33" x14ac:dyDescent="0.25">
      <c r="A38" s="67" t="s">
        <v>71</v>
      </c>
      <c r="B38" s="78">
        <f t="shared" si="14"/>
        <v>76.566595011631676</v>
      </c>
      <c r="C38" s="78">
        <f t="shared" si="14"/>
        <v>74.703246483470835</v>
      </c>
      <c r="D38" s="78">
        <f t="shared" si="14"/>
        <v>78.401519579193462</v>
      </c>
      <c r="E38" s="81"/>
      <c r="F38" s="78">
        <f t="shared" si="15"/>
        <v>70.711034374509495</v>
      </c>
      <c r="G38" s="78">
        <f t="shared" si="15"/>
        <v>68.920557913887208</v>
      </c>
      <c r="H38" s="78">
        <f t="shared" si="15"/>
        <v>72.632606573381068</v>
      </c>
      <c r="I38" s="81"/>
      <c r="J38" s="78">
        <f t="shared" si="16"/>
        <v>74.497808331493815</v>
      </c>
      <c r="K38" s="78">
        <f t="shared" si="16"/>
        <v>72.820124834499708</v>
      </c>
      <c r="L38" s="78">
        <f t="shared" si="16"/>
        <v>76.17665615141955</v>
      </c>
      <c r="M38" s="81"/>
      <c r="N38" s="78">
        <f t="shared" si="17"/>
        <v>82.864203251090771</v>
      </c>
      <c r="O38" s="78">
        <f t="shared" si="17"/>
        <v>81.60336214415986</v>
      </c>
      <c r="P38" s="78">
        <f t="shared" si="17"/>
        <v>84.060806742925948</v>
      </c>
      <c r="Q38" s="81"/>
      <c r="R38" s="78">
        <f t="shared" si="18"/>
        <v>71.202400184629582</v>
      </c>
      <c r="S38" s="78">
        <f t="shared" si="18"/>
        <v>69.126322689390392</v>
      </c>
      <c r="T38" s="78">
        <f t="shared" si="18"/>
        <v>73.22046240669944</v>
      </c>
      <c r="U38" s="81"/>
      <c r="V38" s="78">
        <f t="shared" si="19"/>
        <v>89.691460055096414</v>
      </c>
      <c r="W38" s="78">
        <f t="shared" si="19"/>
        <v>88.405970149253733</v>
      </c>
      <c r="X38" s="78">
        <f t="shared" si="19"/>
        <v>90.792838874680299</v>
      </c>
      <c r="Y38" s="81"/>
      <c r="Z38" s="78">
        <f t="shared" si="20"/>
        <v>100</v>
      </c>
      <c r="AA38" s="78">
        <f t="shared" si="20"/>
        <v>100</v>
      </c>
      <c r="AB38" s="78">
        <f t="shared" si="20"/>
        <v>100</v>
      </c>
    </row>
    <row r="39" spans="1:33" x14ac:dyDescent="0.25">
      <c r="A39" s="67" t="s">
        <v>72</v>
      </c>
      <c r="B39" s="78">
        <f t="shared" si="14"/>
        <v>97.145345095218261</v>
      </c>
      <c r="C39" s="78">
        <f t="shared" si="14"/>
        <v>96.573277446871103</v>
      </c>
      <c r="D39" s="78">
        <f t="shared" si="14"/>
        <v>97.75245824879039</v>
      </c>
      <c r="E39" s="81"/>
      <c r="F39" s="78">
        <f t="shared" si="15"/>
        <v>97.483707458363497</v>
      </c>
      <c r="G39" s="78">
        <f t="shared" si="15"/>
        <v>96.964410327983259</v>
      </c>
      <c r="H39" s="78">
        <f t="shared" si="15"/>
        <v>98.043641835966895</v>
      </c>
      <c r="I39" s="81"/>
      <c r="J39" s="78">
        <f t="shared" si="16"/>
        <v>96.731415763914825</v>
      </c>
      <c r="K39" s="78">
        <f t="shared" si="16"/>
        <v>96.163499462172823</v>
      </c>
      <c r="L39" s="78">
        <f t="shared" si="16"/>
        <v>97.34892787524366</v>
      </c>
      <c r="M39" s="81"/>
      <c r="N39" s="78">
        <f t="shared" si="17"/>
        <v>97.751922697692763</v>
      </c>
      <c r="O39" s="78">
        <f t="shared" si="17"/>
        <v>97.036181678214007</v>
      </c>
      <c r="P39" s="78">
        <f t="shared" si="17"/>
        <v>98.50384148807116</v>
      </c>
      <c r="Q39" s="81"/>
      <c r="R39" s="78">
        <f t="shared" si="18"/>
        <v>94.960317460317455</v>
      </c>
      <c r="S39" s="78">
        <f t="shared" si="18"/>
        <v>93.68217054263566</v>
      </c>
      <c r="T39" s="78">
        <f t="shared" si="18"/>
        <v>96.300813008130078</v>
      </c>
      <c r="U39" s="81"/>
      <c r="V39" s="78">
        <f t="shared" si="19"/>
        <v>98.579321231254937</v>
      </c>
      <c r="W39" s="78">
        <f t="shared" si="19"/>
        <v>98.743619945033373</v>
      </c>
      <c r="X39" s="78">
        <f t="shared" si="19"/>
        <v>98.413328044426819</v>
      </c>
      <c r="Y39" s="81"/>
      <c r="Z39" s="78">
        <f t="shared" si="20"/>
        <v>100</v>
      </c>
      <c r="AA39" s="78">
        <f t="shared" si="20"/>
        <v>100</v>
      </c>
      <c r="AB39" s="78">
        <f t="shared" si="20"/>
        <v>100</v>
      </c>
    </row>
    <row r="40" spans="1:33" x14ac:dyDescent="0.25">
      <c r="A40" s="67" t="s">
        <v>73</v>
      </c>
      <c r="B40" s="78">
        <f t="shared" si="14"/>
        <v>94.88397790055248</v>
      </c>
      <c r="C40" s="78">
        <f t="shared" si="14"/>
        <v>94.052419354838719</v>
      </c>
      <c r="D40" s="78">
        <f t="shared" si="14"/>
        <v>95.533254624163703</v>
      </c>
      <c r="E40" s="81"/>
      <c r="F40" s="78">
        <f t="shared" si="15"/>
        <v>92.954324586977648</v>
      </c>
      <c r="G40" s="78">
        <f t="shared" si="15"/>
        <v>92.414529914529922</v>
      </c>
      <c r="H40" s="78">
        <f t="shared" si="15"/>
        <v>93.404634581105171</v>
      </c>
      <c r="I40" s="81"/>
      <c r="J40" s="78">
        <f t="shared" si="16"/>
        <v>94.920318725099605</v>
      </c>
      <c r="K40" s="78">
        <f t="shared" si="16"/>
        <v>94.603903559127446</v>
      </c>
      <c r="L40" s="78">
        <f t="shared" si="16"/>
        <v>95.162708883025502</v>
      </c>
      <c r="M40" s="81"/>
      <c r="N40" s="78">
        <f t="shared" si="17"/>
        <v>96.451965065502193</v>
      </c>
      <c r="O40" s="78">
        <f t="shared" si="17"/>
        <v>94.497607655502392</v>
      </c>
      <c r="P40" s="78">
        <f t="shared" si="17"/>
        <v>98.092369477911646</v>
      </c>
      <c r="Q40" s="81"/>
      <c r="R40" s="78">
        <f t="shared" si="18"/>
        <v>91.599752933909812</v>
      </c>
      <c r="S40" s="78">
        <f t="shared" si="18"/>
        <v>90.820584144645338</v>
      </c>
      <c r="T40" s="78">
        <f t="shared" si="18"/>
        <v>92.222222222222229</v>
      </c>
      <c r="U40" s="81"/>
      <c r="V40" s="78">
        <f t="shared" si="19"/>
        <v>99.021526418786692</v>
      </c>
      <c r="W40" s="78">
        <f t="shared" si="19"/>
        <v>99.009900990099013</v>
      </c>
      <c r="X40" s="78">
        <f t="shared" si="19"/>
        <v>99.029126213592235</v>
      </c>
      <c r="Y40" s="81"/>
      <c r="Z40" s="78">
        <v>0</v>
      </c>
      <c r="AA40" s="78">
        <v>0</v>
      </c>
      <c r="AB40" s="78">
        <v>0</v>
      </c>
    </row>
    <row r="41" spans="1:33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3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3" x14ac:dyDescent="0.25">
      <c r="A43" s="76" t="s">
        <v>21</v>
      </c>
      <c r="B43" s="78">
        <f t="shared" ref="B43:D45" si="21">+B24/(B24+B74)*100</f>
        <v>85.098170459616242</v>
      </c>
      <c r="C43" s="78">
        <f t="shared" si="21"/>
        <v>82.038943100298539</v>
      </c>
      <c r="D43" s="78">
        <f t="shared" si="21"/>
        <v>88.166420878580681</v>
      </c>
      <c r="E43" s="78"/>
      <c r="F43" s="78">
        <f t="shared" ref="F43:H45" si="22">+F24/(F24+F74)*100</f>
        <v>83.012495778453228</v>
      </c>
      <c r="G43" s="78">
        <f t="shared" si="22"/>
        <v>79.45272020725389</v>
      </c>
      <c r="H43" s="78">
        <f t="shared" si="22"/>
        <v>86.891319689484831</v>
      </c>
      <c r="I43" s="78"/>
      <c r="J43" s="78">
        <f t="shared" ref="J43:L45" si="23">+J24/(J24+J74)*100</f>
        <v>82.373824601803875</v>
      </c>
      <c r="K43" s="78">
        <f t="shared" si="23"/>
        <v>79.837949877520259</v>
      </c>
      <c r="L43" s="78">
        <f t="shared" si="23"/>
        <v>85.004887585532757</v>
      </c>
      <c r="M43" s="78"/>
      <c r="N43" s="78">
        <f t="shared" ref="N43:P45" si="24">+N24/(N24+N74)*100</f>
        <v>88.974694071521924</v>
      </c>
      <c r="O43" s="78">
        <f t="shared" si="24"/>
        <v>85.86723768736617</v>
      </c>
      <c r="P43" s="78">
        <f t="shared" si="24"/>
        <v>92.074038917892736</v>
      </c>
      <c r="Q43" s="78"/>
      <c r="R43" s="78">
        <f t="shared" ref="R43:T45" si="25">+R24/(R24+R74)*100</f>
        <v>81.038026721479966</v>
      </c>
      <c r="S43" s="78">
        <f t="shared" si="25"/>
        <v>77.225891677675023</v>
      </c>
      <c r="T43" s="78">
        <f t="shared" si="25"/>
        <v>84.646161540385094</v>
      </c>
      <c r="U43" s="78"/>
      <c r="V43" s="78">
        <f t="shared" ref="V43:X45" si="26">+V24/(V24+V74)*100</f>
        <v>93.276515151515156</v>
      </c>
      <c r="W43" s="78">
        <f t="shared" si="26"/>
        <v>92.037786774628884</v>
      </c>
      <c r="X43" s="78">
        <f t="shared" si="26"/>
        <v>94.365361803084227</v>
      </c>
      <c r="Y43" s="78"/>
      <c r="Z43" s="78">
        <f t="shared" ref="Z43:AB43" si="27">+Z24/(Z24+Z74)*100</f>
        <v>100</v>
      </c>
      <c r="AA43" s="78">
        <f t="shared" si="27"/>
        <v>100</v>
      </c>
      <c r="AB43" s="78">
        <f t="shared" si="27"/>
        <v>100</v>
      </c>
    </row>
    <row r="44" spans="1:33" x14ac:dyDescent="0.25">
      <c r="A44" s="67" t="s">
        <v>71</v>
      </c>
      <c r="B44" s="78">
        <f t="shared" si="21"/>
        <v>84.84214832829511</v>
      </c>
      <c r="C44" s="78">
        <f t="shared" si="21"/>
        <v>81.729022884126408</v>
      </c>
      <c r="D44" s="78">
        <f t="shared" si="21"/>
        <v>87.962499431120008</v>
      </c>
      <c r="E44" s="81"/>
      <c r="F44" s="78">
        <f t="shared" si="22"/>
        <v>82.770154373927966</v>
      </c>
      <c r="G44" s="78">
        <f t="shared" si="22"/>
        <v>79.171461449942456</v>
      </c>
      <c r="H44" s="78">
        <f t="shared" si="22"/>
        <v>86.69535592612516</v>
      </c>
      <c r="I44" s="81"/>
      <c r="J44" s="78">
        <f t="shared" si="23"/>
        <v>82.126498391969591</v>
      </c>
      <c r="K44" s="78">
        <f t="shared" si="23"/>
        <v>79.567629615458202</v>
      </c>
      <c r="L44" s="78">
        <f t="shared" si="23"/>
        <v>84.783472387763211</v>
      </c>
      <c r="M44" s="81"/>
      <c r="N44" s="78">
        <f t="shared" si="24"/>
        <v>88.78663114555583</v>
      </c>
      <c r="O44" s="78">
        <f t="shared" si="24"/>
        <v>85.634554719728214</v>
      </c>
      <c r="P44" s="78">
        <f t="shared" si="24"/>
        <v>91.926516799613239</v>
      </c>
      <c r="Q44" s="81"/>
      <c r="R44" s="78">
        <f t="shared" si="25"/>
        <v>80.658706206534575</v>
      </c>
      <c r="S44" s="78">
        <f t="shared" si="25"/>
        <v>76.817447495961233</v>
      </c>
      <c r="T44" s="78">
        <f t="shared" si="25"/>
        <v>84.310212439211668</v>
      </c>
      <c r="U44" s="81"/>
      <c r="V44" s="78">
        <f t="shared" si="26"/>
        <v>93.125705986767798</v>
      </c>
      <c r="W44" s="78">
        <f t="shared" si="26"/>
        <v>91.802709274053498</v>
      </c>
      <c r="X44" s="78">
        <f t="shared" si="26"/>
        <v>94.27365883062086</v>
      </c>
      <c r="Y44" s="81"/>
      <c r="Z44" s="78" t="s">
        <v>47</v>
      </c>
      <c r="AA44" s="78" t="s">
        <v>47</v>
      </c>
      <c r="AB44" s="78" t="s">
        <v>47</v>
      </c>
    </row>
    <row r="45" spans="1:33" x14ac:dyDescent="0.25">
      <c r="A45" s="67" t="s">
        <v>72</v>
      </c>
      <c r="B45" s="78">
        <f t="shared" si="21"/>
        <v>98.784933171324411</v>
      </c>
      <c r="C45" s="78">
        <f t="shared" si="21"/>
        <v>98.329355608591882</v>
      </c>
      <c r="D45" s="78">
        <f t="shared" si="21"/>
        <v>99.257425742574256</v>
      </c>
      <c r="E45" s="81"/>
      <c r="F45" s="78">
        <f t="shared" si="22"/>
        <v>98.369565217391312</v>
      </c>
      <c r="G45" s="78">
        <f t="shared" si="22"/>
        <v>97.849462365591393</v>
      </c>
      <c r="H45" s="78">
        <f t="shared" si="22"/>
        <v>98.901098901098905</v>
      </c>
      <c r="I45" s="81"/>
      <c r="J45" s="78">
        <f t="shared" si="23"/>
        <v>98.136645962732914</v>
      </c>
      <c r="K45" s="78">
        <f t="shared" si="23"/>
        <v>97.5</v>
      </c>
      <c r="L45" s="78">
        <f t="shared" si="23"/>
        <v>98.76543209876543</v>
      </c>
      <c r="M45" s="81"/>
      <c r="N45" s="78">
        <f t="shared" si="24"/>
        <v>98.742138364779876</v>
      </c>
      <c r="O45" s="78">
        <f t="shared" si="24"/>
        <v>97.560975609756099</v>
      </c>
      <c r="P45" s="78">
        <f t="shared" si="24"/>
        <v>100</v>
      </c>
      <c r="Q45" s="81"/>
      <c r="R45" s="78">
        <f t="shared" si="25"/>
        <v>98.773006134969322</v>
      </c>
      <c r="S45" s="78">
        <f t="shared" si="25"/>
        <v>98.591549295774655</v>
      </c>
      <c r="T45" s="78">
        <f t="shared" si="25"/>
        <v>98.91304347826086</v>
      </c>
      <c r="U45" s="81"/>
      <c r="V45" s="78">
        <f t="shared" si="26"/>
        <v>100</v>
      </c>
      <c r="W45" s="78">
        <f t="shared" si="26"/>
        <v>100</v>
      </c>
      <c r="X45" s="78">
        <f t="shared" si="26"/>
        <v>100</v>
      </c>
      <c r="Y45" s="81"/>
      <c r="Z45" s="78">
        <v>0</v>
      </c>
      <c r="AA45" s="78">
        <v>0</v>
      </c>
      <c r="AB45" s="78">
        <v>0</v>
      </c>
    </row>
    <row r="46" spans="1:33" ht="13.5" thickBot="1" x14ac:dyDescent="0.3">
      <c r="A46" s="67" t="s">
        <v>73</v>
      </c>
      <c r="B46" s="84">
        <v>0</v>
      </c>
      <c r="C46" s="84">
        <v>0</v>
      </c>
      <c r="D46" s="84">
        <v>0</v>
      </c>
      <c r="E46" s="84"/>
      <c r="F46" s="84">
        <v>0</v>
      </c>
      <c r="G46" s="84">
        <v>0</v>
      </c>
      <c r="H46" s="84">
        <v>0</v>
      </c>
      <c r="I46" s="84"/>
      <c r="J46" s="84">
        <v>0</v>
      </c>
      <c r="K46" s="84">
        <v>0</v>
      </c>
      <c r="L46" s="84">
        <v>0</v>
      </c>
      <c r="M46" s="84"/>
      <c r="N46" s="84">
        <v>0</v>
      </c>
      <c r="O46" s="84">
        <v>0</v>
      </c>
      <c r="P46" s="84">
        <v>0</v>
      </c>
      <c r="Q46" s="84"/>
      <c r="R46" s="84">
        <v>0</v>
      </c>
      <c r="S46" s="84">
        <v>0</v>
      </c>
      <c r="T46" s="84">
        <v>0</v>
      </c>
      <c r="U46" s="84"/>
      <c r="V46" s="84">
        <v>0</v>
      </c>
      <c r="W46" s="84">
        <v>0</v>
      </c>
      <c r="X46" s="84">
        <v>0</v>
      </c>
      <c r="Y46" s="84"/>
      <c r="Z46" s="84">
        <v>0</v>
      </c>
      <c r="AA46" s="84">
        <v>0</v>
      </c>
      <c r="AB46" s="84">
        <v>0</v>
      </c>
    </row>
    <row r="47" spans="1:33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33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3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</row>
    <row r="51" spans="1:33" s="50" customFormat="1" ht="15" x14ac:dyDescent="0.25">
      <c r="A51" s="224" t="s">
        <v>168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 t="s">
        <v>222</v>
      </c>
      <c r="AE51" s="215"/>
      <c r="AF51" s="9"/>
    </row>
    <row r="52" spans="1:33" s="50" customFormat="1" ht="15" x14ac:dyDescent="0.25">
      <c r="A52" s="225" t="s">
        <v>163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9"/>
      <c r="AD52" s="215"/>
      <c r="AE52" s="215"/>
      <c r="AF52"/>
    </row>
    <row r="53" spans="1:33" s="50" customFormat="1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</row>
    <row r="54" spans="1:33" s="50" customFormat="1" ht="1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3" s="50" customFormat="1" ht="15" x14ac:dyDescent="0.25">
      <c r="A55" s="225" t="s">
        <v>389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3" s="50" customFormat="1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3" s="50" customFormat="1" ht="15" customHeight="1" x14ac:dyDescent="0.25">
      <c r="A57" s="226" t="s">
        <v>67</v>
      </c>
      <c r="B57" s="54" t="s">
        <v>21</v>
      </c>
      <c r="C57" s="54"/>
      <c r="D57" s="54"/>
      <c r="E57" s="55"/>
      <c r="F57" s="54" t="s">
        <v>48</v>
      </c>
      <c r="G57" s="54"/>
      <c r="H57" s="54"/>
      <c r="I57" s="55"/>
      <c r="J57" s="54" t="s">
        <v>49</v>
      </c>
      <c r="K57" s="54"/>
      <c r="L57" s="54"/>
      <c r="M57" s="55"/>
      <c r="N57" s="54" t="s">
        <v>50</v>
      </c>
      <c r="O57" s="54"/>
      <c r="P57" s="54"/>
      <c r="Q57" s="55"/>
      <c r="R57" s="54" t="s">
        <v>51</v>
      </c>
      <c r="S57" s="54"/>
      <c r="T57" s="54"/>
      <c r="U57" s="55"/>
      <c r="V57" s="54" t="s">
        <v>52</v>
      </c>
      <c r="W57" s="54"/>
      <c r="X57" s="54"/>
      <c r="Y57" s="55"/>
      <c r="Z57" s="54" t="s">
        <v>53</v>
      </c>
      <c r="AA57" s="54"/>
      <c r="AB57" s="54"/>
    </row>
    <row r="58" spans="1:33" s="50" customFormat="1" ht="15.7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3" s="50" customFormat="1" ht="12.75" customHeight="1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3" s="50" customFormat="1" ht="21" customHeight="1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3" s="64" customFormat="1" ht="12.7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  <c r="AD61" s="63"/>
      <c r="AE61" s="63"/>
      <c r="AF61" s="63"/>
      <c r="AG61" s="63"/>
    </row>
    <row r="62" spans="1:33" s="64" customFormat="1" ht="14.25" x14ac:dyDescent="0.25">
      <c r="A62" s="65" t="s">
        <v>21</v>
      </c>
      <c r="B62" s="66">
        <f t="shared" ref="B62:D64" si="28">+B68+B74</f>
        <v>39727</v>
      </c>
      <c r="C62" s="66">
        <f t="shared" si="28"/>
        <v>21782</v>
      </c>
      <c r="D62" s="66">
        <f t="shared" si="28"/>
        <v>17945</v>
      </c>
      <c r="E62" s="66"/>
      <c r="F62" s="66">
        <f t="shared" ref="F62:H64" si="29">+F68+F74</f>
        <v>13492</v>
      </c>
      <c r="G62" s="66">
        <f t="shared" si="29"/>
        <v>7577</v>
      </c>
      <c r="H62" s="66">
        <f t="shared" si="29"/>
        <v>5915</v>
      </c>
      <c r="I62" s="66"/>
      <c r="J62" s="66">
        <f t="shared" ref="J62:L64" si="30">+J68+J74</f>
        <v>10201</v>
      </c>
      <c r="K62" s="66">
        <f t="shared" si="30"/>
        <v>5535</v>
      </c>
      <c r="L62" s="66">
        <f t="shared" si="30"/>
        <v>4666</v>
      </c>
      <c r="M62" s="66"/>
      <c r="N62" s="66">
        <f t="shared" ref="N62:P64" si="31">+N68+N74</f>
        <v>5545</v>
      </c>
      <c r="O62" s="66">
        <f t="shared" si="31"/>
        <v>3037</v>
      </c>
      <c r="P62" s="66">
        <f t="shared" si="31"/>
        <v>2508</v>
      </c>
      <c r="Q62" s="66"/>
      <c r="R62" s="66">
        <f t="shared" ref="R62:T64" si="32">+R68+R74</f>
        <v>8105</v>
      </c>
      <c r="S62" s="66">
        <f t="shared" si="32"/>
        <v>4388</v>
      </c>
      <c r="T62" s="66">
        <f t="shared" si="32"/>
        <v>3717</v>
      </c>
      <c r="U62" s="66"/>
      <c r="V62" s="66">
        <f t="shared" ref="V62:X64" si="33">+V68+V74</f>
        <v>2384</v>
      </c>
      <c r="W62" s="66">
        <f t="shared" si="33"/>
        <v>1245</v>
      </c>
      <c r="X62" s="66">
        <f t="shared" si="33"/>
        <v>1139</v>
      </c>
      <c r="Y62" s="66"/>
      <c r="Z62" s="66">
        <f t="shared" ref="Z62:AB64" si="34">+Z68+Z74</f>
        <v>0</v>
      </c>
      <c r="AA62" s="66">
        <f t="shared" si="34"/>
        <v>0</v>
      </c>
      <c r="AB62" s="66">
        <f t="shared" si="34"/>
        <v>0</v>
      </c>
      <c r="AC62" s="63"/>
      <c r="AD62" s="63"/>
      <c r="AE62" s="63"/>
      <c r="AF62" s="63"/>
      <c r="AG62" s="63"/>
    </row>
    <row r="63" spans="1:33" s="64" customFormat="1" x14ac:dyDescent="0.25">
      <c r="A63" s="67" t="s">
        <v>71</v>
      </c>
      <c r="B63" s="66">
        <f t="shared" si="28"/>
        <v>38500</v>
      </c>
      <c r="C63" s="66">
        <f t="shared" si="28"/>
        <v>21073</v>
      </c>
      <c r="D63" s="66">
        <f t="shared" si="28"/>
        <v>17427</v>
      </c>
      <c r="E63" s="66"/>
      <c r="F63" s="66">
        <f t="shared" si="29"/>
        <v>13205</v>
      </c>
      <c r="G63" s="66">
        <f t="shared" si="29"/>
        <v>7417</v>
      </c>
      <c r="H63" s="66">
        <f t="shared" si="29"/>
        <v>5788</v>
      </c>
      <c r="I63" s="66"/>
      <c r="J63" s="66">
        <f t="shared" si="30"/>
        <v>9921</v>
      </c>
      <c r="K63" s="66">
        <f t="shared" si="30"/>
        <v>5379</v>
      </c>
      <c r="L63" s="66">
        <f t="shared" si="30"/>
        <v>4542</v>
      </c>
      <c r="M63" s="66"/>
      <c r="N63" s="66">
        <f t="shared" si="31"/>
        <v>5364</v>
      </c>
      <c r="O63" s="66">
        <f t="shared" si="31"/>
        <v>2912</v>
      </c>
      <c r="P63" s="66">
        <f t="shared" si="31"/>
        <v>2452</v>
      </c>
      <c r="Q63" s="66"/>
      <c r="R63" s="66">
        <f t="shared" si="32"/>
        <v>7713</v>
      </c>
      <c r="S63" s="66">
        <f t="shared" si="32"/>
        <v>4158</v>
      </c>
      <c r="T63" s="66">
        <f t="shared" si="32"/>
        <v>3555</v>
      </c>
      <c r="U63" s="66"/>
      <c r="V63" s="66">
        <f t="shared" si="33"/>
        <v>2297</v>
      </c>
      <c r="W63" s="66">
        <f t="shared" si="33"/>
        <v>1207</v>
      </c>
      <c r="X63" s="66">
        <f t="shared" si="33"/>
        <v>1090</v>
      </c>
      <c r="Y63" s="66"/>
      <c r="Z63" s="66">
        <f t="shared" si="34"/>
        <v>0</v>
      </c>
      <c r="AA63" s="66">
        <f t="shared" si="34"/>
        <v>0</v>
      </c>
      <c r="AB63" s="66">
        <f t="shared" si="34"/>
        <v>0</v>
      </c>
      <c r="AC63" s="63"/>
      <c r="AD63" s="63"/>
      <c r="AE63" s="63"/>
      <c r="AF63" s="63"/>
      <c r="AG63" s="63"/>
    </row>
    <row r="64" spans="1:33" s="64" customFormat="1" x14ac:dyDescent="0.25">
      <c r="A64" s="67" t="s">
        <v>72</v>
      </c>
      <c r="B64" s="66">
        <f t="shared" si="28"/>
        <v>764</v>
      </c>
      <c r="C64" s="66">
        <f t="shared" si="28"/>
        <v>473</v>
      </c>
      <c r="D64" s="66">
        <f t="shared" si="28"/>
        <v>291</v>
      </c>
      <c r="E64" s="66"/>
      <c r="F64" s="66">
        <f t="shared" si="29"/>
        <v>142</v>
      </c>
      <c r="G64" s="66">
        <f t="shared" si="29"/>
        <v>89</v>
      </c>
      <c r="H64" s="66">
        <f t="shared" si="29"/>
        <v>53</v>
      </c>
      <c r="I64" s="66"/>
      <c r="J64" s="66">
        <f t="shared" si="30"/>
        <v>178</v>
      </c>
      <c r="K64" s="66">
        <f t="shared" si="30"/>
        <v>109</v>
      </c>
      <c r="L64" s="66">
        <f t="shared" si="30"/>
        <v>69</v>
      </c>
      <c r="M64" s="66"/>
      <c r="N64" s="66">
        <f t="shared" si="31"/>
        <v>116</v>
      </c>
      <c r="O64" s="66">
        <f t="shared" si="31"/>
        <v>79</v>
      </c>
      <c r="P64" s="66">
        <f t="shared" si="31"/>
        <v>37</v>
      </c>
      <c r="Q64" s="66"/>
      <c r="R64" s="66">
        <f t="shared" si="32"/>
        <v>256</v>
      </c>
      <c r="S64" s="66">
        <f t="shared" si="32"/>
        <v>164</v>
      </c>
      <c r="T64" s="66">
        <f t="shared" si="32"/>
        <v>92</v>
      </c>
      <c r="U64" s="66"/>
      <c r="V64" s="66">
        <f t="shared" si="33"/>
        <v>72</v>
      </c>
      <c r="W64" s="66">
        <f t="shared" si="33"/>
        <v>32</v>
      </c>
      <c r="X64" s="66">
        <f t="shared" si="33"/>
        <v>40</v>
      </c>
      <c r="Y64" s="66"/>
      <c r="Z64" s="66">
        <f t="shared" si="34"/>
        <v>0</v>
      </c>
      <c r="AA64" s="66">
        <f t="shared" si="34"/>
        <v>0</v>
      </c>
      <c r="AB64" s="66">
        <f t="shared" si="34"/>
        <v>0</v>
      </c>
      <c r="AC64" s="63"/>
      <c r="AD64" s="63"/>
      <c r="AE64" s="63"/>
      <c r="AF64" s="63"/>
      <c r="AG64" s="63"/>
    </row>
    <row r="65" spans="1:33" s="64" customFormat="1" x14ac:dyDescent="0.25">
      <c r="A65" s="67" t="s">
        <v>73</v>
      </c>
      <c r="B65" s="66">
        <f>+B71</f>
        <v>463</v>
      </c>
      <c r="C65" s="66">
        <f>+C71</f>
        <v>236</v>
      </c>
      <c r="D65" s="66">
        <f>+D71</f>
        <v>227</v>
      </c>
      <c r="E65" s="66"/>
      <c r="F65" s="66">
        <f>+F71</f>
        <v>145</v>
      </c>
      <c r="G65" s="66">
        <f>+G71</f>
        <v>71</v>
      </c>
      <c r="H65" s="66">
        <f>+H71</f>
        <v>74</v>
      </c>
      <c r="I65" s="66"/>
      <c r="J65" s="66">
        <f>+J71</f>
        <v>102</v>
      </c>
      <c r="K65" s="66">
        <f>+K71</f>
        <v>47</v>
      </c>
      <c r="L65" s="66">
        <f>+L71</f>
        <v>55</v>
      </c>
      <c r="M65" s="66"/>
      <c r="N65" s="66">
        <f>+N71</f>
        <v>65</v>
      </c>
      <c r="O65" s="66">
        <f>+O71</f>
        <v>46</v>
      </c>
      <c r="P65" s="66">
        <f>+P71</f>
        <v>19</v>
      </c>
      <c r="Q65" s="66"/>
      <c r="R65" s="66">
        <f>+R71</f>
        <v>136</v>
      </c>
      <c r="S65" s="66">
        <f>+S71</f>
        <v>66</v>
      </c>
      <c r="T65" s="66">
        <f>+T71</f>
        <v>70</v>
      </c>
      <c r="U65" s="66"/>
      <c r="V65" s="66">
        <f>+V71</f>
        <v>15</v>
      </c>
      <c r="W65" s="66">
        <f>+W71</f>
        <v>6</v>
      </c>
      <c r="X65" s="66">
        <f>+X71</f>
        <v>9</v>
      </c>
      <c r="Y65" s="66"/>
      <c r="Z65" s="66">
        <f>+Z71</f>
        <v>0</v>
      </c>
      <c r="AA65" s="66">
        <f>+AA71</f>
        <v>0</v>
      </c>
      <c r="AB65" s="66">
        <f>+AB71</f>
        <v>0</v>
      </c>
      <c r="AC65" s="63"/>
      <c r="AD65" s="63"/>
      <c r="AE65" s="63"/>
      <c r="AF65" s="63"/>
      <c r="AG65" s="63"/>
    </row>
    <row r="66" spans="1:33" s="64" customFormat="1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3"/>
      <c r="AD66" s="63"/>
      <c r="AE66" s="63"/>
      <c r="AF66" s="63"/>
      <c r="AG66" s="63"/>
    </row>
    <row r="67" spans="1:33" s="64" customFormat="1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  <c r="AC67" s="63"/>
      <c r="AD67" s="63"/>
      <c r="AE67" s="63"/>
      <c r="AF67" s="63"/>
      <c r="AG67" s="63"/>
    </row>
    <row r="68" spans="1:33" s="64" customFormat="1" x14ac:dyDescent="0.25">
      <c r="A68" s="71" t="s">
        <v>21</v>
      </c>
      <c r="B68" s="72">
        <f>SUM(B69:B71)</f>
        <v>33048</v>
      </c>
      <c r="C68" s="72">
        <f>SUM(C69:C71)</f>
        <v>17751</v>
      </c>
      <c r="D68" s="72">
        <f>SUM(D69:D71)</f>
        <v>15297</v>
      </c>
      <c r="E68" s="72"/>
      <c r="F68" s="72">
        <f>SUM(F69:F71)</f>
        <v>11480</v>
      </c>
      <c r="G68" s="72">
        <f>SUM(G69:G71)</f>
        <v>6308</v>
      </c>
      <c r="H68" s="72">
        <f>SUM(H69:H71)</f>
        <v>5172</v>
      </c>
      <c r="I68" s="73"/>
      <c r="J68" s="72">
        <f>SUM(J69:J71)</f>
        <v>8364</v>
      </c>
      <c r="K68" s="72">
        <f>SUM(K69:K71)</f>
        <v>4465</v>
      </c>
      <c r="L68" s="72">
        <f>SUM(L69:L71)</f>
        <v>3899</v>
      </c>
      <c r="M68" s="73"/>
      <c r="N68" s="72">
        <f>SUM(N69:N71)</f>
        <v>4617</v>
      </c>
      <c r="O68" s="72">
        <f>SUM(O69:O71)</f>
        <v>2443</v>
      </c>
      <c r="P68" s="72">
        <f>SUM(P69:P71)</f>
        <v>2174</v>
      </c>
      <c r="Q68" s="73"/>
      <c r="R68" s="72">
        <f>SUM(R69:R71)</f>
        <v>6629</v>
      </c>
      <c r="S68" s="72">
        <f>SUM(S69:S71)</f>
        <v>3526</v>
      </c>
      <c r="T68" s="72">
        <f>SUM(T69:T71)</f>
        <v>3103</v>
      </c>
      <c r="U68" s="73"/>
      <c r="V68" s="72">
        <f>SUM(V69:V71)</f>
        <v>1958</v>
      </c>
      <c r="W68" s="72">
        <f>SUM(W69:W71)</f>
        <v>1009</v>
      </c>
      <c r="X68" s="72">
        <f>SUM(X69:X71)</f>
        <v>949</v>
      </c>
      <c r="Y68" s="73"/>
      <c r="Z68" s="72">
        <f>SUM(Z69:Z71)</f>
        <v>0</v>
      </c>
      <c r="AA68" s="72">
        <f>SUM(AA69:AA71)</f>
        <v>0</v>
      </c>
      <c r="AB68" s="72">
        <f>SUM(AB69:AB71)</f>
        <v>0</v>
      </c>
      <c r="AC68" s="63"/>
      <c r="AD68" s="63"/>
      <c r="AE68" s="63"/>
      <c r="AF68" s="63"/>
      <c r="AG68" s="63"/>
    </row>
    <row r="69" spans="1:33" x14ac:dyDescent="0.2">
      <c r="A69" s="67" t="s">
        <v>71</v>
      </c>
      <c r="B69" s="74">
        <v>31831</v>
      </c>
      <c r="C69" s="74">
        <v>17049</v>
      </c>
      <c r="D69" s="74">
        <v>14782</v>
      </c>
      <c r="E69" s="74"/>
      <c r="F69" s="74">
        <v>11196</v>
      </c>
      <c r="G69" s="74">
        <v>6150</v>
      </c>
      <c r="H69" s="74">
        <v>5046</v>
      </c>
      <c r="I69" s="74"/>
      <c r="J69" s="74">
        <v>8087</v>
      </c>
      <c r="K69" s="74">
        <v>4311</v>
      </c>
      <c r="L69" s="74">
        <v>3776</v>
      </c>
      <c r="M69" s="74"/>
      <c r="N69" s="74">
        <v>4438</v>
      </c>
      <c r="O69" s="74">
        <v>2320</v>
      </c>
      <c r="P69" s="74">
        <v>2118</v>
      </c>
      <c r="Q69" s="74"/>
      <c r="R69" s="74">
        <v>6239</v>
      </c>
      <c r="S69" s="74">
        <v>3297</v>
      </c>
      <c r="T69" s="74">
        <v>2942</v>
      </c>
      <c r="U69" s="74"/>
      <c r="V69" s="74">
        <v>1871</v>
      </c>
      <c r="W69" s="74">
        <v>971</v>
      </c>
      <c r="X69" s="74">
        <v>900</v>
      </c>
      <c r="Y69" s="74"/>
      <c r="Z69" s="74">
        <v>0</v>
      </c>
      <c r="AA69" s="74">
        <v>0</v>
      </c>
      <c r="AB69" s="74">
        <v>0</v>
      </c>
    </row>
    <row r="70" spans="1:33" x14ac:dyDescent="0.2">
      <c r="A70" s="67" t="s">
        <v>72</v>
      </c>
      <c r="B70" s="74">
        <v>754</v>
      </c>
      <c r="C70" s="74">
        <v>466</v>
      </c>
      <c r="D70" s="74">
        <v>288</v>
      </c>
      <c r="E70" s="74"/>
      <c r="F70" s="74">
        <v>139</v>
      </c>
      <c r="G70" s="74">
        <v>87</v>
      </c>
      <c r="H70" s="74">
        <v>52</v>
      </c>
      <c r="I70" s="74"/>
      <c r="J70" s="74">
        <v>175</v>
      </c>
      <c r="K70" s="74">
        <v>107</v>
      </c>
      <c r="L70" s="74">
        <v>68</v>
      </c>
      <c r="M70" s="74"/>
      <c r="N70" s="74">
        <v>114</v>
      </c>
      <c r="O70" s="74">
        <v>77</v>
      </c>
      <c r="P70" s="74">
        <v>37</v>
      </c>
      <c r="Q70" s="74"/>
      <c r="R70" s="74">
        <v>254</v>
      </c>
      <c r="S70" s="74">
        <v>163</v>
      </c>
      <c r="T70" s="74">
        <v>91</v>
      </c>
      <c r="U70" s="74"/>
      <c r="V70" s="74">
        <v>72</v>
      </c>
      <c r="W70" s="74">
        <v>32</v>
      </c>
      <c r="X70" s="74">
        <v>40</v>
      </c>
      <c r="Y70" s="74"/>
      <c r="Z70" s="74">
        <v>0</v>
      </c>
      <c r="AA70" s="74">
        <v>0</v>
      </c>
      <c r="AB70" s="74">
        <v>0</v>
      </c>
    </row>
    <row r="71" spans="1:33" x14ac:dyDescent="0.2">
      <c r="A71" s="67" t="s">
        <v>73</v>
      </c>
      <c r="B71" s="74">
        <v>463</v>
      </c>
      <c r="C71" s="74">
        <v>236</v>
      </c>
      <c r="D71" s="74">
        <v>227</v>
      </c>
      <c r="E71" s="74"/>
      <c r="F71" s="74">
        <v>145</v>
      </c>
      <c r="G71" s="74">
        <v>71</v>
      </c>
      <c r="H71" s="74">
        <v>74</v>
      </c>
      <c r="I71" s="74"/>
      <c r="J71" s="74">
        <v>102</v>
      </c>
      <c r="K71" s="74">
        <v>47</v>
      </c>
      <c r="L71" s="74">
        <v>55</v>
      </c>
      <c r="M71" s="74"/>
      <c r="N71" s="74">
        <v>65</v>
      </c>
      <c r="O71" s="74">
        <v>46</v>
      </c>
      <c r="P71" s="74">
        <v>19</v>
      </c>
      <c r="Q71" s="74"/>
      <c r="R71" s="74">
        <v>136</v>
      </c>
      <c r="S71" s="74">
        <v>66</v>
      </c>
      <c r="T71" s="74">
        <v>70</v>
      </c>
      <c r="U71" s="74"/>
      <c r="V71" s="74">
        <v>15</v>
      </c>
      <c r="W71" s="74">
        <v>6</v>
      </c>
      <c r="X71" s="74">
        <v>9</v>
      </c>
      <c r="Y71" s="74"/>
      <c r="Z71" s="74">
        <v>0</v>
      </c>
      <c r="AA71" s="74">
        <v>0</v>
      </c>
      <c r="AB71" s="74">
        <v>0</v>
      </c>
    </row>
    <row r="72" spans="1:33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33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33" x14ac:dyDescent="0.25">
      <c r="A74" s="76" t="s">
        <v>21</v>
      </c>
      <c r="B74" s="72">
        <f>SUM(B75:B77)</f>
        <v>6679</v>
      </c>
      <c r="C74" s="72">
        <f>SUM(C75:C77)</f>
        <v>4031</v>
      </c>
      <c r="D74" s="72">
        <f>SUM(D75:D77)</f>
        <v>2648</v>
      </c>
      <c r="E74" s="72"/>
      <c r="F74" s="72">
        <f>SUM(F75:F77)</f>
        <v>2012</v>
      </c>
      <c r="G74" s="72">
        <f>SUM(G75:G77)</f>
        <v>1269</v>
      </c>
      <c r="H74" s="72">
        <f>SUM(H75:H77)</f>
        <v>743</v>
      </c>
      <c r="I74" s="73"/>
      <c r="J74" s="72">
        <f>SUM(J75:J77)</f>
        <v>1837</v>
      </c>
      <c r="K74" s="72">
        <f>SUM(K75:K77)</f>
        <v>1070</v>
      </c>
      <c r="L74" s="72">
        <f>SUM(L75:L77)</f>
        <v>767</v>
      </c>
      <c r="M74" s="73"/>
      <c r="N74" s="72">
        <f>SUM(N75:N77)</f>
        <v>928</v>
      </c>
      <c r="O74" s="72">
        <f>SUM(O75:O77)</f>
        <v>594</v>
      </c>
      <c r="P74" s="72">
        <f>SUM(P75:P77)</f>
        <v>334</v>
      </c>
      <c r="Q74" s="73"/>
      <c r="R74" s="72">
        <f>SUM(R75:R77)</f>
        <v>1476</v>
      </c>
      <c r="S74" s="72">
        <f>SUM(S75:S77)</f>
        <v>862</v>
      </c>
      <c r="T74" s="72">
        <f>SUM(T75:T77)</f>
        <v>614</v>
      </c>
      <c r="U74" s="73"/>
      <c r="V74" s="72">
        <f>SUM(V75:V77)</f>
        <v>426</v>
      </c>
      <c r="W74" s="72">
        <f>SUM(W75:W77)</f>
        <v>236</v>
      </c>
      <c r="X74" s="72">
        <f>SUM(X75:X77)</f>
        <v>190</v>
      </c>
      <c r="Y74" s="73"/>
      <c r="Z74" s="72">
        <f>SUM(Z75:Z77)</f>
        <v>0</v>
      </c>
      <c r="AA74" s="72">
        <f>SUM(AA75:AA77)</f>
        <v>0</v>
      </c>
      <c r="AB74" s="72">
        <f>SUM(AB75:AB77)</f>
        <v>0</v>
      </c>
    </row>
    <row r="75" spans="1:33" x14ac:dyDescent="0.2">
      <c r="A75" s="67" t="s">
        <v>71</v>
      </c>
      <c r="B75" s="74">
        <v>6669</v>
      </c>
      <c r="C75" s="74">
        <v>4024</v>
      </c>
      <c r="D75" s="74">
        <v>2645</v>
      </c>
      <c r="E75" s="74"/>
      <c r="F75" s="74">
        <v>2009</v>
      </c>
      <c r="G75" s="74">
        <v>1267</v>
      </c>
      <c r="H75" s="74">
        <v>742</v>
      </c>
      <c r="I75" s="74"/>
      <c r="J75" s="74">
        <v>1834</v>
      </c>
      <c r="K75" s="74">
        <v>1068</v>
      </c>
      <c r="L75" s="74">
        <v>766</v>
      </c>
      <c r="M75" s="74"/>
      <c r="N75" s="74">
        <v>926</v>
      </c>
      <c r="O75" s="74">
        <v>592</v>
      </c>
      <c r="P75" s="74">
        <v>334</v>
      </c>
      <c r="Q75" s="74"/>
      <c r="R75" s="74">
        <v>1474</v>
      </c>
      <c r="S75" s="74">
        <v>861</v>
      </c>
      <c r="T75" s="74">
        <v>613</v>
      </c>
      <c r="U75" s="74"/>
      <c r="V75" s="74">
        <v>426</v>
      </c>
      <c r="W75" s="74">
        <v>236</v>
      </c>
      <c r="X75" s="74">
        <v>190</v>
      </c>
      <c r="Y75" s="74"/>
      <c r="Z75" s="74">
        <v>0</v>
      </c>
      <c r="AA75" s="74">
        <v>0</v>
      </c>
      <c r="AB75" s="74">
        <v>0</v>
      </c>
    </row>
    <row r="76" spans="1:33" x14ac:dyDescent="0.2">
      <c r="A76" s="67" t="s">
        <v>72</v>
      </c>
      <c r="B76" s="74">
        <v>10</v>
      </c>
      <c r="C76" s="74">
        <v>7</v>
      </c>
      <c r="D76" s="74">
        <v>3</v>
      </c>
      <c r="E76" s="74"/>
      <c r="F76" s="74">
        <v>3</v>
      </c>
      <c r="G76" s="74">
        <v>2</v>
      </c>
      <c r="H76" s="74">
        <v>1</v>
      </c>
      <c r="I76" s="74"/>
      <c r="J76" s="74">
        <v>3</v>
      </c>
      <c r="K76" s="74">
        <v>2</v>
      </c>
      <c r="L76" s="74">
        <v>1</v>
      </c>
      <c r="M76" s="74"/>
      <c r="N76" s="74">
        <v>2</v>
      </c>
      <c r="O76" s="74">
        <v>2</v>
      </c>
      <c r="P76" s="74">
        <v>0</v>
      </c>
      <c r="Q76" s="74"/>
      <c r="R76" s="74">
        <v>2</v>
      </c>
      <c r="S76" s="74">
        <v>1</v>
      </c>
      <c r="T76" s="74">
        <v>1</v>
      </c>
      <c r="U76" s="74"/>
      <c r="V76" s="74">
        <v>0</v>
      </c>
      <c r="W76" s="74">
        <v>0</v>
      </c>
      <c r="X76" s="74">
        <v>0</v>
      </c>
      <c r="Y76" s="74"/>
      <c r="Z76" s="74">
        <v>0</v>
      </c>
      <c r="AA76" s="74">
        <v>0</v>
      </c>
      <c r="AB76" s="74">
        <v>0</v>
      </c>
    </row>
    <row r="77" spans="1:33" ht="13.5" x14ac:dyDescent="0.25">
      <c r="A77" s="67" t="s">
        <v>73</v>
      </c>
      <c r="B77" s="85" t="s">
        <v>54</v>
      </c>
      <c r="C77" s="85" t="s">
        <v>54</v>
      </c>
      <c r="D77" s="85" t="s">
        <v>54</v>
      </c>
      <c r="E77" s="86"/>
      <c r="F77" s="85" t="s">
        <v>54</v>
      </c>
      <c r="G77" s="85" t="s">
        <v>54</v>
      </c>
      <c r="H77" s="85" t="s">
        <v>54</v>
      </c>
      <c r="I77" s="73"/>
      <c r="J77" s="85" t="s">
        <v>54</v>
      </c>
      <c r="K77" s="85" t="s">
        <v>54</v>
      </c>
      <c r="L77" s="85" t="s">
        <v>54</v>
      </c>
      <c r="M77" s="73"/>
      <c r="N77" s="85" t="s">
        <v>54</v>
      </c>
      <c r="O77" s="85" t="s">
        <v>54</v>
      </c>
      <c r="P77" s="85" t="s">
        <v>54</v>
      </c>
      <c r="Q77" s="73"/>
      <c r="R77" s="85" t="s">
        <v>54</v>
      </c>
      <c r="S77" s="85" t="s">
        <v>54</v>
      </c>
      <c r="T77" s="85" t="s">
        <v>54</v>
      </c>
      <c r="U77" s="73"/>
      <c r="V77" s="85" t="s">
        <v>54</v>
      </c>
      <c r="W77" s="85" t="s">
        <v>54</v>
      </c>
      <c r="X77" s="85" t="s">
        <v>54</v>
      </c>
      <c r="Y77" s="73"/>
      <c r="Z77" s="85" t="s">
        <v>54</v>
      </c>
      <c r="AA77" s="85" t="s">
        <v>54</v>
      </c>
      <c r="AB77" s="85" t="s">
        <v>54</v>
      </c>
    </row>
    <row r="78" spans="1:33" ht="12.75" customHeight="1" x14ac:dyDescent="0.25">
      <c r="A78" s="77"/>
    </row>
    <row r="79" spans="1:33" s="50" customFormat="1" ht="21" customHeight="1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s="64" customFormat="1" ht="12.75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3"/>
      <c r="AD80" s="63"/>
      <c r="AE80" s="63"/>
      <c r="AF80" s="63"/>
      <c r="AG80" s="63"/>
    </row>
    <row r="81" spans="1:41" s="64" customFormat="1" ht="14.25" x14ac:dyDescent="0.25">
      <c r="A81" s="65" t="s">
        <v>21</v>
      </c>
      <c r="B81" s="78">
        <f t="shared" ref="B81:D84" si="35">+B62/(B62+B12)*100</f>
        <v>18.382002507877605</v>
      </c>
      <c r="C81" s="78">
        <f t="shared" si="35"/>
        <v>20.280058842150346</v>
      </c>
      <c r="D81" s="78">
        <f t="shared" si="35"/>
        <v>16.50676552022297</v>
      </c>
      <c r="E81" s="78"/>
      <c r="F81" s="78">
        <f t="shared" ref="F81:H84" si="36">+F62/(F62+F12)*100</f>
        <v>23.402483868729618</v>
      </c>
      <c r="G81" s="78">
        <f t="shared" si="36"/>
        <v>25.455217362090977</v>
      </c>
      <c r="H81" s="78">
        <f t="shared" si="36"/>
        <v>21.211360539338735</v>
      </c>
      <c r="I81" s="78"/>
      <c r="J81" s="78">
        <f t="shared" ref="J81:L84" si="37">+J62/(J62+J12)*100</f>
        <v>20.610162642691183</v>
      </c>
      <c r="K81" s="78">
        <f t="shared" si="37"/>
        <v>22.293378443692603</v>
      </c>
      <c r="L81" s="78">
        <f t="shared" si="37"/>
        <v>18.915960595127093</v>
      </c>
      <c r="M81" s="78"/>
      <c r="N81" s="78">
        <f t="shared" ref="N81:P84" si="38">+N62/(N62+N12)*100</f>
        <v>13.452534025570731</v>
      </c>
      <c r="O81" s="78">
        <f t="shared" si="38"/>
        <v>14.999012248123272</v>
      </c>
      <c r="P81" s="78">
        <f t="shared" si="38"/>
        <v>11.959372466739783</v>
      </c>
      <c r="Q81" s="78"/>
      <c r="R81" s="78">
        <f t="shared" ref="R81:T84" si="39">+R62/(R62+R12)*100</f>
        <v>22.446549241165393</v>
      </c>
      <c r="S81" s="78">
        <f t="shared" si="39"/>
        <v>24.70303439734279</v>
      </c>
      <c r="T81" s="78">
        <f t="shared" si="39"/>
        <v>20.26165167620605</v>
      </c>
      <c r="U81" s="78"/>
      <c r="V81" s="78">
        <f t="shared" ref="V81:X84" si="40">+V62/(V62+V12)*100</f>
        <v>7.6688004632161357</v>
      </c>
      <c r="W81" s="78">
        <f t="shared" si="40"/>
        <v>8.5909467292299198</v>
      </c>
      <c r="X81" s="78">
        <f t="shared" si="40"/>
        <v>6.8635131063573374</v>
      </c>
      <c r="Y81" s="78"/>
      <c r="Z81" s="78">
        <f t="shared" ref="Z81:AB83" si="41">+Z62/(Z62+Z12)*100</f>
        <v>0</v>
      </c>
      <c r="AA81" s="78">
        <f t="shared" si="41"/>
        <v>0</v>
      </c>
      <c r="AB81" s="78">
        <f t="shared" si="41"/>
        <v>0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s="64" customFormat="1" x14ac:dyDescent="0.25">
      <c r="A82" s="67" t="s">
        <v>71</v>
      </c>
      <c r="B82" s="78">
        <f t="shared" si="35"/>
        <v>21.408751452736706</v>
      </c>
      <c r="C82" s="78">
        <f t="shared" si="35"/>
        <v>23.56631626034444</v>
      </c>
      <c r="D82" s="78">
        <f t="shared" si="35"/>
        <v>19.274883036731445</v>
      </c>
      <c r="E82" s="78"/>
      <c r="F82" s="78">
        <f t="shared" si="36"/>
        <v>26.470352403479936</v>
      </c>
      <c r="G82" s="78">
        <f t="shared" si="36"/>
        <v>28.669166247922384</v>
      </c>
      <c r="H82" s="78">
        <f t="shared" si="36"/>
        <v>24.101603164688736</v>
      </c>
      <c r="I82" s="78"/>
      <c r="J82" s="78">
        <f t="shared" si="37"/>
        <v>23.637186695892503</v>
      </c>
      <c r="K82" s="78">
        <f t="shared" si="37"/>
        <v>25.507397572078904</v>
      </c>
      <c r="L82" s="78">
        <f t="shared" si="37"/>
        <v>21.748707144225243</v>
      </c>
      <c r="M82" s="78"/>
      <c r="N82" s="78">
        <f t="shared" si="38"/>
        <v>15.70395526539216</v>
      </c>
      <c r="O82" s="78">
        <f t="shared" si="38"/>
        <v>17.403777193401865</v>
      </c>
      <c r="P82" s="78">
        <f t="shared" si="38"/>
        <v>14.071736011477762</v>
      </c>
      <c r="Q82" s="78"/>
      <c r="R82" s="78">
        <f t="shared" si="39"/>
        <v>26.336816226183156</v>
      </c>
      <c r="S82" s="78">
        <f t="shared" si="39"/>
        <v>28.889043284930178</v>
      </c>
      <c r="T82" s="78">
        <f t="shared" si="39"/>
        <v>23.870274625663061</v>
      </c>
      <c r="U82" s="78"/>
      <c r="V82" s="78">
        <f t="shared" si="40"/>
        <v>9.4344272394956263</v>
      </c>
      <c r="W82" s="78">
        <f t="shared" si="40"/>
        <v>10.725075528700906</v>
      </c>
      <c r="X82" s="78">
        <f t="shared" si="40"/>
        <v>8.3250591919346206</v>
      </c>
      <c r="Y82" s="78"/>
      <c r="Z82" s="78">
        <f t="shared" si="41"/>
        <v>0</v>
      </c>
      <c r="AA82" s="78">
        <f t="shared" si="41"/>
        <v>0</v>
      </c>
      <c r="AB82" s="78">
        <f t="shared" si="41"/>
        <v>0</v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s="64" customFormat="1" x14ac:dyDescent="0.25">
      <c r="A83" s="67" t="s">
        <v>72</v>
      </c>
      <c r="B83" s="78">
        <f t="shared" si="35"/>
        <v>2.8051108826553093</v>
      </c>
      <c r="C83" s="78">
        <f t="shared" si="35"/>
        <v>3.3742331288343559</v>
      </c>
      <c r="D83" s="78">
        <f t="shared" si="35"/>
        <v>2.2015433499773036</v>
      </c>
      <c r="E83" s="78"/>
      <c r="F83" s="78">
        <f t="shared" si="36"/>
        <v>2.4877365101611773</v>
      </c>
      <c r="G83" s="78">
        <f t="shared" si="36"/>
        <v>3.0077728962487327</v>
      </c>
      <c r="H83" s="78">
        <f t="shared" si="36"/>
        <v>1.9279738086576939</v>
      </c>
      <c r="I83" s="78"/>
      <c r="J83" s="78">
        <f t="shared" si="37"/>
        <v>3.2275611967361741</v>
      </c>
      <c r="K83" s="78">
        <f t="shared" si="37"/>
        <v>3.7992331822934822</v>
      </c>
      <c r="L83" s="78">
        <f t="shared" si="37"/>
        <v>2.6077097505668934</v>
      </c>
      <c r="M83" s="78"/>
      <c r="N83" s="78">
        <f t="shared" si="38"/>
        <v>2.2179732313575529</v>
      </c>
      <c r="O83" s="78">
        <f t="shared" si="38"/>
        <v>2.9477611940298507</v>
      </c>
      <c r="P83" s="78">
        <f t="shared" si="38"/>
        <v>1.4509803921568627</v>
      </c>
      <c r="Q83" s="78"/>
      <c r="R83" s="78">
        <f t="shared" si="39"/>
        <v>4.9202383240438206</v>
      </c>
      <c r="S83" s="78">
        <f t="shared" si="39"/>
        <v>6.1863447755563943</v>
      </c>
      <c r="T83" s="78">
        <f t="shared" si="39"/>
        <v>3.6050156739811912</v>
      </c>
      <c r="U83" s="78"/>
      <c r="V83" s="78">
        <f t="shared" si="40"/>
        <v>1.3827539850201651</v>
      </c>
      <c r="W83" s="78">
        <f t="shared" si="40"/>
        <v>1.21580547112462</v>
      </c>
      <c r="X83" s="78">
        <f t="shared" si="40"/>
        <v>1.5533980582524272</v>
      </c>
      <c r="Y83" s="78"/>
      <c r="Z83" s="78">
        <f t="shared" si="41"/>
        <v>0</v>
      </c>
      <c r="AA83" s="78">
        <f t="shared" si="41"/>
        <v>0</v>
      </c>
      <c r="AB83" s="78">
        <f t="shared" si="41"/>
        <v>0</v>
      </c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s="64" customFormat="1" x14ac:dyDescent="0.25">
      <c r="A84" s="67" t="s">
        <v>73</v>
      </c>
      <c r="B84" s="78">
        <f t="shared" si="35"/>
        <v>5.1160220994475143</v>
      </c>
      <c r="C84" s="78">
        <f t="shared" si="35"/>
        <v>5.9475806451612909</v>
      </c>
      <c r="D84" s="78">
        <f t="shared" si="35"/>
        <v>4.4667453758362852</v>
      </c>
      <c r="E84" s="78"/>
      <c r="F84" s="78">
        <f t="shared" si="36"/>
        <v>7.0456754130223525</v>
      </c>
      <c r="G84" s="78">
        <f t="shared" si="36"/>
        <v>7.5854700854700852</v>
      </c>
      <c r="H84" s="78">
        <f t="shared" si="36"/>
        <v>6.5953654188948301</v>
      </c>
      <c r="I84" s="78"/>
      <c r="J84" s="78">
        <f t="shared" si="37"/>
        <v>5.0796812749003983</v>
      </c>
      <c r="K84" s="78">
        <f t="shared" si="37"/>
        <v>5.3960964408725598</v>
      </c>
      <c r="L84" s="78">
        <f t="shared" si="37"/>
        <v>4.8372911169744945</v>
      </c>
      <c r="M84" s="78"/>
      <c r="N84" s="78">
        <f t="shared" si="38"/>
        <v>3.5480349344978164</v>
      </c>
      <c r="O84" s="78">
        <f t="shared" si="38"/>
        <v>5.5023923444976077</v>
      </c>
      <c r="P84" s="78">
        <f t="shared" si="38"/>
        <v>1.9076305220883536</v>
      </c>
      <c r="Q84" s="78"/>
      <c r="R84" s="78">
        <f t="shared" si="39"/>
        <v>8.4002470660901789</v>
      </c>
      <c r="S84" s="78">
        <f t="shared" si="39"/>
        <v>9.1794158553546605</v>
      </c>
      <c r="T84" s="78">
        <f t="shared" si="39"/>
        <v>7.7777777777777777</v>
      </c>
      <c r="U84" s="78"/>
      <c r="V84" s="78">
        <f t="shared" si="40"/>
        <v>0.97847358121330719</v>
      </c>
      <c r="W84" s="78">
        <f t="shared" si="40"/>
        <v>0.99009900990099009</v>
      </c>
      <c r="X84" s="78">
        <f t="shared" si="40"/>
        <v>0.97087378640776689</v>
      </c>
      <c r="Y84" s="78"/>
      <c r="Z84" s="78">
        <v>0</v>
      </c>
      <c r="AA84" s="78">
        <v>0</v>
      </c>
      <c r="AB84" s="78">
        <v>0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s="64" customFormat="1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s="64" customFormat="1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s="64" customFormat="1" x14ac:dyDescent="0.25">
      <c r="A87" s="71" t="s">
        <v>21</v>
      </c>
      <c r="B87" s="78">
        <f t="shared" ref="B87:D90" si="42">+B68/(B68+B18)*100</f>
        <v>19.292581976543939</v>
      </c>
      <c r="C87" s="78">
        <f t="shared" si="42"/>
        <v>20.892623848027966</v>
      </c>
      <c r="D87" s="78">
        <f t="shared" si="42"/>
        <v>17.717985544848037</v>
      </c>
      <c r="E87" s="78"/>
      <c r="F87" s="78">
        <f t="shared" ref="F87:H90" si="43">+F68/(F68+F18)*100</f>
        <v>25.061124694376531</v>
      </c>
      <c r="G87" s="78">
        <f t="shared" si="43"/>
        <v>26.740144128868167</v>
      </c>
      <c r="H87" s="78">
        <f t="shared" si="43"/>
        <v>23.278422900351067</v>
      </c>
      <c r="I87" s="78"/>
      <c r="J87" s="78">
        <f t="shared" ref="J87:L90" si="44">+J68/(J68+J18)*100</f>
        <v>21.406086044071355</v>
      </c>
      <c r="K87" s="78">
        <f t="shared" si="44"/>
        <v>22.872803647354132</v>
      </c>
      <c r="L87" s="78">
        <f t="shared" si="44"/>
        <v>19.941693944353521</v>
      </c>
      <c r="M87" s="78"/>
      <c r="N87" s="78">
        <f t="shared" ref="N87:P90" si="45">+N68/(N68+N18)*100</f>
        <v>14.07536125845985</v>
      </c>
      <c r="O87" s="78">
        <f t="shared" si="45"/>
        <v>15.225927080087253</v>
      </c>
      <c r="P87" s="78">
        <f t="shared" si="45"/>
        <v>12.973682640090708</v>
      </c>
      <c r="Q87" s="78"/>
      <c r="R87" s="78">
        <f t="shared" ref="R87:T90" si="46">+R68/(R68+R18)*100</f>
        <v>23.404180200536647</v>
      </c>
      <c r="S87" s="78">
        <f t="shared" si="46"/>
        <v>25.225354127915296</v>
      </c>
      <c r="T87" s="78">
        <f t="shared" si="46"/>
        <v>21.629722570751429</v>
      </c>
      <c r="U87" s="78"/>
      <c r="V87" s="78">
        <f t="shared" ref="V87:X90" si="47">+V68/(V68+V18)*100</f>
        <v>7.9107914831723969</v>
      </c>
      <c r="W87" s="78">
        <f t="shared" si="47"/>
        <v>8.7526023594725881</v>
      </c>
      <c r="X87" s="78">
        <f t="shared" si="47"/>
        <v>7.1768887544430156</v>
      </c>
      <c r="Y87" s="78"/>
      <c r="Z87" s="78">
        <f t="shared" ref="Z87:AB89" si="48">+Z68/(Z68+Z18)*100</f>
        <v>0</v>
      </c>
      <c r="AA87" s="78">
        <f t="shared" si="48"/>
        <v>0</v>
      </c>
      <c r="AB87" s="78">
        <f t="shared" si="48"/>
        <v>0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7" t="s">
        <v>71</v>
      </c>
      <c r="B88" s="78">
        <f t="shared" si="42"/>
        <v>23.433404988368327</v>
      </c>
      <c r="C88" s="78">
        <f t="shared" si="42"/>
        <v>25.296753516529169</v>
      </c>
      <c r="D88" s="78">
        <f t="shared" si="42"/>
        <v>21.598480420806546</v>
      </c>
      <c r="E88" s="81"/>
      <c r="F88" s="78">
        <f t="shared" si="43"/>
        <v>29.288965625490505</v>
      </c>
      <c r="G88" s="78">
        <f t="shared" si="43"/>
        <v>31.079442086112795</v>
      </c>
      <c r="H88" s="78">
        <f t="shared" si="43"/>
        <v>27.367393426618943</v>
      </c>
      <c r="I88" s="81"/>
      <c r="J88" s="78">
        <f t="shared" si="44"/>
        <v>25.502191668506196</v>
      </c>
      <c r="K88" s="78">
        <f t="shared" si="44"/>
        <v>27.179875165500285</v>
      </c>
      <c r="L88" s="78">
        <f t="shared" si="44"/>
        <v>23.823343848580443</v>
      </c>
      <c r="M88" s="81"/>
      <c r="N88" s="78">
        <f t="shared" si="45"/>
        <v>17.135796748909225</v>
      </c>
      <c r="O88" s="78">
        <f t="shared" si="45"/>
        <v>18.39663785584014</v>
      </c>
      <c r="P88" s="78">
        <f t="shared" si="45"/>
        <v>15.939193257074052</v>
      </c>
      <c r="Q88" s="81"/>
      <c r="R88" s="78">
        <f t="shared" si="46"/>
        <v>28.797599815370411</v>
      </c>
      <c r="S88" s="78">
        <f t="shared" si="46"/>
        <v>30.873677310609608</v>
      </c>
      <c r="T88" s="78">
        <f t="shared" si="46"/>
        <v>26.77953759330056</v>
      </c>
      <c r="U88" s="81"/>
      <c r="V88" s="78">
        <f t="shared" si="47"/>
        <v>10.308539944903581</v>
      </c>
      <c r="W88" s="78">
        <f t="shared" si="47"/>
        <v>11.594029850746267</v>
      </c>
      <c r="X88" s="78">
        <f t="shared" si="47"/>
        <v>9.2071611253196934</v>
      </c>
      <c r="Y88" s="81"/>
      <c r="Z88" s="78">
        <f t="shared" si="48"/>
        <v>0</v>
      </c>
      <c r="AA88" s="78">
        <f t="shared" si="48"/>
        <v>0</v>
      </c>
      <c r="AB88" s="78">
        <f t="shared" si="48"/>
        <v>0</v>
      </c>
    </row>
    <row r="89" spans="1:41" x14ac:dyDescent="0.25">
      <c r="A89" s="67" t="s">
        <v>72</v>
      </c>
      <c r="B89" s="78">
        <f t="shared" si="42"/>
        <v>2.8546549047817362</v>
      </c>
      <c r="C89" s="78">
        <f t="shared" si="42"/>
        <v>3.4267225531289065</v>
      </c>
      <c r="D89" s="78">
        <f t="shared" si="42"/>
        <v>2.2475417512096145</v>
      </c>
      <c r="E89" s="81"/>
      <c r="F89" s="78">
        <f t="shared" si="43"/>
        <v>2.5162925416364952</v>
      </c>
      <c r="G89" s="78">
        <f t="shared" si="43"/>
        <v>3.0355896720167483</v>
      </c>
      <c r="H89" s="78">
        <f t="shared" si="43"/>
        <v>1.9563581640331076</v>
      </c>
      <c r="I89" s="81"/>
      <c r="J89" s="78">
        <f t="shared" si="44"/>
        <v>3.2685842360851702</v>
      </c>
      <c r="K89" s="78">
        <f t="shared" si="44"/>
        <v>3.8365005378271784</v>
      </c>
      <c r="L89" s="78">
        <f t="shared" si="44"/>
        <v>2.6510721247563351</v>
      </c>
      <c r="M89" s="81"/>
      <c r="N89" s="78">
        <f t="shared" si="45"/>
        <v>2.2480773023072373</v>
      </c>
      <c r="O89" s="78">
        <f t="shared" si="45"/>
        <v>2.9638183217859893</v>
      </c>
      <c r="P89" s="78">
        <f t="shared" si="45"/>
        <v>1.4961585119288312</v>
      </c>
      <c r="Q89" s="81"/>
      <c r="R89" s="78">
        <f t="shared" si="46"/>
        <v>5.0396825396825395</v>
      </c>
      <c r="S89" s="78">
        <f t="shared" si="46"/>
        <v>6.3178294573643408</v>
      </c>
      <c r="T89" s="78">
        <f t="shared" si="46"/>
        <v>3.6991869918699192</v>
      </c>
      <c r="U89" s="81"/>
      <c r="V89" s="78">
        <f t="shared" si="47"/>
        <v>1.420678768745067</v>
      </c>
      <c r="W89" s="78">
        <f t="shared" si="47"/>
        <v>1.2563800549666275</v>
      </c>
      <c r="X89" s="78">
        <f t="shared" si="47"/>
        <v>1.586671955573185</v>
      </c>
      <c r="Y89" s="81"/>
      <c r="Z89" s="78">
        <f t="shared" si="48"/>
        <v>0</v>
      </c>
      <c r="AA89" s="78">
        <f t="shared" si="48"/>
        <v>0</v>
      </c>
      <c r="AB89" s="78">
        <f t="shared" si="48"/>
        <v>0</v>
      </c>
    </row>
    <row r="90" spans="1:41" x14ac:dyDescent="0.25">
      <c r="A90" s="67" t="s">
        <v>73</v>
      </c>
      <c r="B90" s="78">
        <f t="shared" si="42"/>
        <v>5.1160220994475143</v>
      </c>
      <c r="C90" s="78">
        <f t="shared" si="42"/>
        <v>5.9475806451612909</v>
      </c>
      <c r="D90" s="78">
        <f t="shared" si="42"/>
        <v>4.4667453758362852</v>
      </c>
      <c r="E90" s="81"/>
      <c r="F90" s="78">
        <f t="shared" si="43"/>
        <v>7.0456754130223525</v>
      </c>
      <c r="G90" s="78">
        <f t="shared" si="43"/>
        <v>7.5854700854700852</v>
      </c>
      <c r="H90" s="78">
        <f t="shared" si="43"/>
        <v>6.5953654188948301</v>
      </c>
      <c r="I90" s="81"/>
      <c r="J90" s="78">
        <f t="shared" si="44"/>
        <v>5.0796812749003983</v>
      </c>
      <c r="K90" s="78">
        <f t="shared" si="44"/>
        <v>5.3960964408725598</v>
      </c>
      <c r="L90" s="78">
        <f t="shared" si="44"/>
        <v>4.8372911169744945</v>
      </c>
      <c r="M90" s="81"/>
      <c r="N90" s="78">
        <f t="shared" si="45"/>
        <v>3.5480349344978164</v>
      </c>
      <c r="O90" s="78">
        <f t="shared" si="45"/>
        <v>5.5023923444976077</v>
      </c>
      <c r="P90" s="78">
        <f t="shared" si="45"/>
        <v>1.9076305220883536</v>
      </c>
      <c r="Q90" s="81"/>
      <c r="R90" s="78">
        <f t="shared" si="46"/>
        <v>8.4002470660901789</v>
      </c>
      <c r="S90" s="78">
        <f t="shared" si="46"/>
        <v>9.1794158553546605</v>
      </c>
      <c r="T90" s="78">
        <f t="shared" si="46"/>
        <v>7.7777777777777777</v>
      </c>
      <c r="U90" s="81"/>
      <c r="V90" s="78">
        <f t="shared" si="47"/>
        <v>0.97847358121330719</v>
      </c>
      <c r="W90" s="78">
        <f t="shared" si="47"/>
        <v>0.99009900990099009</v>
      </c>
      <c r="X90" s="78">
        <f t="shared" si="47"/>
        <v>0.97087378640776689</v>
      </c>
      <c r="Y90" s="81"/>
      <c r="Z90" s="78">
        <v>0</v>
      </c>
      <c r="AA90" s="78">
        <v>0</v>
      </c>
      <c r="AB90" s="78">
        <v>0</v>
      </c>
    </row>
    <row r="91" spans="1:41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41" ht="14.2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41" x14ac:dyDescent="0.25">
      <c r="A93" s="76" t="s">
        <v>21</v>
      </c>
      <c r="B93" s="78">
        <f t="shared" ref="B93:D95" si="49">+B74/(B74+B24)*100</f>
        <v>14.901829540383757</v>
      </c>
      <c r="C93" s="78">
        <f t="shared" si="49"/>
        <v>17.961056899701468</v>
      </c>
      <c r="D93" s="78">
        <f t="shared" si="49"/>
        <v>11.833579121419314</v>
      </c>
      <c r="E93" s="78"/>
      <c r="F93" s="78">
        <f t="shared" ref="F93:H95" si="50">+F74/(F74+F24)*100</f>
        <v>16.987504221546775</v>
      </c>
      <c r="G93" s="78">
        <f t="shared" si="50"/>
        <v>20.547279792746114</v>
      </c>
      <c r="H93" s="78">
        <f t="shared" si="50"/>
        <v>13.108680310515172</v>
      </c>
      <c r="I93" s="78"/>
      <c r="J93" s="78">
        <f t="shared" ref="J93:L95" si="51">+J74/(J74+J24)*100</f>
        <v>17.626175398196121</v>
      </c>
      <c r="K93" s="78">
        <f t="shared" si="51"/>
        <v>20.162050122479744</v>
      </c>
      <c r="L93" s="78">
        <f t="shared" si="51"/>
        <v>14.995112414467254</v>
      </c>
      <c r="M93" s="78"/>
      <c r="N93" s="78">
        <f t="shared" ref="N93:P95" si="52">+N74/(N74+N24)*100</f>
        <v>11.02530592847808</v>
      </c>
      <c r="O93" s="78">
        <f t="shared" si="52"/>
        <v>14.132762312633835</v>
      </c>
      <c r="P93" s="78">
        <f t="shared" si="52"/>
        <v>7.9259610821072624</v>
      </c>
      <c r="Q93" s="78"/>
      <c r="R93" s="78">
        <f t="shared" ref="R93:T95" si="53">+R74/(R74+R24)*100</f>
        <v>18.961973278520041</v>
      </c>
      <c r="S93" s="78">
        <f t="shared" si="53"/>
        <v>22.774108322324967</v>
      </c>
      <c r="T93" s="78">
        <f t="shared" si="53"/>
        <v>15.353838459614904</v>
      </c>
      <c r="U93" s="78"/>
      <c r="V93" s="78">
        <f t="shared" ref="V93:X95" si="54">+V74/(V74+V24)*100</f>
        <v>6.7234848484848477</v>
      </c>
      <c r="W93" s="78">
        <f t="shared" si="54"/>
        <v>7.9622132253711202</v>
      </c>
      <c r="X93" s="78">
        <f t="shared" si="54"/>
        <v>5.6346381969157768</v>
      </c>
      <c r="Y93" s="78"/>
      <c r="Z93" s="78">
        <v>0</v>
      </c>
      <c r="AA93" s="78">
        <v>0</v>
      </c>
      <c r="AB93" s="78">
        <v>0</v>
      </c>
    </row>
    <row r="94" spans="1:41" x14ac:dyDescent="0.25">
      <c r="A94" s="67" t="s">
        <v>71</v>
      </c>
      <c r="B94" s="78">
        <f t="shared" si="49"/>
        <v>15.157851671704888</v>
      </c>
      <c r="C94" s="78">
        <f t="shared" si="49"/>
        <v>18.270977115873592</v>
      </c>
      <c r="D94" s="78">
        <f t="shared" si="49"/>
        <v>12.037500568879988</v>
      </c>
      <c r="E94" s="81"/>
      <c r="F94" s="78">
        <f t="shared" si="50"/>
        <v>17.229845626072041</v>
      </c>
      <c r="G94" s="78">
        <f t="shared" si="50"/>
        <v>20.828538550057537</v>
      </c>
      <c r="H94" s="78">
        <f t="shared" si="50"/>
        <v>13.304644073874844</v>
      </c>
      <c r="I94" s="81"/>
      <c r="J94" s="78">
        <f t="shared" si="51"/>
        <v>17.873501608030406</v>
      </c>
      <c r="K94" s="78">
        <f t="shared" si="51"/>
        <v>20.432370384541802</v>
      </c>
      <c r="L94" s="78">
        <f t="shared" si="51"/>
        <v>15.21652761223679</v>
      </c>
      <c r="M94" s="81"/>
      <c r="N94" s="78">
        <f t="shared" si="52"/>
        <v>11.213368854444175</v>
      </c>
      <c r="O94" s="78">
        <f t="shared" si="52"/>
        <v>14.36544528027178</v>
      </c>
      <c r="P94" s="78">
        <f t="shared" si="52"/>
        <v>8.0734832003867538</v>
      </c>
      <c r="Q94" s="81"/>
      <c r="R94" s="78">
        <f t="shared" si="53"/>
        <v>19.341293793465425</v>
      </c>
      <c r="S94" s="78">
        <f t="shared" si="53"/>
        <v>23.182552504038771</v>
      </c>
      <c r="T94" s="78">
        <f t="shared" si="53"/>
        <v>15.689787560788329</v>
      </c>
      <c r="U94" s="81"/>
      <c r="V94" s="78">
        <f t="shared" si="54"/>
        <v>6.874294013232209</v>
      </c>
      <c r="W94" s="78">
        <f t="shared" si="54"/>
        <v>8.1972907259465089</v>
      </c>
      <c r="X94" s="78">
        <f t="shared" si="54"/>
        <v>5.7263411693791442</v>
      </c>
      <c r="Y94" s="81"/>
      <c r="Z94" s="78">
        <v>0</v>
      </c>
      <c r="AA94" s="78">
        <v>0</v>
      </c>
      <c r="AB94" s="78">
        <v>0</v>
      </c>
    </row>
    <row r="95" spans="1:41" x14ac:dyDescent="0.25">
      <c r="A95" s="67" t="s">
        <v>72</v>
      </c>
      <c r="B95" s="78">
        <f t="shared" si="49"/>
        <v>1.2150668286755772</v>
      </c>
      <c r="C95" s="78">
        <f t="shared" si="49"/>
        <v>1.6706443914081146</v>
      </c>
      <c r="D95" s="78">
        <f t="shared" si="49"/>
        <v>0.74257425742574257</v>
      </c>
      <c r="E95" s="81"/>
      <c r="F95" s="78">
        <f t="shared" si="50"/>
        <v>1.6304347826086956</v>
      </c>
      <c r="G95" s="78">
        <f t="shared" si="50"/>
        <v>2.1505376344086025</v>
      </c>
      <c r="H95" s="78">
        <f t="shared" si="50"/>
        <v>1.098901098901099</v>
      </c>
      <c r="I95" s="81"/>
      <c r="J95" s="78">
        <f t="shared" si="51"/>
        <v>1.8633540372670807</v>
      </c>
      <c r="K95" s="78">
        <f t="shared" si="51"/>
        <v>2.5</v>
      </c>
      <c r="L95" s="78">
        <f t="shared" si="51"/>
        <v>1.2345679012345678</v>
      </c>
      <c r="M95" s="81"/>
      <c r="N95" s="78">
        <f t="shared" si="52"/>
        <v>1.257861635220126</v>
      </c>
      <c r="O95" s="78">
        <f t="shared" si="52"/>
        <v>2.4390243902439024</v>
      </c>
      <c r="P95" s="78">
        <f t="shared" si="52"/>
        <v>0</v>
      </c>
      <c r="Q95" s="81"/>
      <c r="R95" s="78">
        <f t="shared" si="53"/>
        <v>1.2269938650306749</v>
      </c>
      <c r="S95" s="78">
        <f t="shared" si="53"/>
        <v>1.4084507042253522</v>
      </c>
      <c r="T95" s="78">
        <f t="shared" si="53"/>
        <v>1.0869565217391304</v>
      </c>
      <c r="U95" s="81"/>
      <c r="V95" s="78">
        <f t="shared" si="54"/>
        <v>0</v>
      </c>
      <c r="W95" s="78">
        <f t="shared" si="54"/>
        <v>0</v>
      </c>
      <c r="X95" s="78">
        <f t="shared" si="54"/>
        <v>0</v>
      </c>
      <c r="Y95" s="81"/>
      <c r="Z95" s="78">
        <v>0</v>
      </c>
      <c r="AA95" s="78">
        <v>0</v>
      </c>
      <c r="AB95" s="78">
        <v>0</v>
      </c>
    </row>
    <row r="96" spans="1:41" ht="13.5" thickBot="1" x14ac:dyDescent="0.3">
      <c r="A96" s="67" t="s">
        <v>73</v>
      </c>
      <c r="B96" s="84">
        <v>0</v>
      </c>
      <c r="C96" s="84">
        <v>0</v>
      </c>
      <c r="D96" s="84">
        <v>0</v>
      </c>
      <c r="E96" s="87"/>
      <c r="F96" s="84">
        <v>0</v>
      </c>
      <c r="G96" s="84">
        <v>0</v>
      </c>
      <c r="H96" s="84">
        <v>0</v>
      </c>
      <c r="I96" s="87"/>
      <c r="J96" s="84">
        <v>0</v>
      </c>
      <c r="K96" s="84">
        <v>0</v>
      </c>
      <c r="L96" s="84">
        <v>0</v>
      </c>
      <c r="M96" s="87"/>
      <c r="N96" s="84">
        <v>0</v>
      </c>
      <c r="O96" s="84">
        <v>0</v>
      </c>
      <c r="P96" s="84">
        <v>0</v>
      </c>
      <c r="Q96" s="87"/>
      <c r="R96" s="84">
        <v>0</v>
      </c>
      <c r="S96" s="84">
        <v>0</v>
      </c>
      <c r="T96" s="84">
        <v>0</v>
      </c>
      <c r="U96" s="87"/>
      <c r="V96" s="84">
        <v>0</v>
      </c>
      <c r="W96" s="84">
        <v>0</v>
      </c>
      <c r="X96" s="84">
        <v>0</v>
      </c>
      <c r="Y96" s="87"/>
      <c r="Z96" s="84">
        <v>0</v>
      </c>
      <c r="AA96" s="84">
        <v>0</v>
      </c>
      <c r="AB96" s="84">
        <v>0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zoomScaleNormal="100" zoomScaleSheetLayoutView="100" workbookViewId="0">
      <selection activeCell="AE39" sqref="AE39"/>
    </sheetView>
  </sheetViews>
  <sheetFormatPr baseColWidth="10" defaultRowHeight="12.75" x14ac:dyDescent="0.25"/>
  <cols>
    <col min="1" max="1" width="15.710937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8" width="6.7109375" style="64" customWidth="1"/>
    <col min="29" max="32" width="11.42578125" style="63"/>
    <col min="33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8" style="64" customWidth="1"/>
    <col min="259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2" width="5.7109375" style="64" bestFit="1" customWidth="1"/>
    <col min="283" max="284" width="4.855468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8" style="64" customWidth="1"/>
    <col min="515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38" width="5.7109375" style="64" bestFit="1" customWidth="1"/>
    <col min="539" max="540" width="4.855468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8" style="64" customWidth="1"/>
    <col min="771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4" width="5.7109375" style="64" bestFit="1" customWidth="1"/>
    <col min="795" max="796" width="4.855468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8" style="64" customWidth="1"/>
    <col min="1027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0" width="5.7109375" style="64" bestFit="1" customWidth="1"/>
    <col min="1051" max="1052" width="4.855468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8" style="64" customWidth="1"/>
    <col min="1283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6" width="5.7109375" style="64" bestFit="1" customWidth="1"/>
    <col min="1307" max="1308" width="4.855468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8" style="64" customWidth="1"/>
    <col min="1539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2" width="5.7109375" style="64" bestFit="1" customWidth="1"/>
    <col min="1563" max="1564" width="4.855468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8" style="64" customWidth="1"/>
    <col min="1795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18" width="5.7109375" style="64" bestFit="1" customWidth="1"/>
    <col min="1819" max="1820" width="4.855468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8" style="64" customWidth="1"/>
    <col min="2051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4" width="5.7109375" style="64" bestFit="1" customWidth="1"/>
    <col min="2075" max="2076" width="4.855468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8" style="64" customWidth="1"/>
    <col min="2307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0" width="5.7109375" style="64" bestFit="1" customWidth="1"/>
    <col min="2331" max="2332" width="4.855468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8" style="64" customWidth="1"/>
    <col min="2563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6" width="5.7109375" style="64" bestFit="1" customWidth="1"/>
    <col min="2587" max="2588" width="4.855468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8" style="64" customWidth="1"/>
    <col min="2819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2" width="5.7109375" style="64" bestFit="1" customWidth="1"/>
    <col min="2843" max="2844" width="4.855468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8" style="64" customWidth="1"/>
    <col min="3075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098" width="5.7109375" style="64" bestFit="1" customWidth="1"/>
    <col min="3099" max="3100" width="4.855468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8" style="64" customWidth="1"/>
    <col min="3331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4" width="5.7109375" style="64" bestFit="1" customWidth="1"/>
    <col min="3355" max="3356" width="4.855468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8" style="64" customWidth="1"/>
    <col min="3587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0" width="5.7109375" style="64" bestFit="1" customWidth="1"/>
    <col min="3611" max="3612" width="4.855468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8" style="64" customWidth="1"/>
    <col min="3843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6" width="5.7109375" style="64" bestFit="1" customWidth="1"/>
    <col min="3867" max="3868" width="4.855468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8" style="64" customWidth="1"/>
    <col min="4099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2" width="5.7109375" style="64" bestFit="1" customWidth="1"/>
    <col min="4123" max="4124" width="4.855468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8" style="64" customWidth="1"/>
    <col min="4355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78" width="5.7109375" style="64" bestFit="1" customWidth="1"/>
    <col min="4379" max="4380" width="4.855468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8" style="64" customWidth="1"/>
    <col min="4611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4" width="5.7109375" style="64" bestFit="1" customWidth="1"/>
    <col min="4635" max="4636" width="4.855468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8" style="64" customWidth="1"/>
    <col min="4867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0" width="5.7109375" style="64" bestFit="1" customWidth="1"/>
    <col min="4891" max="4892" width="4.855468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8" style="64" customWidth="1"/>
    <col min="5123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6" width="5.7109375" style="64" bestFit="1" customWidth="1"/>
    <col min="5147" max="5148" width="4.855468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8" style="64" customWidth="1"/>
    <col min="5379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2" width="5.7109375" style="64" bestFit="1" customWidth="1"/>
    <col min="5403" max="5404" width="4.855468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8" style="64" customWidth="1"/>
    <col min="5635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58" width="5.7109375" style="64" bestFit="1" customWidth="1"/>
    <col min="5659" max="5660" width="4.855468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8" style="64" customWidth="1"/>
    <col min="5891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4" width="5.7109375" style="64" bestFit="1" customWidth="1"/>
    <col min="5915" max="5916" width="4.855468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8" style="64" customWidth="1"/>
    <col min="6147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0" width="5.7109375" style="64" bestFit="1" customWidth="1"/>
    <col min="6171" max="6172" width="4.855468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8" style="64" customWidth="1"/>
    <col min="6403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6" width="5.7109375" style="64" bestFit="1" customWidth="1"/>
    <col min="6427" max="6428" width="4.855468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8" style="64" customWidth="1"/>
    <col min="6659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2" width="5.7109375" style="64" bestFit="1" customWidth="1"/>
    <col min="6683" max="6684" width="4.855468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8" style="64" customWidth="1"/>
    <col min="6915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38" width="5.7109375" style="64" bestFit="1" customWidth="1"/>
    <col min="6939" max="6940" width="4.855468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8" style="64" customWidth="1"/>
    <col min="7171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4" width="5.7109375" style="64" bestFit="1" customWidth="1"/>
    <col min="7195" max="7196" width="4.855468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8" style="64" customWidth="1"/>
    <col min="7427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0" width="5.7109375" style="64" bestFit="1" customWidth="1"/>
    <col min="7451" max="7452" width="4.855468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8" style="64" customWidth="1"/>
    <col min="7683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6" width="5.7109375" style="64" bestFit="1" customWidth="1"/>
    <col min="7707" max="7708" width="4.855468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8" style="64" customWidth="1"/>
    <col min="7939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2" width="5.7109375" style="64" bestFit="1" customWidth="1"/>
    <col min="7963" max="7964" width="4.855468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8" style="64" customWidth="1"/>
    <col min="8195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18" width="5.7109375" style="64" bestFit="1" customWidth="1"/>
    <col min="8219" max="8220" width="4.855468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8" style="64" customWidth="1"/>
    <col min="8451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4" width="5.7109375" style="64" bestFit="1" customWidth="1"/>
    <col min="8475" max="8476" width="4.855468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8" style="64" customWidth="1"/>
    <col min="8707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0" width="5.7109375" style="64" bestFit="1" customWidth="1"/>
    <col min="8731" max="8732" width="4.855468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8" style="64" customWidth="1"/>
    <col min="8963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6" width="5.7109375" style="64" bestFit="1" customWidth="1"/>
    <col min="8987" max="8988" width="4.855468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8" style="64" customWidth="1"/>
    <col min="9219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2" width="5.7109375" style="64" bestFit="1" customWidth="1"/>
    <col min="9243" max="9244" width="4.855468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8" style="64" customWidth="1"/>
    <col min="9475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498" width="5.7109375" style="64" bestFit="1" customWidth="1"/>
    <col min="9499" max="9500" width="4.855468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8" style="64" customWidth="1"/>
    <col min="9731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4" width="5.7109375" style="64" bestFit="1" customWidth="1"/>
    <col min="9755" max="9756" width="4.855468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8" style="64" customWidth="1"/>
    <col min="9987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0" width="5.7109375" style="64" bestFit="1" customWidth="1"/>
    <col min="10011" max="10012" width="4.855468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8" style="64" customWidth="1"/>
    <col min="10243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6" width="5.7109375" style="64" bestFit="1" customWidth="1"/>
    <col min="10267" max="10268" width="4.855468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8" style="64" customWidth="1"/>
    <col min="10499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2" width="5.7109375" style="64" bestFit="1" customWidth="1"/>
    <col min="10523" max="10524" width="4.855468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8" style="64" customWidth="1"/>
    <col min="10755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78" width="5.7109375" style="64" bestFit="1" customWidth="1"/>
    <col min="10779" max="10780" width="4.855468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8" style="64" customWidth="1"/>
    <col min="11011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4" width="5.7109375" style="64" bestFit="1" customWidth="1"/>
    <col min="11035" max="11036" width="4.855468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8" style="64" customWidth="1"/>
    <col min="11267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0" width="5.7109375" style="64" bestFit="1" customWidth="1"/>
    <col min="11291" max="11292" width="4.855468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8" style="64" customWidth="1"/>
    <col min="11523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6" width="5.7109375" style="64" bestFit="1" customWidth="1"/>
    <col min="11547" max="11548" width="4.855468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8" style="64" customWidth="1"/>
    <col min="11779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2" width="5.7109375" style="64" bestFit="1" customWidth="1"/>
    <col min="11803" max="11804" width="4.855468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8" style="64" customWidth="1"/>
    <col min="12035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58" width="5.7109375" style="64" bestFit="1" customWidth="1"/>
    <col min="12059" max="12060" width="4.855468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8" style="64" customWidth="1"/>
    <col min="12291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4" width="5.7109375" style="64" bestFit="1" customWidth="1"/>
    <col min="12315" max="12316" width="4.855468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8" style="64" customWidth="1"/>
    <col min="12547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0" width="5.7109375" style="64" bestFit="1" customWidth="1"/>
    <col min="12571" max="12572" width="4.855468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8" style="64" customWidth="1"/>
    <col min="12803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6" width="5.7109375" style="64" bestFit="1" customWidth="1"/>
    <col min="12827" max="12828" width="4.855468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8" style="64" customWidth="1"/>
    <col min="13059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2" width="5.7109375" style="64" bestFit="1" customWidth="1"/>
    <col min="13083" max="13084" width="4.855468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8" style="64" customWidth="1"/>
    <col min="13315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38" width="5.7109375" style="64" bestFit="1" customWidth="1"/>
    <col min="13339" max="13340" width="4.855468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8" style="64" customWidth="1"/>
    <col min="13571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4" width="5.7109375" style="64" bestFit="1" customWidth="1"/>
    <col min="13595" max="13596" width="4.855468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8" style="64" customWidth="1"/>
    <col min="13827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0" width="5.7109375" style="64" bestFit="1" customWidth="1"/>
    <col min="13851" max="13852" width="4.855468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8" style="64" customWidth="1"/>
    <col min="14083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6" width="5.7109375" style="64" bestFit="1" customWidth="1"/>
    <col min="14107" max="14108" width="4.855468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8" style="64" customWidth="1"/>
    <col min="14339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2" width="5.7109375" style="64" bestFit="1" customWidth="1"/>
    <col min="14363" max="14364" width="4.855468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8" style="64" customWidth="1"/>
    <col min="14595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18" width="5.7109375" style="64" bestFit="1" customWidth="1"/>
    <col min="14619" max="14620" width="4.855468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8" style="64" customWidth="1"/>
    <col min="14851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4" width="5.7109375" style="64" bestFit="1" customWidth="1"/>
    <col min="14875" max="14876" width="4.855468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8" style="64" customWidth="1"/>
    <col min="15107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0" width="5.7109375" style="64" bestFit="1" customWidth="1"/>
    <col min="15131" max="15132" width="4.855468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8" style="64" customWidth="1"/>
    <col min="15363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6" width="5.7109375" style="64" bestFit="1" customWidth="1"/>
    <col min="15387" max="15388" width="4.855468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8" style="64" customWidth="1"/>
    <col min="15619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2" width="5.7109375" style="64" bestFit="1" customWidth="1"/>
    <col min="15643" max="15644" width="4.855468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8" style="64" customWidth="1"/>
    <col min="15875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898" width="5.7109375" style="64" bestFit="1" customWidth="1"/>
    <col min="15899" max="15900" width="4.855468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8" style="64" customWidth="1"/>
    <col min="16131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4" width="5.7109375" style="64" bestFit="1" customWidth="1"/>
    <col min="16155" max="16156" width="4.855468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166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165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ht="15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C10" s="50"/>
      <c r="AD10" s="50"/>
      <c r="AE10" s="50"/>
      <c r="AF10" s="50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102">
        <f>SUM(B13:B39)</f>
        <v>176392</v>
      </c>
      <c r="C11" s="102">
        <f>SUM(C13:C39)</f>
        <v>85624</v>
      </c>
      <c r="D11" s="102">
        <f>SUM(D13:D39)</f>
        <v>90768</v>
      </c>
      <c r="E11" s="102"/>
      <c r="F11" s="102">
        <f>SUM(F13:F39)</f>
        <v>44160</v>
      </c>
      <c r="G11" s="102">
        <f>SUM(G13:G39)</f>
        <v>22189</v>
      </c>
      <c r="H11" s="102">
        <f>SUM(H13:H39)</f>
        <v>21971</v>
      </c>
      <c r="I11" s="102"/>
      <c r="J11" s="102">
        <f>SUM(J13:J39)</f>
        <v>39294</v>
      </c>
      <c r="K11" s="102">
        <f>SUM(K13:K39)</f>
        <v>19293</v>
      </c>
      <c r="L11" s="102">
        <f>SUM(L13:L39)</f>
        <v>20001</v>
      </c>
      <c r="M11" s="102"/>
      <c r="N11" s="102">
        <f>SUM(N13:N39)</f>
        <v>35674</v>
      </c>
      <c r="O11" s="102">
        <f>SUM(O13:O39)</f>
        <v>17211</v>
      </c>
      <c r="P11" s="102">
        <f>SUM(P13:P39)</f>
        <v>18463</v>
      </c>
      <c r="Q11" s="102"/>
      <c r="R11" s="102">
        <f>SUM(R13:R39)</f>
        <v>28003</v>
      </c>
      <c r="S11" s="102">
        <f>SUM(S13:S39)</f>
        <v>13375</v>
      </c>
      <c r="T11" s="102">
        <f>SUM(T13:T39)</f>
        <v>14628</v>
      </c>
      <c r="U11" s="102"/>
      <c r="V11" s="102">
        <f>SUM(V13:V39)</f>
        <v>28703</v>
      </c>
      <c r="W11" s="102">
        <f>SUM(W13:W39)</f>
        <v>13247</v>
      </c>
      <c r="X11" s="102">
        <f>SUM(X13:X39)</f>
        <v>15456</v>
      </c>
      <c r="Y11" s="102"/>
      <c r="Z11" s="102">
        <f>SUM(Z13:Z39)</f>
        <v>558</v>
      </c>
      <c r="AA11" s="102">
        <f>SUM(AA13:AA39)</f>
        <v>309</v>
      </c>
      <c r="AB11" s="102">
        <f>SUM(AB13:AB39)</f>
        <v>249</v>
      </c>
      <c r="AC11" s="63"/>
      <c r="AD11" s="63"/>
      <c r="AE11" s="63"/>
      <c r="AF11" s="63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11742</v>
      </c>
      <c r="C13" s="74">
        <v>6139</v>
      </c>
      <c r="D13" s="74">
        <v>5603</v>
      </c>
      <c r="E13" s="74"/>
      <c r="F13" s="74">
        <v>2978</v>
      </c>
      <c r="G13" s="74">
        <v>1629</v>
      </c>
      <c r="H13" s="74">
        <v>1349</v>
      </c>
      <c r="I13" s="74"/>
      <c r="J13" s="74">
        <v>2588</v>
      </c>
      <c r="K13" s="74">
        <v>1399</v>
      </c>
      <c r="L13" s="74">
        <v>1189</v>
      </c>
      <c r="M13" s="74"/>
      <c r="N13" s="74">
        <v>2408</v>
      </c>
      <c r="O13" s="74">
        <v>1237</v>
      </c>
      <c r="P13" s="74">
        <v>1171</v>
      </c>
      <c r="Q13" s="74"/>
      <c r="R13" s="74">
        <v>1717</v>
      </c>
      <c r="S13" s="74">
        <v>858</v>
      </c>
      <c r="T13" s="74">
        <v>859</v>
      </c>
      <c r="U13" s="74"/>
      <c r="V13" s="74">
        <v>2036</v>
      </c>
      <c r="W13" s="74">
        <v>1001</v>
      </c>
      <c r="X13" s="74">
        <v>1035</v>
      </c>
      <c r="Y13" s="74"/>
      <c r="Z13" s="74">
        <v>15</v>
      </c>
      <c r="AA13" s="74">
        <v>15</v>
      </c>
      <c r="AB13" s="74">
        <v>0</v>
      </c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16054</v>
      </c>
      <c r="C14" s="74">
        <v>7797</v>
      </c>
      <c r="D14" s="74">
        <v>8257</v>
      </c>
      <c r="E14" s="74"/>
      <c r="F14" s="74">
        <v>3693</v>
      </c>
      <c r="G14" s="74">
        <v>1838</v>
      </c>
      <c r="H14" s="74">
        <v>1855</v>
      </c>
      <c r="I14" s="74"/>
      <c r="J14" s="74">
        <v>3454</v>
      </c>
      <c r="K14" s="74">
        <v>1728</v>
      </c>
      <c r="L14" s="74">
        <v>1726</v>
      </c>
      <c r="M14" s="74"/>
      <c r="N14" s="74">
        <v>3403</v>
      </c>
      <c r="O14" s="74">
        <v>1618</v>
      </c>
      <c r="P14" s="74">
        <v>1785</v>
      </c>
      <c r="Q14" s="74"/>
      <c r="R14" s="74">
        <v>2695</v>
      </c>
      <c r="S14" s="74">
        <v>1321</v>
      </c>
      <c r="T14" s="74">
        <v>1374</v>
      </c>
      <c r="U14" s="74"/>
      <c r="V14" s="74">
        <v>2731</v>
      </c>
      <c r="W14" s="74">
        <v>1249</v>
      </c>
      <c r="X14" s="74">
        <v>1482</v>
      </c>
      <c r="Y14" s="74"/>
      <c r="Z14" s="74">
        <v>78</v>
      </c>
      <c r="AA14" s="74">
        <v>43</v>
      </c>
      <c r="AB14" s="74">
        <v>35</v>
      </c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11492</v>
      </c>
      <c r="C15" s="74">
        <v>5559</v>
      </c>
      <c r="D15" s="74">
        <v>5933</v>
      </c>
      <c r="E15" s="74"/>
      <c r="F15" s="74">
        <v>2938</v>
      </c>
      <c r="G15" s="74">
        <v>1457</v>
      </c>
      <c r="H15" s="74">
        <v>1481</v>
      </c>
      <c r="I15" s="74"/>
      <c r="J15" s="74">
        <v>2575</v>
      </c>
      <c r="K15" s="74">
        <v>1219</v>
      </c>
      <c r="L15" s="74">
        <v>1356</v>
      </c>
      <c r="M15" s="74"/>
      <c r="N15" s="74">
        <v>2415</v>
      </c>
      <c r="O15" s="74">
        <v>1147</v>
      </c>
      <c r="P15" s="74">
        <v>1268</v>
      </c>
      <c r="Q15" s="74"/>
      <c r="R15" s="74">
        <v>1602</v>
      </c>
      <c r="S15" s="74">
        <v>775</v>
      </c>
      <c r="T15" s="74">
        <v>827</v>
      </c>
      <c r="U15" s="74"/>
      <c r="V15" s="74">
        <v>1763</v>
      </c>
      <c r="W15" s="74">
        <v>825</v>
      </c>
      <c r="X15" s="74">
        <v>938</v>
      </c>
      <c r="Y15" s="74"/>
      <c r="Z15" s="74">
        <v>199</v>
      </c>
      <c r="AA15" s="74">
        <v>136</v>
      </c>
      <c r="AB15" s="74">
        <v>63</v>
      </c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9212</v>
      </c>
      <c r="C16" s="74">
        <v>4374</v>
      </c>
      <c r="D16" s="74">
        <v>4838</v>
      </c>
      <c r="E16" s="74"/>
      <c r="F16" s="74">
        <v>2462</v>
      </c>
      <c r="G16" s="74">
        <v>1231</v>
      </c>
      <c r="H16" s="74">
        <v>1231</v>
      </c>
      <c r="I16" s="74"/>
      <c r="J16" s="74">
        <v>2148</v>
      </c>
      <c r="K16" s="74">
        <v>1012</v>
      </c>
      <c r="L16" s="74">
        <v>1136</v>
      </c>
      <c r="M16" s="74"/>
      <c r="N16" s="74">
        <v>1950</v>
      </c>
      <c r="O16" s="74">
        <v>937</v>
      </c>
      <c r="P16" s="74">
        <v>1013</v>
      </c>
      <c r="Q16" s="74"/>
      <c r="R16" s="74">
        <v>1342</v>
      </c>
      <c r="S16" s="74">
        <v>640</v>
      </c>
      <c r="T16" s="74">
        <v>702</v>
      </c>
      <c r="U16" s="74"/>
      <c r="V16" s="74">
        <v>1310</v>
      </c>
      <c r="W16" s="74">
        <v>554</v>
      </c>
      <c r="X16" s="74">
        <v>756</v>
      </c>
      <c r="Y16" s="74"/>
      <c r="Z16" s="74">
        <v>0</v>
      </c>
      <c r="AA16" s="74">
        <v>0</v>
      </c>
      <c r="AB16" s="74">
        <v>0</v>
      </c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2468</v>
      </c>
      <c r="C17" s="74">
        <v>1224</v>
      </c>
      <c r="D17" s="74">
        <v>1244</v>
      </c>
      <c r="E17" s="74"/>
      <c r="F17" s="74">
        <v>534</v>
      </c>
      <c r="G17" s="74">
        <v>275</v>
      </c>
      <c r="H17" s="74">
        <v>259</v>
      </c>
      <c r="I17" s="74"/>
      <c r="J17" s="74">
        <v>582</v>
      </c>
      <c r="K17" s="74">
        <v>294</v>
      </c>
      <c r="L17" s="74">
        <v>288</v>
      </c>
      <c r="M17" s="74"/>
      <c r="N17" s="74">
        <v>505</v>
      </c>
      <c r="O17" s="74">
        <v>260</v>
      </c>
      <c r="P17" s="74">
        <v>245</v>
      </c>
      <c r="Q17" s="74"/>
      <c r="R17" s="74">
        <v>422</v>
      </c>
      <c r="S17" s="74">
        <v>206</v>
      </c>
      <c r="T17" s="74">
        <v>216</v>
      </c>
      <c r="U17" s="74"/>
      <c r="V17" s="74">
        <v>425</v>
      </c>
      <c r="W17" s="74">
        <v>189</v>
      </c>
      <c r="X17" s="74">
        <v>236</v>
      </c>
      <c r="Y17" s="74"/>
      <c r="Z17" s="74">
        <v>0</v>
      </c>
      <c r="AA17" s="74">
        <v>0</v>
      </c>
      <c r="AB17" s="74">
        <v>0</v>
      </c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6216</v>
      </c>
      <c r="C18" s="74">
        <v>3087</v>
      </c>
      <c r="D18" s="74">
        <v>3129</v>
      </c>
      <c r="E18" s="74"/>
      <c r="F18" s="74">
        <v>1589</v>
      </c>
      <c r="G18" s="74">
        <v>812</v>
      </c>
      <c r="H18" s="74">
        <v>777</v>
      </c>
      <c r="I18" s="74"/>
      <c r="J18" s="74">
        <v>1324</v>
      </c>
      <c r="K18" s="74">
        <v>667</v>
      </c>
      <c r="L18" s="74">
        <v>657</v>
      </c>
      <c r="M18" s="74"/>
      <c r="N18" s="74">
        <v>1334</v>
      </c>
      <c r="O18" s="74">
        <v>633</v>
      </c>
      <c r="P18" s="74">
        <v>701</v>
      </c>
      <c r="Q18" s="74"/>
      <c r="R18" s="74">
        <v>1043</v>
      </c>
      <c r="S18" s="74">
        <v>516</v>
      </c>
      <c r="T18" s="74">
        <v>527</v>
      </c>
      <c r="U18" s="74"/>
      <c r="V18" s="74">
        <v>926</v>
      </c>
      <c r="W18" s="74">
        <v>459</v>
      </c>
      <c r="X18" s="74">
        <v>467</v>
      </c>
      <c r="Y18" s="74"/>
      <c r="Z18" s="74">
        <v>0</v>
      </c>
      <c r="AA18" s="74">
        <v>0</v>
      </c>
      <c r="AB18" s="74">
        <v>0</v>
      </c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1380</v>
      </c>
      <c r="C19" s="74">
        <v>665</v>
      </c>
      <c r="D19" s="74">
        <v>715</v>
      </c>
      <c r="E19" s="74"/>
      <c r="F19" s="74">
        <v>325</v>
      </c>
      <c r="G19" s="74">
        <v>155</v>
      </c>
      <c r="H19" s="74">
        <v>170</v>
      </c>
      <c r="I19" s="74"/>
      <c r="J19" s="74">
        <v>278</v>
      </c>
      <c r="K19" s="74">
        <v>137</v>
      </c>
      <c r="L19" s="74">
        <v>141</v>
      </c>
      <c r="M19" s="74"/>
      <c r="N19" s="74">
        <v>264</v>
      </c>
      <c r="O19" s="74">
        <v>129</v>
      </c>
      <c r="P19" s="74">
        <v>135</v>
      </c>
      <c r="Q19" s="74"/>
      <c r="R19" s="74">
        <v>202</v>
      </c>
      <c r="S19" s="74">
        <v>94</v>
      </c>
      <c r="T19" s="74">
        <v>108</v>
      </c>
      <c r="U19" s="74"/>
      <c r="V19" s="74">
        <v>287</v>
      </c>
      <c r="W19" s="74">
        <v>136</v>
      </c>
      <c r="X19" s="74">
        <v>151</v>
      </c>
      <c r="Y19" s="74"/>
      <c r="Z19" s="74">
        <v>24</v>
      </c>
      <c r="AA19" s="74">
        <v>14</v>
      </c>
      <c r="AB19" s="74">
        <v>10</v>
      </c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16796</v>
      </c>
      <c r="C20" s="74">
        <v>8074</v>
      </c>
      <c r="D20" s="74">
        <v>8722</v>
      </c>
      <c r="E20" s="74"/>
      <c r="F20" s="74">
        <v>4111</v>
      </c>
      <c r="G20" s="74">
        <v>2082</v>
      </c>
      <c r="H20" s="74">
        <v>2029</v>
      </c>
      <c r="I20" s="74"/>
      <c r="J20" s="74">
        <v>3704</v>
      </c>
      <c r="K20" s="74">
        <v>1809</v>
      </c>
      <c r="L20" s="74">
        <v>1895</v>
      </c>
      <c r="M20" s="74"/>
      <c r="N20" s="74">
        <v>3504</v>
      </c>
      <c r="O20" s="74">
        <v>1650</v>
      </c>
      <c r="P20" s="74">
        <v>1854</v>
      </c>
      <c r="Q20" s="74"/>
      <c r="R20" s="74">
        <v>2570</v>
      </c>
      <c r="S20" s="74">
        <v>1168</v>
      </c>
      <c r="T20" s="74">
        <v>1402</v>
      </c>
      <c r="U20" s="74"/>
      <c r="V20" s="74">
        <v>2814</v>
      </c>
      <c r="W20" s="74">
        <v>1319</v>
      </c>
      <c r="X20" s="74">
        <v>1495</v>
      </c>
      <c r="Y20" s="74"/>
      <c r="Z20" s="74">
        <v>93</v>
      </c>
      <c r="AA20" s="74">
        <v>46</v>
      </c>
      <c r="AB20" s="74">
        <v>47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8494</v>
      </c>
      <c r="C21" s="74">
        <v>4076</v>
      </c>
      <c r="D21" s="74">
        <v>4418</v>
      </c>
      <c r="E21" s="74"/>
      <c r="F21" s="74">
        <v>1780</v>
      </c>
      <c r="G21" s="74">
        <v>829</v>
      </c>
      <c r="H21" s="74">
        <v>951</v>
      </c>
      <c r="I21" s="74"/>
      <c r="J21" s="74">
        <v>1846</v>
      </c>
      <c r="K21" s="74">
        <v>912</v>
      </c>
      <c r="L21" s="74">
        <v>934</v>
      </c>
      <c r="M21" s="74"/>
      <c r="N21" s="74">
        <v>1684</v>
      </c>
      <c r="O21" s="74">
        <v>828</v>
      </c>
      <c r="P21" s="74">
        <v>856</v>
      </c>
      <c r="Q21" s="74"/>
      <c r="R21" s="74">
        <v>1442</v>
      </c>
      <c r="S21" s="74">
        <v>697</v>
      </c>
      <c r="T21" s="74">
        <v>745</v>
      </c>
      <c r="U21" s="74"/>
      <c r="V21" s="74">
        <v>1694</v>
      </c>
      <c r="W21" s="74">
        <v>790</v>
      </c>
      <c r="X21" s="74">
        <v>904</v>
      </c>
      <c r="Y21" s="74"/>
      <c r="Z21" s="74">
        <v>48</v>
      </c>
      <c r="AA21" s="74">
        <v>20</v>
      </c>
      <c r="AB21" s="74">
        <v>28</v>
      </c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7692</v>
      </c>
      <c r="C22" s="74">
        <v>3727</v>
      </c>
      <c r="D22" s="74">
        <v>3965</v>
      </c>
      <c r="E22" s="74"/>
      <c r="F22" s="74">
        <v>1855</v>
      </c>
      <c r="G22" s="74">
        <v>969</v>
      </c>
      <c r="H22" s="74">
        <v>886</v>
      </c>
      <c r="I22" s="74"/>
      <c r="J22" s="74">
        <v>1635</v>
      </c>
      <c r="K22" s="74">
        <v>802</v>
      </c>
      <c r="L22" s="74">
        <v>833</v>
      </c>
      <c r="M22" s="74"/>
      <c r="N22" s="74">
        <v>1583</v>
      </c>
      <c r="O22" s="74">
        <v>746</v>
      </c>
      <c r="P22" s="74">
        <v>837</v>
      </c>
      <c r="Q22" s="74"/>
      <c r="R22" s="74">
        <v>1377</v>
      </c>
      <c r="S22" s="74">
        <v>622</v>
      </c>
      <c r="T22" s="74">
        <v>755</v>
      </c>
      <c r="U22" s="74"/>
      <c r="V22" s="74">
        <v>1242</v>
      </c>
      <c r="W22" s="74">
        <v>588</v>
      </c>
      <c r="X22" s="74">
        <v>654</v>
      </c>
      <c r="Y22" s="74"/>
      <c r="Z22" s="74">
        <v>0</v>
      </c>
      <c r="AA22" s="74">
        <v>0</v>
      </c>
      <c r="AB22" s="74">
        <v>0</v>
      </c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2526</v>
      </c>
      <c r="C23" s="74">
        <v>1200</v>
      </c>
      <c r="D23" s="74">
        <v>1326</v>
      </c>
      <c r="E23" s="74"/>
      <c r="F23" s="74">
        <v>674</v>
      </c>
      <c r="G23" s="74">
        <v>329</v>
      </c>
      <c r="H23" s="74">
        <v>345</v>
      </c>
      <c r="I23" s="74"/>
      <c r="J23" s="74">
        <v>549</v>
      </c>
      <c r="K23" s="74">
        <v>271</v>
      </c>
      <c r="L23" s="74">
        <v>278</v>
      </c>
      <c r="M23" s="74"/>
      <c r="N23" s="74">
        <v>497</v>
      </c>
      <c r="O23" s="74">
        <v>247</v>
      </c>
      <c r="P23" s="74">
        <v>250</v>
      </c>
      <c r="Q23" s="74"/>
      <c r="R23" s="74">
        <v>390</v>
      </c>
      <c r="S23" s="74">
        <v>166</v>
      </c>
      <c r="T23" s="74">
        <v>224</v>
      </c>
      <c r="U23" s="74"/>
      <c r="V23" s="74">
        <v>416</v>
      </c>
      <c r="W23" s="74">
        <v>187</v>
      </c>
      <c r="X23" s="74">
        <v>229</v>
      </c>
      <c r="Y23" s="74"/>
      <c r="Z23" s="74">
        <v>0</v>
      </c>
      <c r="AA23" s="74">
        <v>0</v>
      </c>
      <c r="AB23" s="74">
        <v>0</v>
      </c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15404</v>
      </c>
      <c r="C24" s="74">
        <v>7491</v>
      </c>
      <c r="D24" s="74">
        <v>7913</v>
      </c>
      <c r="E24" s="74"/>
      <c r="F24" s="74">
        <v>3976</v>
      </c>
      <c r="G24" s="74">
        <v>1999</v>
      </c>
      <c r="H24" s="74">
        <v>1977</v>
      </c>
      <c r="I24" s="74"/>
      <c r="J24" s="74">
        <v>3648</v>
      </c>
      <c r="K24" s="74">
        <v>1835</v>
      </c>
      <c r="L24" s="74">
        <v>1813</v>
      </c>
      <c r="M24" s="74"/>
      <c r="N24" s="74">
        <v>3094</v>
      </c>
      <c r="O24" s="74">
        <v>1451</v>
      </c>
      <c r="P24" s="74">
        <v>1643</v>
      </c>
      <c r="Q24" s="74"/>
      <c r="R24" s="74">
        <v>2314</v>
      </c>
      <c r="S24" s="74">
        <v>1083</v>
      </c>
      <c r="T24" s="74">
        <v>1231</v>
      </c>
      <c r="U24" s="74"/>
      <c r="V24" s="74">
        <v>2359</v>
      </c>
      <c r="W24" s="74">
        <v>1116</v>
      </c>
      <c r="X24" s="74">
        <v>1243</v>
      </c>
      <c r="Y24" s="74"/>
      <c r="Z24" s="74">
        <v>13</v>
      </c>
      <c r="AA24" s="74">
        <v>7</v>
      </c>
      <c r="AB24" s="74">
        <v>6</v>
      </c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4427</v>
      </c>
      <c r="C25" s="74">
        <v>2178</v>
      </c>
      <c r="D25" s="74">
        <v>2249</v>
      </c>
      <c r="E25" s="74"/>
      <c r="F25" s="74">
        <v>1116</v>
      </c>
      <c r="G25" s="74">
        <v>564</v>
      </c>
      <c r="H25" s="74">
        <v>552</v>
      </c>
      <c r="I25" s="74"/>
      <c r="J25" s="74">
        <v>936</v>
      </c>
      <c r="K25" s="74">
        <v>462</v>
      </c>
      <c r="L25" s="74">
        <v>474</v>
      </c>
      <c r="M25" s="74"/>
      <c r="N25" s="74">
        <v>815</v>
      </c>
      <c r="O25" s="74">
        <v>392</v>
      </c>
      <c r="P25" s="74">
        <v>423</v>
      </c>
      <c r="Q25" s="74"/>
      <c r="R25" s="74">
        <v>793</v>
      </c>
      <c r="S25" s="74">
        <v>412</v>
      </c>
      <c r="T25" s="74">
        <v>381</v>
      </c>
      <c r="U25" s="74"/>
      <c r="V25" s="74">
        <v>767</v>
      </c>
      <c r="W25" s="74">
        <v>348</v>
      </c>
      <c r="X25" s="74">
        <v>419</v>
      </c>
      <c r="Y25" s="74"/>
      <c r="Z25" s="74">
        <v>0</v>
      </c>
      <c r="AA25" s="74">
        <v>0</v>
      </c>
      <c r="AB25" s="74">
        <v>0</v>
      </c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17137</v>
      </c>
      <c r="C26" s="74">
        <v>8409</v>
      </c>
      <c r="D26" s="74">
        <v>8728</v>
      </c>
      <c r="E26" s="74"/>
      <c r="F26" s="74">
        <v>4146</v>
      </c>
      <c r="G26" s="74">
        <v>2079</v>
      </c>
      <c r="H26" s="74">
        <v>2067</v>
      </c>
      <c r="I26" s="74"/>
      <c r="J26" s="74">
        <v>3965</v>
      </c>
      <c r="K26" s="74">
        <v>1910</v>
      </c>
      <c r="L26" s="74">
        <v>2055</v>
      </c>
      <c r="M26" s="74"/>
      <c r="N26" s="74">
        <v>3523</v>
      </c>
      <c r="O26" s="74">
        <v>1750</v>
      </c>
      <c r="P26" s="74">
        <v>1773</v>
      </c>
      <c r="Q26" s="74"/>
      <c r="R26" s="74">
        <v>2710</v>
      </c>
      <c r="S26" s="74">
        <v>1377</v>
      </c>
      <c r="T26" s="74">
        <v>1333</v>
      </c>
      <c r="U26" s="74"/>
      <c r="V26" s="74">
        <v>2777</v>
      </c>
      <c r="W26" s="74">
        <v>1287</v>
      </c>
      <c r="X26" s="74">
        <v>1490</v>
      </c>
      <c r="Y26" s="74"/>
      <c r="Z26" s="74">
        <v>16</v>
      </c>
      <c r="AA26" s="74">
        <v>6</v>
      </c>
      <c r="AB26" s="74">
        <v>10</v>
      </c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2531</v>
      </c>
      <c r="C27" s="74">
        <v>1262</v>
      </c>
      <c r="D27" s="74">
        <v>1269</v>
      </c>
      <c r="E27" s="74"/>
      <c r="F27" s="74">
        <v>711</v>
      </c>
      <c r="G27" s="74">
        <v>370</v>
      </c>
      <c r="H27" s="74">
        <v>341</v>
      </c>
      <c r="I27" s="74"/>
      <c r="J27" s="74">
        <v>616</v>
      </c>
      <c r="K27" s="74">
        <v>302</v>
      </c>
      <c r="L27" s="74">
        <v>314</v>
      </c>
      <c r="M27" s="74"/>
      <c r="N27" s="74">
        <v>474</v>
      </c>
      <c r="O27" s="74">
        <v>256</v>
      </c>
      <c r="P27" s="74">
        <v>218</v>
      </c>
      <c r="Q27" s="74"/>
      <c r="R27" s="74">
        <v>393</v>
      </c>
      <c r="S27" s="74">
        <v>178</v>
      </c>
      <c r="T27" s="74">
        <v>215</v>
      </c>
      <c r="U27" s="74"/>
      <c r="V27" s="74">
        <v>337</v>
      </c>
      <c r="W27" s="74">
        <v>156</v>
      </c>
      <c r="X27" s="74">
        <v>181</v>
      </c>
      <c r="Y27" s="74"/>
      <c r="Z27" s="74">
        <v>0</v>
      </c>
      <c r="AA27" s="74">
        <v>0</v>
      </c>
      <c r="AB27" s="74">
        <v>0</v>
      </c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4776</v>
      </c>
      <c r="C28" s="74">
        <v>2191</v>
      </c>
      <c r="D28" s="74">
        <v>2585</v>
      </c>
      <c r="E28" s="74"/>
      <c r="F28" s="74">
        <v>1182</v>
      </c>
      <c r="G28" s="74">
        <v>577</v>
      </c>
      <c r="H28" s="74">
        <v>605</v>
      </c>
      <c r="I28" s="74"/>
      <c r="J28" s="74">
        <v>1100</v>
      </c>
      <c r="K28" s="74">
        <v>492</v>
      </c>
      <c r="L28" s="74">
        <v>608</v>
      </c>
      <c r="M28" s="74"/>
      <c r="N28" s="74">
        <v>916</v>
      </c>
      <c r="O28" s="74">
        <v>445</v>
      </c>
      <c r="P28" s="74">
        <v>471</v>
      </c>
      <c r="Q28" s="74"/>
      <c r="R28" s="74">
        <v>793</v>
      </c>
      <c r="S28" s="74">
        <v>352</v>
      </c>
      <c r="T28" s="74">
        <v>441</v>
      </c>
      <c r="U28" s="74"/>
      <c r="V28" s="74">
        <v>730</v>
      </c>
      <c r="W28" s="74">
        <v>311</v>
      </c>
      <c r="X28" s="74">
        <v>419</v>
      </c>
      <c r="Y28" s="74"/>
      <c r="Z28" s="74">
        <v>55</v>
      </c>
      <c r="AA28" s="74">
        <v>14</v>
      </c>
      <c r="AB28" s="74">
        <v>41</v>
      </c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ht="15" x14ac:dyDescent="0.2">
      <c r="A29" s="63" t="s">
        <v>100</v>
      </c>
      <c r="B29" s="74">
        <v>2284</v>
      </c>
      <c r="C29" s="74">
        <v>1077</v>
      </c>
      <c r="D29" s="74">
        <v>1207</v>
      </c>
      <c r="E29" s="74"/>
      <c r="F29" s="74">
        <v>524</v>
      </c>
      <c r="G29" s="74">
        <v>248</v>
      </c>
      <c r="H29" s="74">
        <v>276</v>
      </c>
      <c r="I29" s="74"/>
      <c r="J29" s="74">
        <v>495</v>
      </c>
      <c r="K29" s="74">
        <v>233</v>
      </c>
      <c r="L29" s="74">
        <v>262</v>
      </c>
      <c r="M29" s="74"/>
      <c r="N29" s="74">
        <v>369</v>
      </c>
      <c r="O29" s="74">
        <v>157</v>
      </c>
      <c r="P29" s="74">
        <v>212</v>
      </c>
      <c r="Q29" s="74"/>
      <c r="R29" s="74">
        <v>417</v>
      </c>
      <c r="S29" s="74">
        <v>205</v>
      </c>
      <c r="T29" s="74">
        <v>212</v>
      </c>
      <c r="U29" s="74"/>
      <c r="V29" s="74">
        <v>479</v>
      </c>
      <c r="W29" s="74">
        <v>234</v>
      </c>
      <c r="X29" s="74">
        <v>245</v>
      </c>
      <c r="Y29" s="74"/>
      <c r="Z29" s="74">
        <v>0</v>
      </c>
      <c r="AA29" s="74">
        <v>0</v>
      </c>
      <c r="AB29" s="74">
        <v>0</v>
      </c>
      <c r="AC29" s="50"/>
      <c r="AD29" s="50"/>
      <c r="AE29" s="50"/>
      <c r="AF29" s="50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3252</v>
      </c>
      <c r="C30" s="74">
        <v>1525</v>
      </c>
      <c r="D30" s="74">
        <v>1727</v>
      </c>
      <c r="E30" s="74"/>
      <c r="F30" s="74">
        <v>778</v>
      </c>
      <c r="G30" s="74">
        <v>395</v>
      </c>
      <c r="H30" s="74">
        <v>383</v>
      </c>
      <c r="I30" s="74"/>
      <c r="J30" s="74">
        <v>707</v>
      </c>
      <c r="K30" s="74">
        <v>350</v>
      </c>
      <c r="L30" s="74">
        <v>357</v>
      </c>
      <c r="M30" s="74"/>
      <c r="N30" s="74">
        <v>613</v>
      </c>
      <c r="O30" s="74">
        <v>275</v>
      </c>
      <c r="P30" s="74">
        <v>338</v>
      </c>
      <c r="Q30" s="74"/>
      <c r="R30" s="74">
        <v>554</v>
      </c>
      <c r="S30" s="74">
        <v>236</v>
      </c>
      <c r="T30" s="74">
        <v>318</v>
      </c>
      <c r="U30" s="74"/>
      <c r="V30" s="74">
        <v>583</v>
      </c>
      <c r="W30" s="74">
        <v>261</v>
      </c>
      <c r="X30" s="74">
        <v>322</v>
      </c>
      <c r="Y30" s="74"/>
      <c r="Z30" s="74">
        <v>17</v>
      </c>
      <c r="AA30" s="74">
        <v>8</v>
      </c>
      <c r="AB30" s="74">
        <v>9</v>
      </c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2387</v>
      </c>
      <c r="C31" s="74">
        <v>1207</v>
      </c>
      <c r="D31" s="74">
        <v>1180</v>
      </c>
      <c r="E31" s="74"/>
      <c r="F31" s="74">
        <v>569</v>
      </c>
      <c r="G31" s="74">
        <v>301</v>
      </c>
      <c r="H31" s="74">
        <v>268</v>
      </c>
      <c r="I31" s="74"/>
      <c r="J31" s="74">
        <v>455</v>
      </c>
      <c r="K31" s="74">
        <v>216</v>
      </c>
      <c r="L31" s="74">
        <v>239</v>
      </c>
      <c r="M31" s="74"/>
      <c r="N31" s="74">
        <v>489</v>
      </c>
      <c r="O31" s="74">
        <v>255</v>
      </c>
      <c r="P31" s="74">
        <v>234</v>
      </c>
      <c r="Q31" s="74"/>
      <c r="R31" s="74">
        <v>453</v>
      </c>
      <c r="S31" s="74">
        <v>219</v>
      </c>
      <c r="T31" s="74">
        <v>234</v>
      </c>
      <c r="U31" s="74"/>
      <c r="V31" s="74">
        <v>421</v>
      </c>
      <c r="W31" s="74">
        <v>216</v>
      </c>
      <c r="X31" s="74">
        <v>205</v>
      </c>
      <c r="Y31" s="74"/>
      <c r="Z31" s="74">
        <v>0</v>
      </c>
      <c r="AA31" s="74">
        <v>0</v>
      </c>
      <c r="AB31" s="74">
        <v>0</v>
      </c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5983</v>
      </c>
      <c r="C32" s="74">
        <v>2877</v>
      </c>
      <c r="D32" s="74">
        <v>3106</v>
      </c>
      <c r="E32" s="74"/>
      <c r="F32" s="74">
        <v>1690</v>
      </c>
      <c r="G32" s="74">
        <v>859</v>
      </c>
      <c r="H32" s="74">
        <v>831</v>
      </c>
      <c r="I32" s="74"/>
      <c r="J32" s="74">
        <v>1278</v>
      </c>
      <c r="K32" s="74">
        <v>602</v>
      </c>
      <c r="L32" s="74">
        <v>676</v>
      </c>
      <c r="M32" s="74"/>
      <c r="N32" s="74">
        <v>1175</v>
      </c>
      <c r="O32" s="74">
        <v>557</v>
      </c>
      <c r="P32" s="74">
        <v>618</v>
      </c>
      <c r="Q32" s="74"/>
      <c r="R32" s="74">
        <v>928</v>
      </c>
      <c r="S32" s="74">
        <v>445</v>
      </c>
      <c r="T32" s="74">
        <v>483</v>
      </c>
      <c r="U32" s="74"/>
      <c r="V32" s="74">
        <v>912</v>
      </c>
      <c r="W32" s="74">
        <v>414</v>
      </c>
      <c r="X32" s="74">
        <v>498</v>
      </c>
      <c r="Y32" s="74"/>
      <c r="Z32" s="74">
        <v>0</v>
      </c>
      <c r="AA32" s="74">
        <v>0</v>
      </c>
      <c r="AB32" s="74">
        <v>0</v>
      </c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3828</v>
      </c>
      <c r="C33" s="74">
        <v>1792</v>
      </c>
      <c r="D33" s="74">
        <v>2036</v>
      </c>
      <c r="E33" s="74"/>
      <c r="F33" s="74">
        <v>1038</v>
      </c>
      <c r="G33" s="74">
        <v>495</v>
      </c>
      <c r="H33" s="74">
        <v>543</v>
      </c>
      <c r="I33" s="74"/>
      <c r="J33" s="74">
        <v>841</v>
      </c>
      <c r="K33" s="74">
        <v>390</v>
      </c>
      <c r="L33" s="74">
        <v>451</v>
      </c>
      <c r="M33" s="74"/>
      <c r="N33" s="74">
        <v>771</v>
      </c>
      <c r="O33" s="74">
        <v>363</v>
      </c>
      <c r="P33" s="74">
        <v>408</v>
      </c>
      <c r="Q33" s="74"/>
      <c r="R33" s="74">
        <v>555</v>
      </c>
      <c r="S33" s="74">
        <v>271</v>
      </c>
      <c r="T33" s="74">
        <v>284</v>
      </c>
      <c r="U33" s="74"/>
      <c r="V33" s="74">
        <v>623</v>
      </c>
      <c r="W33" s="74">
        <v>273</v>
      </c>
      <c r="X33" s="74">
        <v>350</v>
      </c>
      <c r="Y33" s="74"/>
      <c r="Z33" s="74">
        <v>0</v>
      </c>
      <c r="AA33" s="74">
        <v>0</v>
      </c>
      <c r="AB33" s="74">
        <v>0</v>
      </c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874</v>
      </c>
      <c r="C34" s="74">
        <v>384</v>
      </c>
      <c r="D34" s="74">
        <v>490</v>
      </c>
      <c r="E34" s="74"/>
      <c r="F34" s="74">
        <v>211</v>
      </c>
      <c r="G34" s="74">
        <v>87</v>
      </c>
      <c r="H34" s="74">
        <v>124</v>
      </c>
      <c r="I34" s="74"/>
      <c r="J34" s="74">
        <v>195</v>
      </c>
      <c r="K34" s="74">
        <v>80</v>
      </c>
      <c r="L34" s="74">
        <v>115</v>
      </c>
      <c r="M34" s="74"/>
      <c r="N34" s="74">
        <v>166</v>
      </c>
      <c r="O34" s="74">
        <v>80</v>
      </c>
      <c r="P34" s="74">
        <v>86</v>
      </c>
      <c r="Q34" s="74"/>
      <c r="R34" s="74">
        <v>149</v>
      </c>
      <c r="S34" s="74">
        <v>69</v>
      </c>
      <c r="T34" s="74">
        <v>80</v>
      </c>
      <c r="U34" s="74"/>
      <c r="V34" s="74">
        <v>153</v>
      </c>
      <c r="W34" s="74">
        <v>68</v>
      </c>
      <c r="X34" s="74">
        <v>85</v>
      </c>
      <c r="Y34" s="74"/>
      <c r="Z34" s="74">
        <v>0</v>
      </c>
      <c r="AA34" s="74">
        <v>0</v>
      </c>
      <c r="AB34" s="74">
        <v>0</v>
      </c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3292</v>
      </c>
      <c r="C35" s="74">
        <v>1545</v>
      </c>
      <c r="D35" s="74">
        <v>1747</v>
      </c>
      <c r="E35" s="74"/>
      <c r="F35" s="74">
        <v>854</v>
      </c>
      <c r="G35" s="74">
        <v>394</v>
      </c>
      <c r="H35" s="74">
        <v>460</v>
      </c>
      <c r="I35" s="74"/>
      <c r="J35" s="74">
        <v>749</v>
      </c>
      <c r="K35" s="74">
        <v>369</v>
      </c>
      <c r="L35" s="74">
        <v>380</v>
      </c>
      <c r="M35" s="74"/>
      <c r="N35" s="74">
        <v>677</v>
      </c>
      <c r="O35" s="74">
        <v>337</v>
      </c>
      <c r="P35" s="74">
        <v>340</v>
      </c>
      <c r="Q35" s="74"/>
      <c r="R35" s="74">
        <v>543</v>
      </c>
      <c r="S35" s="74">
        <v>252</v>
      </c>
      <c r="T35" s="74">
        <v>291</v>
      </c>
      <c r="U35" s="74"/>
      <c r="V35" s="74">
        <v>469</v>
      </c>
      <c r="W35" s="74">
        <v>193</v>
      </c>
      <c r="X35" s="74">
        <v>276</v>
      </c>
      <c r="Y35" s="74"/>
      <c r="Z35" s="74">
        <v>0</v>
      </c>
      <c r="AA35" s="74">
        <v>0</v>
      </c>
      <c r="AB35" s="74">
        <v>0</v>
      </c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394</v>
      </c>
      <c r="C36" s="74">
        <v>184</v>
      </c>
      <c r="D36" s="74">
        <v>210</v>
      </c>
      <c r="E36" s="74"/>
      <c r="F36" s="74">
        <v>108</v>
      </c>
      <c r="G36" s="74">
        <v>53</v>
      </c>
      <c r="H36" s="74">
        <v>55</v>
      </c>
      <c r="I36" s="74"/>
      <c r="J36" s="74">
        <v>88</v>
      </c>
      <c r="K36" s="74">
        <v>48</v>
      </c>
      <c r="L36" s="74">
        <v>40</v>
      </c>
      <c r="M36" s="74"/>
      <c r="N36" s="74">
        <v>90</v>
      </c>
      <c r="O36" s="74">
        <v>39</v>
      </c>
      <c r="P36" s="74">
        <v>51</v>
      </c>
      <c r="Q36" s="74"/>
      <c r="R36" s="74">
        <v>57</v>
      </c>
      <c r="S36" s="74">
        <v>27</v>
      </c>
      <c r="T36" s="74">
        <v>30</v>
      </c>
      <c r="U36" s="74"/>
      <c r="V36" s="74">
        <v>51</v>
      </c>
      <c r="W36" s="74">
        <v>17</v>
      </c>
      <c r="X36" s="74">
        <v>34</v>
      </c>
      <c r="Y36" s="74"/>
      <c r="Z36" s="74">
        <v>0</v>
      </c>
      <c r="AA36" s="74">
        <v>0</v>
      </c>
      <c r="AB36" s="74">
        <v>0</v>
      </c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7348</v>
      </c>
      <c r="C37" s="74">
        <v>3562</v>
      </c>
      <c r="D37" s="74">
        <v>3786</v>
      </c>
      <c r="E37" s="74"/>
      <c r="F37" s="74">
        <v>1989</v>
      </c>
      <c r="G37" s="74">
        <v>1028</v>
      </c>
      <c r="H37" s="74">
        <v>961</v>
      </c>
      <c r="I37" s="74"/>
      <c r="J37" s="74">
        <v>1712</v>
      </c>
      <c r="K37" s="74">
        <v>856</v>
      </c>
      <c r="L37" s="74">
        <v>856</v>
      </c>
      <c r="M37" s="74"/>
      <c r="N37" s="74">
        <v>1388</v>
      </c>
      <c r="O37" s="74">
        <v>678</v>
      </c>
      <c r="P37" s="74">
        <v>710</v>
      </c>
      <c r="Q37" s="74"/>
      <c r="R37" s="74">
        <v>1143</v>
      </c>
      <c r="S37" s="74">
        <v>522</v>
      </c>
      <c r="T37" s="74">
        <v>621</v>
      </c>
      <c r="U37" s="74"/>
      <c r="V37" s="74">
        <v>1116</v>
      </c>
      <c r="W37" s="74">
        <v>478</v>
      </c>
      <c r="X37" s="74">
        <v>638</v>
      </c>
      <c r="Y37" s="74"/>
      <c r="Z37" s="74">
        <v>0</v>
      </c>
      <c r="AA37" s="74">
        <v>0</v>
      </c>
      <c r="AB37" s="74">
        <v>0</v>
      </c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106" t="s">
        <v>109</v>
      </c>
      <c r="B38" s="74">
        <v>7463</v>
      </c>
      <c r="C38" s="74">
        <v>3529</v>
      </c>
      <c r="D38" s="74">
        <v>3934</v>
      </c>
      <c r="E38" s="74"/>
      <c r="F38" s="74">
        <v>2054</v>
      </c>
      <c r="G38" s="74">
        <v>985</v>
      </c>
      <c r="H38" s="74">
        <v>1069</v>
      </c>
      <c r="I38" s="74"/>
      <c r="J38" s="74">
        <v>1609</v>
      </c>
      <c r="K38" s="74">
        <v>791</v>
      </c>
      <c r="L38" s="74">
        <v>818</v>
      </c>
      <c r="M38" s="74"/>
      <c r="N38" s="74">
        <v>1414</v>
      </c>
      <c r="O38" s="74">
        <v>665</v>
      </c>
      <c r="P38" s="74">
        <v>749</v>
      </c>
      <c r="Q38" s="74"/>
      <c r="R38" s="74">
        <v>1226</v>
      </c>
      <c r="S38" s="74">
        <v>579</v>
      </c>
      <c r="T38" s="74">
        <v>647</v>
      </c>
      <c r="U38" s="74"/>
      <c r="V38" s="74">
        <v>1160</v>
      </c>
      <c r="W38" s="74">
        <v>509</v>
      </c>
      <c r="X38" s="74">
        <v>651</v>
      </c>
      <c r="Y38" s="74"/>
      <c r="Z38" s="74">
        <v>0</v>
      </c>
      <c r="AA38" s="74">
        <v>0</v>
      </c>
      <c r="AB38" s="74">
        <v>0</v>
      </c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940</v>
      </c>
      <c r="C39" s="74">
        <v>489</v>
      </c>
      <c r="D39" s="74">
        <v>451</v>
      </c>
      <c r="E39" s="74"/>
      <c r="F39" s="74">
        <v>275</v>
      </c>
      <c r="G39" s="74">
        <v>149</v>
      </c>
      <c r="H39" s="74">
        <v>126</v>
      </c>
      <c r="I39" s="74"/>
      <c r="J39" s="74">
        <v>217</v>
      </c>
      <c r="K39" s="74">
        <v>107</v>
      </c>
      <c r="L39" s="74">
        <v>110</v>
      </c>
      <c r="M39" s="74"/>
      <c r="N39" s="74">
        <v>153</v>
      </c>
      <c r="O39" s="74">
        <v>79</v>
      </c>
      <c r="P39" s="74">
        <v>74</v>
      </c>
      <c r="Q39" s="74"/>
      <c r="R39" s="74">
        <v>173</v>
      </c>
      <c r="S39" s="74">
        <v>85</v>
      </c>
      <c r="T39" s="74">
        <v>88</v>
      </c>
      <c r="U39" s="74"/>
      <c r="V39" s="74">
        <v>122</v>
      </c>
      <c r="W39" s="74">
        <v>69</v>
      </c>
      <c r="X39" s="74">
        <v>53</v>
      </c>
      <c r="Y39" s="74"/>
      <c r="Z39" s="74">
        <v>0</v>
      </c>
      <c r="AA39" s="74">
        <v>0</v>
      </c>
      <c r="AB39" s="74">
        <v>0</v>
      </c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4" spans="1:57" s="50" customFormat="1" ht="15" x14ac:dyDescent="0.25">
      <c r="A44" s="224" t="s">
        <v>172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63"/>
      <c r="AD44" s="63"/>
      <c r="AE44" s="63"/>
      <c r="AF44" s="63"/>
    </row>
    <row r="45" spans="1:57" s="50" customFormat="1" ht="15" x14ac:dyDescent="0.25">
      <c r="A45" s="225" t="s">
        <v>167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 t="s">
        <v>222</v>
      </c>
      <c r="AE45" s="215"/>
      <c r="AF45" s="9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9"/>
      <c r="AD46" s="215"/>
      <c r="AE46" s="215"/>
      <c r="AF46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81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63"/>
      <c r="AD48" s="63"/>
      <c r="AE48" s="63"/>
      <c r="AF48" s="63"/>
    </row>
    <row r="49" spans="1:32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63"/>
      <c r="AD49" s="63"/>
      <c r="AE49" s="63"/>
      <c r="AF49" s="63"/>
    </row>
    <row r="50" spans="1:32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32" s="50" customFormat="1" ht="15" x14ac:dyDescent="0.25">
      <c r="A51" s="229" t="s">
        <v>82</v>
      </c>
      <c r="B51" s="54" t="s">
        <v>21</v>
      </c>
      <c r="C51" s="54"/>
      <c r="D51" s="54"/>
      <c r="E51" s="55"/>
      <c r="F51" s="54" t="s">
        <v>48</v>
      </c>
      <c r="G51" s="54"/>
      <c r="H51" s="54"/>
      <c r="I51" s="55"/>
      <c r="J51" s="54" t="s">
        <v>49</v>
      </c>
      <c r="K51" s="54"/>
      <c r="L51" s="54"/>
      <c r="M51" s="55"/>
      <c r="N51" s="54" t="s">
        <v>50</v>
      </c>
      <c r="O51" s="54"/>
      <c r="P51" s="54"/>
      <c r="Q51" s="55"/>
      <c r="R51" s="54" t="s">
        <v>51</v>
      </c>
      <c r="S51" s="54"/>
      <c r="T51" s="54"/>
      <c r="U51" s="55"/>
      <c r="V51" s="54" t="s">
        <v>52</v>
      </c>
      <c r="W51" s="54"/>
      <c r="X51" s="54"/>
      <c r="Y51" s="55"/>
      <c r="Z51" s="54" t="s">
        <v>53</v>
      </c>
      <c r="AA51" s="54"/>
      <c r="AB51" s="54"/>
    </row>
    <row r="52" spans="1:32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32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32" ht="15" x14ac:dyDescent="0.25">
      <c r="A54" s="93" t="s">
        <v>83</v>
      </c>
      <c r="B54" s="102">
        <f>SUM(B56:B82)</f>
        <v>39727</v>
      </c>
      <c r="C54" s="102">
        <f>SUM(C56:C82)</f>
        <v>21782</v>
      </c>
      <c r="D54" s="102">
        <f>SUM(D56:D82)</f>
        <v>17945</v>
      </c>
      <c r="E54" s="102"/>
      <c r="F54" s="102">
        <f>SUM(F56:F82)</f>
        <v>13492</v>
      </c>
      <c r="G54" s="102">
        <f>SUM(G56:G82)</f>
        <v>7577</v>
      </c>
      <c r="H54" s="102">
        <f>SUM(H56:H82)</f>
        <v>5915</v>
      </c>
      <c r="I54" s="102"/>
      <c r="J54" s="102">
        <f>SUM(J56:J82)</f>
        <v>10201</v>
      </c>
      <c r="K54" s="102">
        <f>SUM(K56:K82)</f>
        <v>5535</v>
      </c>
      <c r="L54" s="102">
        <f>SUM(L56:L82)</f>
        <v>4666</v>
      </c>
      <c r="M54" s="102"/>
      <c r="N54" s="102">
        <f>SUM(N56:N82)</f>
        <v>5545</v>
      </c>
      <c r="O54" s="102">
        <f>SUM(O56:O82)</f>
        <v>3037</v>
      </c>
      <c r="P54" s="102">
        <f>SUM(P56:P82)</f>
        <v>2508</v>
      </c>
      <c r="Q54" s="102"/>
      <c r="R54" s="102">
        <f>SUM(R56:R82)</f>
        <v>8105</v>
      </c>
      <c r="S54" s="102">
        <f>SUM(S56:S82)</f>
        <v>4388</v>
      </c>
      <c r="T54" s="102">
        <f>SUM(T56:T82)</f>
        <v>3717</v>
      </c>
      <c r="U54" s="102"/>
      <c r="V54" s="102">
        <f>SUM(V56:V82)</f>
        <v>2384</v>
      </c>
      <c r="W54" s="102">
        <f>SUM(W56:W82)</f>
        <v>1245</v>
      </c>
      <c r="X54" s="102">
        <f>SUM(X56:X82)</f>
        <v>1139</v>
      </c>
      <c r="Y54" s="102"/>
      <c r="Z54" s="102">
        <f>SUM(Z56:Z82)</f>
        <v>0</v>
      </c>
      <c r="AA54" s="102">
        <f>SUM(AA56:AA82)</f>
        <v>0</v>
      </c>
      <c r="AB54" s="102">
        <f>SUM(AB56:AB82)</f>
        <v>0</v>
      </c>
      <c r="AC54" s="50"/>
      <c r="AD54" s="50"/>
      <c r="AE54" s="50"/>
      <c r="AF54" s="50"/>
    </row>
    <row r="55" spans="1:32" ht="15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50"/>
      <c r="AD55" s="50"/>
      <c r="AE55" s="50"/>
      <c r="AF55" s="50"/>
    </row>
    <row r="56" spans="1:32" ht="15" x14ac:dyDescent="0.2">
      <c r="A56" s="63" t="s">
        <v>84</v>
      </c>
      <c r="B56" s="74">
        <v>3882</v>
      </c>
      <c r="C56" s="74">
        <v>1962</v>
      </c>
      <c r="D56" s="74">
        <v>1920</v>
      </c>
      <c r="E56" s="74"/>
      <c r="F56" s="74">
        <v>1458</v>
      </c>
      <c r="G56" s="74">
        <v>776</v>
      </c>
      <c r="H56" s="74">
        <v>682</v>
      </c>
      <c r="I56" s="74"/>
      <c r="J56" s="74">
        <v>965</v>
      </c>
      <c r="K56" s="74">
        <v>479</v>
      </c>
      <c r="L56" s="74">
        <v>486</v>
      </c>
      <c r="M56" s="74"/>
      <c r="N56" s="74">
        <v>480</v>
      </c>
      <c r="O56" s="74">
        <v>252</v>
      </c>
      <c r="P56" s="74">
        <v>228</v>
      </c>
      <c r="Q56" s="74"/>
      <c r="R56" s="74">
        <v>777</v>
      </c>
      <c r="S56" s="74">
        <v>347</v>
      </c>
      <c r="T56" s="74">
        <v>430</v>
      </c>
      <c r="U56" s="74"/>
      <c r="V56" s="74">
        <v>202</v>
      </c>
      <c r="W56" s="74">
        <v>108</v>
      </c>
      <c r="X56" s="74">
        <v>94</v>
      </c>
      <c r="Y56" s="74"/>
      <c r="Z56" s="74">
        <v>0</v>
      </c>
      <c r="AA56" s="74">
        <v>0</v>
      </c>
      <c r="AB56" s="74">
        <v>0</v>
      </c>
      <c r="AC56" s="50"/>
      <c r="AD56" s="50"/>
      <c r="AE56" s="50"/>
      <c r="AF56" s="50"/>
    </row>
    <row r="57" spans="1:32" ht="15" x14ac:dyDescent="0.2">
      <c r="A57" s="63" t="s">
        <v>85</v>
      </c>
      <c r="B57" s="74">
        <v>3458</v>
      </c>
      <c r="C57" s="74">
        <v>1989</v>
      </c>
      <c r="D57" s="74">
        <v>1469</v>
      </c>
      <c r="E57" s="74"/>
      <c r="F57" s="74">
        <v>1139</v>
      </c>
      <c r="G57" s="74">
        <v>674</v>
      </c>
      <c r="H57" s="74">
        <v>465</v>
      </c>
      <c r="I57" s="74"/>
      <c r="J57" s="74">
        <v>933</v>
      </c>
      <c r="K57" s="74">
        <v>515</v>
      </c>
      <c r="L57" s="74">
        <v>418</v>
      </c>
      <c r="M57" s="74"/>
      <c r="N57" s="74">
        <v>475</v>
      </c>
      <c r="O57" s="74">
        <v>270</v>
      </c>
      <c r="P57" s="74">
        <v>205</v>
      </c>
      <c r="Q57" s="74"/>
      <c r="R57" s="74">
        <v>732</v>
      </c>
      <c r="S57" s="74">
        <v>435</v>
      </c>
      <c r="T57" s="74">
        <v>297</v>
      </c>
      <c r="U57" s="74"/>
      <c r="V57" s="74">
        <v>179</v>
      </c>
      <c r="W57" s="74">
        <v>95</v>
      </c>
      <c r="X57" s="74">
        <v>84</v>
      </c>
      <c r="Y57" s="74"/>
      <c r="Z57" s="74">
        <v>0</v>
      </c>
      <c r="AA57" s="74">
        <v>0</v>
      </c>
      <c r="AB57" s="74">
        <v>0</v>
      </c>
      <c r="AC57" s="50"/>
      <c r="AD57" s="50"/>
      <c r="AE57" s="50"/>
      <c r="AF57" s="50"/>
    </row>
    <row r="58" spans="1:32" ht="15" x14ac:dyDescent="0.2">
      <c r="A58" s="63" t="s">
        <v>86</v>
      </c>
      <c r="B58" s="74">
        <v>3639</v>
      </c>
      <c r="C58" s="74">
        <v>1951</v>
      </c>
      <c r="D58" s="74">
        <v>1688</v>
      </c>
      <c r="E58" s="74"/>
      <c r="F58" s="74">
        <v>1312</v>
      </c>
      <c r="G58" s="74">
        <v>744</v>
      </c>
      <c r="H58" s="74">
        <v>568</v>
      </c>
      <c r="I58" s="74"/>
      <c r="J58" s="74">
        <v>964</v>
      </c>
      <c r="K58" s="74">
        <v>502</v>
      </c>
      <c r="L58" s="74">
        <v>462</v>
      </c>
      <c r="M58" s="74"/>
      <c r="N58" s="74">
        <v>549</v>
      </c>
      <c r="O58" s="74">
        <v>270</v>
      </c>
      <c r="P58" s="74">
        <v>279</v>
      </c>
      <c r="Q58" s="74"/>
      <c r="R58" s="74">
        <v>661</v>
      </c>
      <c r="S58" s="74">
        <v>364</v>
      </c>
      <c r="T58" s="74">
        <v>297</v>
      </c>
      <c r="U58" s="74"/>
      <c r="V58" s="74">
        <v>153</v>
      </c>
      <c r="W58" s="74">
        <v>71</v>
      </c>
      <c r="X58" s="74">
        <v>82</v>
      </c>
      <c r="Y58" s="74"/>
      <c r="Z58" s="74">
        <v>0</v>
      </c>
      <c r="AA58" s="74">
        <v>0</v>
      </c>
      <c r="AB58" s="74">
        <v>0</v>
      </c>
      <c r="AC58" s="50"/>
      <c r="AD58" s="50"/>
      <c r="AE58" s="50"/>
      <c r="AF58" s="50"/>
    </row>
    <row r="59" spans="1:32" ht="15" x14ac:dyDescent="0.2">
      <c r="A59" s="63" t="s">
        <v>87</v>
      </c>
      <c r="B59" s="74">
        <v>2953</v>
      </c>
      <c r="C59" s="74">
        <v>1520</v>
      </c>
      <c r="D59" s="74">
        <v>1433</v>
      </c>
      <c r="E59" s="74"/>
      <c r="F59" s="74">
        <v>1214</v>
      </c>
      <c r="G59" s="74">
        <v>633</v>
      </c>
      <c r="H59" s="74">
        <v>581</v>
      </c>
      <c r="I59" s="74"/>
      <c r="J59" s="74">
        <v>577</v>
      </c>
      <c r="K59" s="74">
        <v>297</v>
      </c>
      <c r="L59" s="74">
        <v>280</v>
      </c>
      <c r="M59" s="74"/>
      <c r="N59" s="74">
        <v>376</v>
      </c>
      <c r="O59" s="74">
        <v>194</v>
      </c>
      <c r="P59" s="74">
        <v>182</v>
      </c>
      <c r="Q59" s="74"/>
      <c r="R59" s="74">
        <v>516</v>
      </c>
      <c r="S59" s="74">
        <v>259</v>
      </c>
      <c r="T59" s="74">
        <v>257</v>
      </c>
      <c r="U59" s="74"/>
      <c r="V59" s="74">
        <v>270</v>
      </c>
      <c r="W59" s="74">
        <v>137</v>
      </c>
      <c r="X59" s="74">
        <v>133</v>
      </c>
      <c r="Y59" s="74"/>
      <c r="Z59" s="74">
        <v>0</v>
      </c>
      <c r="AA59" s="74">
        <v>0</v>
      </c>
      <c r="AB59" s="74">
        <v>0</v>
      </c>
      <c r="AC59" s="50"/>
      <c r="AD59" s="50"/>
      <c r="AE59" s="50"/>
      <c r="AF59" s="50"/>
    </row>
    <row r="60" spans="1:32" ht="15" x14ac:dyDescent="0.2">
      <c r="A60" s="63" t="s">
        <v>88</v>
      </c>
      <c r="B60" s="74">
        <v>603</v>
      </c>
      <c r="C60" s="74">
        <v>326</v>
      </c>
      <c r="D60" s="74">
        <v>277</v>
      </c>
      <c r="E60" s="74"/>
      <c r="F60" s="74">
        <v>178</v>
      </c>
      <c r="G60" s="74">
        <v>107</v>
      </c>
      <c r="H60" s="74">
        <v>71</v>
      </c>
      <c r="I60" s="74"/>
      <c r="J60" s="74">
        <v>116</v>
      </c>
      <c r="K60" s="74">
        <v>59</v>
      </c>
      <c r="L60" s="74">
        <v>57</v>
      </c>
      <c r="M60" s="74"/>
      <c r="N60" s="74">
        <v>97</v>
      </c>
      <c r="O60" s="74">
        <v>47</v>
      </c>
      <c r="P60" s="74">
        <v>50</v>
      </c>
      <c r="Q60" s="74"/>
      <c r="R60" s="74">
        <v>158</v>
      </c>
      <c r="S60" s="74">
        <v>83</v>
      </c>
      <c r="T60" s="74">
        <v>75</v>
      </c>
      <c r="U60" s="74"/>
      <c r="V60" s="74">
        <v>54</v>
      </c>
      <c r="W60" s="74">
        <v>30</v>
      </c>
      <c r="X60" s="74">
        <v>24</v>
      </c>
      <c r="Y60" s="74"/>
      <c r="Z60" s="74">
        <v>0</v>
      </c>
      <c r="AA60" s="74">
        <v>0</v>
      </c>
      <c r="AB60" s="74">
        <v>0</v>
      </c>
      <c r="AC60" s="50"/>
      <c r="AD60" s="50"/>
      <c r="AE60" s="50"/>
      <c r="AF60" s="50"/>
    </row>
    <row r="61" spans="1:32" x14ac:dyDescent="0.2">
      <c r="A61" s="63" t="s">
        <v>89</v>
      </c>
      <c r="B61" s="74">
        <v>1026</v>
      </c>
      <c r="C61" s="74">
        <v>579</v>
      </c>
      <c r="D61" s="74">
        <v>447</v>
      </c>
      <c r="E61" s="74"/>
      <c r="F61" s="74">
        <v>331</v>
      </c>
      <c r="G61" s="74">
        <v>195</v>
      </c>
      <c r="H61" s="74">
        <v>136</v>
      </c>
      <c r="I61" s="74"/>
      <c r="J61" s="74">
        <v>265</v>
      </c>
      <c r="K61" s="74">
        <v>158</v>
      </c>
      <c r="L61" s="74">
        <v>107</v>
      </c>
      <c r="M61" s="74"/>
      <c r="N61" s="74">
        <v>130</v>
      </c>
      <c r="O61" s="74">
        <v>74</v>
      </c>
      <c r="P61" s="74">
        <v>56</v>
      </c>
      <c r="Q61" s="74"/>
      <c r="R61" s="74">
        <v>227</v>
      </c>
      <c r="S61" s="74">
        <v>115</v>
      </c>
      <c r="T61" s="74">
        <v>112</v>
      </c>
      <c r="U61" s="74"/>
      <c r="V61" s="74">
        <v>73</v>
      </c>
      <c r="W61" s="74">
        <v>37</v>
      </c>
      <c r="X61" s="74">
        <v>36</v>
      </c>
      <c r="Y61" s="74"/>
      <c r="Z61" s="74">
        <v>0</v>
      </c>
      <c r="AA61" s="74">
        <v>0</v>
      </c>
      <c r="AB61" s="74">
        <v>0</v>
      </c>
    </row>
    <row r="62" spans="1:32" x14ac:dyDescent="0.2">
      <c r="A62" s="63" t="s">
        <v>90</v>
      </c>
      <c r="B62" s="74">
        <v>244</v>
      </c>
      <c r="C62" s="74">
        <v>150</v>
      </c>
      <c r="D62" s="74">
        <v>94</v>
      </c>
      <c r="E62" s="74"/>
      <c r="F62" s="74">
        <v>40</v>
      </c>
      <c r="G62" s="74">
        <v>18</v>
      </c>
      <c r="H62" s="74">
        <v>22</v>
      </c>
      <c r="I62" s="74"/>
      <c r="J62" s="74">
        <v>78</v>
      </c>
      <c r="K62" s="74">
        <v>51</v>
      </c>
      <c r="L62" s="74">
        <v>27</v>
      </c>
      <c r="M62" s="74"/>
      <c r="N62" s="74">
        <v>21</v>
      </c>
      <c r="O62" s="74">
        <v>12</v>
      </c>
      <c r="P62" s="74">
        <v>9</v>
      </c>
      <c r="Q62" s="74"/>
      <c r="R62" s="74">
        <v>78</v>
      </c>
      <c r="S62" s="74">
        <v>53</v>
      </c>
      <c r="T62" s="74">
        <v>25</v>
      </c>
      <c r="U62" s="74"/>
      <c r="V62" s="74">
        <v>27</v>
      </c>
      <c r="W62" s="74">
        <v>16</v>
      </c>
      <c r="X62" s="74">
        <v>11</v>
      </c>
      <c r="Y62" s="74"/>
      <c r="Z62" s="74">
        <v>0</v>
      </c>
      <c r="AA62" s="74">
        <v>0</v>
      </c>
      <c r="AB62" s="74">
        <v>0</v>
      </c>
    </row>
    <row r="63" spans="1:32" x14ac:dyDescent="0.2">
      <c r="A63" s="63" t="s">
        <v>91</v>
      </c>
      <c r="B63" s="74">
        <v>3716</v>
      </c>
      <c r="C63" s="74">
        <v>1975</v>
      </c>
      <c r="D63" s="74">
        <v>1741</v>
      </c>
      <c r="E63" s="74"/>
      <c r="F63" s="74">
        <v>1306</v>
      </c>
      <c r="G63" s="74">
        <v>709</v>
      </c>
      <c r="H63" s="74">
        <v>597</v>
      </c>
      <c r="I63" s="74"/>
      <c r="J63" s="74">
        <v>965</v>
      </c>
      <c r="K63" s="74">
        <v>504</v>
      </c>
      <c r="L63" s="74">
        <v>461</v>
      </c>
      <c r="M63" s="74"/>
      <c r="N63" s="74">
        <v>504</v>
      </c>
      <c r="O63" s="74">
        <v>272</v>
      </c>
      <c r="P63" s="74">
        <v>232</v>
      </c>
      <c r="Q63" s="74"/>
      <c r="R63" s="74">
        <v>726</v>
      </c>
      <c r="S63" s="74">
        <v>392</v>
      </c>
      <c r="T63" s="74">
        <v>334</v>
      </c>
      <c r="U63" s="74"/>
      <c r="V63" s="74">
        <v>215</v>
      </c>
      <c r="W63" s="74">
        <v>98</v>
      </c>
      <c r="X63" s="74">
        <v>117</v>
      </c>
      <c r="Y63" s="74"/>
      <c r="Z63" s="74">
        <v>0</v>
      </c>
      <c r="AA63" s="74">
        <v>0</v>
      </c>
      <c r="AB63" s="74">
        <v>0</v>
      </c>
    </row>
    <row r="64" spans="1:32" x14ac:dyDescent="0.2">
      <c r="A64" s="63" t="s">
        <v>92</v>
      </c>
      <c r="B64" s="74">
        <v>1068</v>
      </c>
      <c r="C64" s="74">
        <v>575</v>
      </c>
      <c r="D64" s="74">
        <v>493</v>
      </c>
      <c r="E64" s="74"/>
      <c r="F64" s="74">
        <v>262</v>
      </c>
      <c r="G64" s="74">
        <v>159</v>
      </c>
      <c r="H64" s="74">
        <v>103</v>
      </c>
      <c r="I64" s="74"/>
      <c r="J64" s="74">
        <v>290</v>
      </c>
      <c r="K64" s="74">
        <v>154</v>
      </c>
      <c r="L64" s="74">
        <v>136</v>
      </c>
      <c r="M64" s="74"/>
      <c r="N64" s="74">
        <v>147</v>
      </c>
      <c r="O64" s="74">
        <v>67</v>
      </c>
      <c r="P64" s="74">
        <v>80</v>
      </c>
      <c r="Q64" s="74"/>
      <c r="R64" s="74">
        <v>265</v>
      </c>
      <c r="S64" s="74">
        <v>133</v>
      </c>
      <c r="T64" s="74">
        <v>132</v>
      </c>
      <c r="U64" s="74"/>
      <c r="V64" s="74">
        <v>104</v>
      </c>
      <c r="W64" s="74">
        <v>62</v>
      </c>
      <c r="X64" s="74">
        <v>42</v>
      </c>
      <c r="Y64" s="74"/>
      <c r="Z64" s="74">
        <v>0</v>
      </c>
      <c r="AA64" s="74">
        <v>0</v>
      </c>
      <c r="AB64" s="74">
        <v>0</v>
      </c>
    </row>
    <row r="65" spans="1:32" x14ac:dyDescent="0.2">
      <c r="A65" s="63" t="s">
        <v>93</v>
      </c>
      <c r="B65" s="74">
        <v>1184</v>
      </c>
      <c r="C65" s="74">
        <v>742</v>
      </c>
      <c r="D65" s="74">
        <v>442</v>
      </c>
      <c r="E65" s="74"/>
      <c r="F65" s="74">
        <v>329</v>
      </c>
      <c r="G65" s="74">
        <v>208</v>
      </c>
      <c r="H65" s="74">
        <v>121</v>
      </c>
      <c r="I65" s="74"/>
      <c r="J65" s="74">
        <v>340</v>
      </c>
      <c r="K65" s="74">
        <v>208</v>
      </c>
      <c r="L65" s="74">
        <v>132</v>
      </c>
      <c r="M65" s="74"/>
      <c r="N65" s="74">
        <v>184</v>
      </c>
      <c r="O65" s="74">
        <v>119</v>
      </c>
      <c r="P65" s="74">
        <v>65</v>
      </c>
      <c r="Q65" s="74"/>
      <c r="R65" s="74">
        <v>267</v>
      </c>
      <c r="S65" s="74">
        <v>167</v>
      </c>
      <c r="T65" s="74">
        <v>100</v>
      </c>
      <c r="U65" s="74"/>
      <c r="V65" s="74">
        <v>64</v>
      </c>
      <c r="W65" s="74">
        <v>40</v>
      </c>
      <c r="X65" s="74">
        <v>24</v>
      </c>
      <c r="Y65" s="74"/>
      <c r="Z65" s="74">
        <v>0</v>
      </c>
      <c r="AA65" s="74">
        <v>0</v>
      </c>
      <c r="AB65" s="74">
        <v>0</v>
      </c>
    </row>
    <row r="66" spans="1:32" x14ac:dyDescent="0.2">
      <c r="A66" s="63" t="s">
        <v>94</v>
      </c>
      <c r="B66" s="74">
        <v>746</v>
      </c>
      <c r="C66" s="74">
        <v>417</v>
      </c>
      <c r="D66" s="74">
        <v>329</v>
      </c>
      <c r="E66" s="74"/>
      <c r="F66" s="74">
        <v>213</v>
      </c>
      <c r="G66" s="74">
        <v>130</v>
      </c>
      <c r="H66" s="74">
        <v>83</v>
      </c>
      <c r="I66" s="74"/>
      <c r="J66" s="74">
        <v>244</v>
      </c>
      <c r="K66" s="74">
        <v>141</v>
      </c>
      <c r="L66" s="74">
        <v>103</v>
      </c>
      <c r="M66" s="74"/>
      <c r="N66" s="74">
        <v>94</v>
      </c>
      <c r="O66" s="74">
        <v>46</v>
      </c>
      <c r="P66" s="74">
        <v>48</v>
      </c>
      <c r="Q66" s="74"/>
      <c r="R66" s="74">
        <v>150</v>
      </c>
      <c r="S66" s="74">
        <v>70</v>
      </c>
      <c r="T66" s="74">
        <v>80</v>
      </c>
      <c r="U66" s="74"/>
      <c r="V66" s="74">
        <v>45</v>
      </c>
      <c r="W66" s="74">
        <v>30</v>
      </c>
      <c r="X66" s="74">
        <v>15</v>
      </c>
      <c r="Y66" s="74"/>
      <c r="Z66" s="74">
        <v>0</v>
      </c>
      <c r="AA66" s="74">
        <v>0</v>
      </c>
      <c r="AB66" s="74">
        <v>0</v>
      </c>
    </row>
    <row r="67" spans="1:32" x14ac:dyDescent="0.2">
      <c r="A67" s="100" t="s">
        <v>95</v>
      </c>
      <c r="B67" s="74">
        <v>3854</v>
      </c>
      <c r="C67" s="74">
        <v>1992</v>
      </c>
      <c r="D67" s="74">
        <v>1862</v>
      </c>
      <c r="E67" s="74"/>
      <c r="F67" s="74">
        <v>1343</v>
      </c>
      <c r="G67" s="74">
        <v>693</v>
      </c>
      <c r="H67" s="74">
        <v>650</v>
      </c>
      <c r="I67" s="74"/>
      <c r="J67" s="74">
        <v>1029</v>
      </c>
      <c r="K67" s="74">
        <v>530</v>
      </c>
      <c r="L67" s="74">
        <v>499</v>
      </c>
      <c r="M67" s="74"/>
      <c r="N67" s="74">
        <v>459</v>
      </c>
      <c r="O67" s="74">
        <v>263</v>
      </c>
      <c r="P67" s="74">
        <v>196</v>
      </c>
      <c r="Q67" s="74"/>
      <c r="R67" s="74">
        <v>891</v>
      </c>
      <c r="S67" s="74">
        <v>443</v>
      </c>
      <c r="T67" s="74">
        <v>448</v>
      </c>
      <c r="U67" s="74"/>
      <c r="V67" s="74">
        <v>132</v>
      </c>
      <c r="W67" s="74">
        <v>63</v>
      </c>
      <c r="X67" s="74">
        <v>69</v>
      </c>
      <c r="Y67" s="74"/>
      <c r="Z67" s="74">
        <v>0</v>
      </c>
      <c r="AA67" s="74">
        <v>0</v>
      </c>
      <c r="AB67" s="74">
        <v>0</v>
      </c>
    </row>
    <row r="68" spans="1:32" x14ac:dyDescent="0.2">
      <c r="A68" s="63" t="s">
        <v>96</v>
      </c>
      <c r="B68" s="74">
        <v>712</v>
      </c>
      <c r="C68" s="74">
        <v>427</v>
      </c>
      <c r="D68" s="74">
        <v>285</v>
      </c>
      <c r="E68" s="74"/>
      <c r="F68" s="74">
        <v>190</v>
      </c>
      <c r="G68" s="74">
        <v>118</v>
      </c>
      <c r="H68" s="74">
        <v>72</v>
      </c>
      <c r="I68" s="74"/>
      <c r="J68" s="74">
        <v>186</v>
      </c>
      <c r="K68" s="74">
        <v>111</v>
      </c>
      <c r="L68" s="74">
        <v>75</v>
      </c>
      <c r="M68" s="74"/>
      <c r="N68" s="74">
        <v>116</v>
      </c>
      <c r="O68" s="74">
        <v>69</v>
      </c>
      <c r="P68" s="74">
        <v>47</v>
      </c>
      <c r="Q68" s="74"/>
      <c r="R68" s="74">
        <v>181</v>
      </c>
      <c r="S68" s="74">
        <v>99</v>
      </c>
      <c r="T68" s="74">
        <v>82</v>
      </c>
      <c r="U68" s="74"/>
      <c r="V68" s="74">
        <v>39</v>
      </c>
      <c r="W68" s="74">
        <v>30</v>
      </c>
      <c r="X68" s="74">
        <v>9</v>
      </c>
      <c r="Y68" s="74"/>
      <c r="Z68" s="74">
        <v>0</v>
      </c>
      <c r="AA68" s="74">
        <v>0</v>
      </c>
      <c r="AB68" s="74">
        <v>0</v>
      </c>
    </row>
    <row r="69" spans="1:32" x14ac:dyDescent="0.2">
      <c r="A69" s="63" t="s">
        <v>97</v>
      </c>
      <c r="B69" s="74">
        <v>3446</v>
      </c>
      <c r="C69" s="74">
        <v>1858</v>
      </c>
      <c r="D69" s="74">
        <v>1588</v>
      </c>
      <c r="E69" s="74"/>
      <c r="F69" s="74">
        <v>1325</v>
      </c>
      <c r="G69" s="74">
        <v>718</v>
      </c>
      <c r="H69" s="74">
        <v>607</v>
      </c>
      <c r="I69" s="74"/>
      <c r="J69" s="74">
        <v>945</v>
      </c>
      <c r="K69" s="74">
        <v>504</v>
      </c>
      <c r="L69" s="74">
        <v>441</v>
      </c>
      <c r="M69" s="74"/>
      <c r="N69" s="74">
        <v>485</v>
      </c>
      <c r="O69" s="74">
        <v>252</v>
      </c>
      <c r="P69" s="74">
        <v>233</v>
      </c>
      <c r="Q69" s="74"/>
      <c r="R69" s="74">
        <v>562</v>
      </c>
      <c r="S69" s="74">
        <v>311</v>
      </c>
      <c r="T69" s="74">
        <v>251</v>
      </c>
      <c r="U69" s="74"/>
      <c r="V69" s="74">
        <v>129</v>
      </c>
      <c r="W69" s="74">
        <v>73</v>
      </c>
      <c r="X69" s="74">
        <v>56</v>
      </c>
      <c r="Y69" s="74"/>
      <c r="Z69" s="74">
        <v>0</v>
      </c>
      <c r="AA69" s="74">
        <v>0</v>
      </c>
      <c r="AB69" s="74">
        <v>0</v>
      </c>
    </row>
    <row r="70" spans="1:32" x14ac:dyDescent="0.2">
      <c r="A70" s="63" t="s">
        <v>98</v>
      </c>
      <c r="B70" s="74">
        <v>579</v>
      </c>
      <c r="C70" s="74">
        <v>338</v>
      </c>
      <c r="D70" s="74">
        <v>241</v>
      </c>
      <c r="E70" s="74"/>
      <c r="F70" s="74">
        <v>197</v>
      </c>
      <c r="G70" s="74">
        <v>120</v>
      </c>
      <c r="H70" s="74">
        <v>77</v>
      </c>
      <c r="I70" s="74"/>
      <c r="J70" s="74">
        <v>156</v>
      </c>
      <c r="K70" s="74">
        <v>87</v>
      </c>
      <c r="L70" s="74">
        <v>69</v>
      </c>
      <c r="M70" s="74"/>
      <c r="N70" s="74">
        <v>111</v>
      </c>
      <c r="O70" s="74">
        <v>64</v>
      </c>
      <c r="P70" s="74">
        <v>47</v>
      </c>
      <c r="Q70" s="74"/>
      <c r="R70" s="74">
        <v>109</v>
      </c>
      <c r="S70" s="74">
        <v>64</v>
      </c>
      <c r="T70" s="74">
        <v>45</v>
      </c>
      <c r="U70" s="74"/>
      <c r="V70" s="74">
        <v>6</v>
      </c>
      <c r="W70" s="74">
        <v>3</v>
      </c>
      <c r="X70" s="74">
        <v>3</v>
      </c>
      <c r="Y70" s="74"/>
      <c r="Z70" s="74">
        <v>0</v>
      </c>
      <c r="AA70" s="74">
        <v>0</v>
      </c>
      <c r="AB70" s="74">
        <v>0</v>
      </c>
    </row>
    <row r="71" spans="1:32" x14ac:dyDescent="0.2">
      <c r="A71" s="63" t="s">
        <v>99</v>
      </c>
      <c r="B71" s="74">
        <v>1281</v>
      </c>
      <c r="C71" s="74">
        <v>687</v>
      </c>
      <c r="D71" s="74">
        <v>594</v>
      </c>
      <c r="E71" s="74"/>
      <c r="F71" s="74">
        <v>339</v>
      </c>
      <c r="G71" s="74">
        <v>193</v>
      </c>
      <c r="H71" s="74">
        <v>146</v>
      </c>
      <c r="I71" s="74"/>
      <c r="J71" s="74">
        <v>319</v>
      </c>
      <c r="K71" s="74">
        <v>178</v>
      </c>
      <c r="L71" s="74">
        <v>141</v>
      </c>
      <c r="M71" s="74"/>
      <c r="N71" s="74">
        <v>210</v>
      </c>
      <c r="O71" s="74">
        <v>117</v>
      </c>
      <c r="P71" s="74">
        <v>93</v>
      </c>
      <c r="Q71" s="74"/>
      <c r="R71" s="74">
        <v>308</v>
      </c>
      <c r="S71" s="74">
        <v>154</v>
      </c>
      <c r="T71" s="74">
        <v>154</v>
      </c>
      <c r="U71" s="74"/>
      <c r="V71" s="74">
        <v>105</v>
      </c>
      <c r="W71" s="74">
        <v>45</v>
      </c>
      <c r="X71" s="74">
        <v>60</v>
      </c>
      <c r="Y71" s="74"/>
      <c r="Z71" s="74">
        <v>0</v>
      </c>
      <c r="AA71" s="74">
        <v>0</v>
      </c>
      <c r="AB71" s="74">
        <v>0</v>
      </c>
    </row>
    <row r="72" spans="1:32" x14ac:dyDescent="0.2">
      <c r="A72" s="63" t="s">
        <v>100</v>
      </c>
      <c r="B72" s="74">
        <v>218</v>
      </c>
      <c r="C72" s="74">
        <v>138</v>
      </c>
      <c r="D72" s="74">
        <v>80</v>
      </c>
      <c r="E72" s="74"/>
      <c r="F72" s="74">
        <v>64</v>
      </c>
      <c r="G72" s="74">
        <v>44</v>
      </c>
      <c r="H72" s="74">
        <v>20</v>
      </c>
      <c r="I72" s="74"/>
      <c r="J72" s="74">
        <v>46</v>
      </c>
      <c r="K72" s="74">
        <v>28</v>
      </c>
      <c r="L72" s="74">
        <v>18</v>
      </c>
      <c r="M72" s="74"/>
      <c r="N72" s="74">
        <v>41</v>
      </c>
      <c r="O72" s="74">
        <v>27</v>
      </c>
      <c r="P72" s="74">
        <v>14</v>
      </c>
      <c r="Q72" s="74"/>
      <c r="R72" s="74">
        <v>52</v>
      </c>
      <c r="S72" s="74">
        <v>33</v>
      </c>
      <c r="T72" s="74">
        <v>19</v>
      </c>
      <c r="U72" s="74"/>
      <c r="V72" s="74">
        <v>15</v>
      </c>
      <c r="W72" s="74">
        <v>6</v>
      </c>
      <c r="X72" s="74">
        <v>9</v>
      </c>
      <c r="Y72" s="74"/>
      <c r="Z72" s="74">
        <v>0</v>
      </c>
      <c r="AA72" s="74">
        <v>0</v>
      </c>
      <c r="AB72" s="74">
        <v>0</v>
      </c>
    </row>
    <row r="73" spans="1:32" x14ac:dyDescent="0.2">
      <c r="A73" s="63" t="s">
        <v>101</v>
      </c>
      <c r="B73" s="74">
        <v>618</v>
      </c>
      <c r="C73" s="74">
        <v>389</v>
      </c>
      <c r="D73" s="74">
        <v>229</v>
      </c>
      <c r="E73" s="74"/>
      <c r="F73" s="74">
        <v>176</v>
      </c>
      <c r="G73" s="74">
        <v>117</v>
      </c>
      <c r="H73" s="74">
        <v>59</v>
      </c>
      <c r="I73" s="74"/>
      <c r="J73" s="74">
        <v>126</v>
      </c>
      <c r="K73" s="74">
        <v>80</v>
      </c>
      <c r="L73" s="74">
        <v>46</v>
      </c>
      <c r="M73" s="74"/>
      <c r="N73" s="74">
        <v>116</v>
      </c>
      <c r="O73" s="74">
        <v>64</v>
      </c>
      <c r="P73" s="74">
        <v>52</v>
      </c>
      <c r="Q73" s="74"/>
      <c r="R73" s="74">
        <v>183</v>
      </c>
      <c r="S73" s="74">
        <v>121</v>
      </c>
      <c r="T73" s="74">
        <v>62</v>
      </c>
      <c r="U73" s="74"/>
      <c r="V73" s="74">
        <v>17</v>
      </c>
      <c r="W73" s="74">
        <v>7</v>
      </c>
      <c r="X73" s="74">
        <v>10</v>
      </c>
      <c r="Y73" s="74"/>
      <c r="Z73" s="74">
        <v>0</v>
      </c>
      <c r="AA73" s="74">
        <v>0</v>
      </c>
      <c r="AB73" s="74">
        <v>0</v>
      </c>
    </row>
    <row r="74" spans="1:32" x14ac:dyDescent="0.2">
      <c r="A74" s="63" t="s">
        <v>102</v>
      </c>
      <c r="B74" s="74">
        <v>443</v>
      </c>
      <c r="C74" s="74">
        <v>235</v>
      </c>
      <c r="D74" s="74">
        <v>208</v>
      </c>
      <c r="E74" s="74"/>
      <c r="F74" s="74">
        <v>117</v>
      </c>
      <c r="G74" s="74">
        <v>68</v>
      </c>
      <c r="H74" s="74">
        <v>49</v>
      </c>
      <c r="I74" s="74"/>
      <c r="J74" s="74">
        <v>117</v>
      </c>
      <c r="K74" s="74">
        <v>56</v>
      </c>
      <c r="L74" s="74">
        <v>61</v>
      </c>
      <c r="M74" s="74"/>
      <c r="N74" s="74">
        <v>62</v>
      </c>
      <c r="O74" s="74">
        <v>35</v>
      </c>
      <c r="P74" s="74">
        <v>27</v>
      </c>
      <c r="Q74" s="74"/>
      <c r="R74" s="74">
        <v>85</v>
      </c>
      <c r="S74" s="74">
        <v>47</v>
      </c>
      <c r="T74" s="74">
        <v>38</v>
      </c>
      <c r="U74" s="74"/>
      <c r="V74" s="74">
        <v>62</v>
      </c>
      <c r="W74" s="74">
        <v>29</v>
      </c>
      <c r="X74" s="74">
        <v>33</v>
      </c>
      <c r="Y74" s="74"/>
      <c r="Z74" s="74">
        <v>0</v>
      </c>
      <c r="AA74" s="74">
        <v>0</v>
      </c>
      <c r="AB74" s="74">
        <v>0</v>
      </c>
    </row>
    <row r="75" spans="1:32" x14ac:dyDescent="0.2">
      <c r="A75" s="63" t="s">
        <v>103</v>
      </c>
      <c r="B75" s="74">
        <v>1439</v>
      </c>
      <c r="C75" s="74">
        <v>842</v>
      </c>
      <c r="D75" s="74">
        <v>597</v>
      </c>
      <c r="E75" s="74"/>
      <c r="F75" s="74">
        <v>393</v>
      </c>
      <c r="G75" s="74">
        <v>212</v>
      </c>
      <c r="H75" s="74">
        <v>181</v>
      </c>
      <c r="I75" s="74"/>
      <c r="J75" s="74">
        <v>351</v>
      </c>
      <c r="K75" s="74">
        <v>225</v>
      </c>
      <c r="L75" s="74">
        <v>126</v>
      </c>
      <c r="M75" s="74"/>
      <c r="N75" s="74">
        <v>255</v>
      </c>
      <c r="O75" s="74">
        <v>142</v>
      </c>
      <c r="P75" s="74">
        <v>113</v>
      </c>
      <c r="Q75" s="74"/>
      <c r="R75" s="74">
        <v>294</v>
      </c>
      <c r="S75" s="74">
        <v>194</v>
      </c>
      <c r="T75" s="74">
        <v>100</v>
      </c>
      <c r="U75" s="74"/>
      <c r="V75" s="74">
        <v>146</v>
      </c>
      <c r="W75" s="74">
        <v>69</v>
      </c>
      <c r="X75" s="74">
        <v>77</v>
      </c>
      <c r="Y75" s="74"/>
      <c r="Z75" s="74">
        <v>0</v>
      </c>
      <c r="AA75" s="74">
        <v>0</v>
      </c>
      <c r="AB75" s="74">
        <v>0</v>
      </c>
    </row>
    <row r="76" spans="1:32" x14ac:dyDescent="0.2">
      <c r="A76" s="63" t="s">
        <v>104</v>
      </c>
      <c r="B76" s="74">
        <v>799</v>
      </c>
      <c r="C76" s="74">
        <v>501</v>
      </c>
      <c r="D76" s="74">
        <v>298</v>
      </c>
      <c r="E76" s="74"/>
      <c r="F76" s="74">
        <v>246</v>
      </c>
      <c r="G76" s="74">
        <v>140</v>
      </c>
      <c r="H76" s="74">
        <v>106</v>
      </c>
      <c r="I76" s="74"/>
      <c r="J76" s="74">
        <v>179</v>
      </c>
      <c r="K76" s="74">
        <v>106</v>
      </c>
      <c r="L76" s="74">
        <v>73</v>
      </c>
      <c r="M76" s="74"/>
      <c r="N76" s="74">
        <v>110</v>
      </c>
      <c r="O76" s="74">
        <v>72</v>
      </c>
      <c r="P76" s="74">
        <v>38</v>
      </c>
      <c r="Q76" s="74"/>
      <c r="R76" s="74">
        <v>190</v>
      </c>
      <c r="S76" s="74">
        <v>126</v>
      </c>
      <c r="T76" s="74">
        <v>64</v>
      </c>
      <c r="U76" s="74"/>
      <c r="V76" s="74">
        <v>74</v>
      </c>
      <c r="W76" s="74">
        <v>57</v>
      </c>
      <c r="X76" s="74">
        <v>17</v>
      </c>
      <c r="Y76" s="74"/>
      <c r="Z76" s="74">
        <v>0</v>
      </c>
      <c r="AA76" s="74">
        <v>0</v>
      </c>
      <c r="AB76" s="74">
        <v>0</v>
      </c>
    </row>
    <row r="77" spans="1:32" x14ac:dyDescent="0.2">
      <c r="A77" s="63" t="s">
        <v>105</v>
      </c>
      <c r="B77" s="74">
        <v>82</v>
      </c>
      <c r="C77" s="74">
        <v>58</v>
      </c>
      <c r="D77" s="74">
        <v>24</v>
      </c>
      <c r="E77" s="74"/>
      <c r="F77" s="74">
        <v>28</v>
      </c>
      <c r="G77" s="74">
        <v>20</v>
      </c>
      <c r="H77" s="74">
        <v>8</v>
      </c>
      <c r="I77" s="74"/>
      <c r="J77" s="74">
        <v>27</v>
      </c>
      <c r="K77" s="74">
        <v>20</v>
      </c>
      <c r="L77" s="74">
        <v>7</v>
      </c>
      <c r="M77" s="74"/>
      <c r="N77" s="74">
        <v>6</v>
      </c>
      <c r="O77" s="74">
        <v>4</v>
      </c>
      <c r="P77" s="74">
        <v>2</v>
      </c>
      <c r="Q77" s="74"/>
      <c r="R77" s="74">
        <v>15</v>
      </c>
      <c r="S77" s="74">
        <v>10</v>
      </c>
      <c r="T77" s="74">
        <v>5</v>
      </c>
      <c r="U77" s="74"/>
      <c r="V77" s="74">
        <v>6</v>
      </c>
      <c r="W77" s="74">
        <v>4</v>
      </c>
      <c r="X77" s="74">
        <v>2</v>
      </c>
      <c r="Y77" s="74"/>
      <c r="Z77" s="74">
        <v>0</v>
      </c>
      <c r="AA77" s="74">
        <v>0</v>
      </c>
      <c r="AB77" s="74">
        <v>0</v>
      </c>
    </row>
    <row r="78" spans="1:32" x14ac:dyDescent="0.2">
      <c r="A78" s="63" t="s">
        <v>106</v>
      </c>
      <c r="B78" s="74">
        <v>697</v>
      </c>
      <c r="C78" s="74">
        <v>412</v>
      </c>
      <c r="D78" s="74">
        <v>285</v>
      </c>
      <c r="E78" s="74"/>
      <c r="F78" s="74">
        <v>271</v>
      </c>
      <c r="G78" s="74">
        <v>171</v>
      </c>
      <c r="H78" s="74">
        <v>100</v>
      </c>
      <c r="I78" s="74"/>
      <c r="J78" s="74">
        <v>169</v>
      </c>
      <c r="K78" s="74">
        <v>92</v>
      </c>
      <c r="L78" s="74">
        <v>77</v>
      </c>
      <c r="M78" s="74"/>
      <c r="N78" s="74">
        <v>82</v>
      </c>
      <c r="O78" s="74">
        <v>49</v>
      </c>
      <c r="P78" s="74">
        <v>33</v>
      </c>
      <c r="Q78" s="74"/>
      <c r="R78" s="74">
        <v>142</v>
      </c>
      <c r="S78" s="74">
        <v>81</v>
      </c>
      <c r="T78" s="74">
        <v>61</v>
      </c>
      <c r="U78" s="74"/>
      <c r="V78" s="74">
        <v>33</v>
      </c>
      <c r="W78" s="74">
        <v>19</v>
      </c>
      <c r="X78" s="74">
        <v>14</v>
      </c>
      <c r="Y78" s="74"/>
      <c r="Z78" s="74">
        <v>0</v>
      </c>
      <c r="AA78" s="74">
        <v>0</v>
      </c>
      <c r="AB78" s="74">
        <v>0</v>
      </c>
    </row>
    <row r="79" spans="1:32" ht="15" x14ac:dyDescent="0.2">
      <c r="A79" s="63" t="s">
        <v>107</v>
      </c>
      <c r="B79" s="74">
        <v>116</v>
      </c>
      <c r="C79" s="74">
        <v>65</v>
      </c>
      <c r="D79" s="74">
        <v>51</v>
      </c>
      <c r="E79" s="74"/>
      <c r="F79" s="74">
        <v>30</v>
      </c>
      <c r="G79" s="74">
        <v>22</v>
      </c>
      <c r="H79" s="74">
        <v>8</v>
      </c>
      <c r="I79" s="74"/>
      <c r="J79" s="74">
        <v>40</v>
      </c>
      <c r="K79" s="74">
        <v>15</v>
      </c>
      <c r="L79" s="74">
        <v>25</v>
      </c>
      <c r="M79" s="74"/>
      <c r="N79" s="74">
        <v>15</v>
      </c>
      <c r="O79" s="74">
        <v>12</v>
      </c>
      <c r="P79" s="74">
        <v>3</v>
      </c>
      <c r="Q79" s="74"/>
      <c r="R79" s="74">
        <v>21</v>
      </c>
      <c r="S79" s="74">
        <v>11</v>
      </c>
      <c r="T79" s="74">
        <v>10</v>
      </c>
      <c r="U79" s="74"/>
      <c r="V79" s="74">
        <v>10</v>
      </c>
      <c r="W79" s="74">
        <v>5</v>
      </c>
      <c r="X79" s="74">
        <v>5</v>
      </c>
      <c r="Y79" s="74"/>
      <c r="Z79" s="74">
        <v>0</v>
      </c>
      <c r="AA79" s="74">
        <v>0</v>
      </c>
      <c r="AB79" s="74">
        <v>0</v>
      </c>
      <c r="AC79" s="50"/>
      <c r="AD79" s="50"/>
      <c r="AE79" s="50"/>
      <c r="AF79" s="50"/>
    </row>
    <row r="80" spans="1:32" x14ac:dyDescent="0.2">
      <c r="A80" s="63" t="s">
        <v>108</v>
      </c>
      <c r="B80" s="74">
        <v>1763</v>
      </c>
      <c r="C80" s="74">
        <v>950</v>
      </c>
      <c r="D80" s="74">
        <v>813</v>
      </c>
      <c r="E80" s="74"/>
      <c r="F80" s="74">
        <v>638</v>
      </c>
      <c r="G80" s="74">
        <v>366</v>
      </c>
      <c r="H80" s="74">
        <v>272</v>
      </c>
      <c r="I80" s="74"/>
      <c r="J80" s="74">
        <v>439</v>
      </c>
      <c r="K80" s="74">
        <v>225</v>
      </c>
      <c r="L80" s="74">
        <v>214</v>
      </c>
      <c r="M80" s="74"/>
      <c r="N80" s="74">
        <v>259</v>
      </c>
      <c r="O80" s="74">
        <v>136</v>
      </c>
      <c r="P80" s="74">
        <v>123</v>
      </c>
      <c r="Q80" s="74"/>
      <c r="R80" s="74">
        <v>277</v>
      </c>
      <c r="S80" s="74">
        <v>150</v>
      </c>
      <c r="T80" s="74">
        <v>127</v>
      </c>
      <c r="U80" s="74"/>
      <c r="V80" s="74">
        <v>150</v>
      </c>
      <c r="W80" s="74">
        <v>73</v>
      </c>
      <c r="X80" s="74">
        <v>77</v>
      </c>
      <c r="Y80" s="74"/>
      <c r="Z80" s="74">
        <v>0</v>
      </c>
      <c r="AA80" s="74">
        <v>0</v>
      </c>
      <c r="AB80" s="74">
        <v>0</v>
      </c>
    </row>
    <row r="81" spans="1:32" x14ac:dyDescent="0.2">
      <c r="A81" s="106" t="s">
        <v>109</v>
      </c>
      <c r="B81" s="74">
        <v>946</v>
      </c>
      <c r="C81" s="74">
        <v>571</v>
      </c>
      <c r="D81" s="74">
        <v>375</v>
      </c>
      <c r="E81" s="74"/>
      <c r="F81" s="74">
        <v>258</v>
      </c>
      <c r="G81" s="74">
        <v>165</v>
      </c>
      <c r="H81" s="74">
        <v>93</v>
      </c>
      <c r="I81" s="74"/>
      <c r="J81" s="74">
        <v>283</v>
      </c>
      <c r="K81" s="74">
        <v>181</v>
      </c>
      <c r="L81" s="74">
        <v>102</v>
      </c>
      <c r="M81" s="74"/>
      <c r="N81" s="74">
        <v>118</v>
      </c>
      <c r="O81" s="74">
        <v>76</v>
      </c>
      <c r="P81" s="74">
        <v>42</v>
      </c>
      <c r="Q81" s="74"/>
      <c r="R81" s="74">
        <v>218</v>
      </c>
      <c r="S81" s="74">
        <v>114</v>
      </c>
      <c r="T81" s="74">
        <v>104</v>
      </c>
      <c r="U81" s="74"/>
      <c r="V81" s="74">
        <v>69</v>
      </c>
      <c r="W81" s="74">
        <v>35</v>
      </c>
      <c r="X81" s="74">
        <v>34</v>
      </c>
      <c r="Y81" s="74"/>
      <c r="Z81" s="74">
        <v>0</v>
      </c>
      <c r="AA81" s="74">
        <v>0</v>
      </c>
      <c r="AB81" s="74">
        <v>0</v>
      </c>
    </row>
    <row r="82" spans="1:32" ht="13.5" thickBot="1" x14ac:dyDescent="0.25">
      <c r="A82" s="101" t="s">
        <v>110</v>
      </c>
      <c r="B82" s="74">
        <v>215</v>
      </c>
      <c r="C82" s="74">
        <v>133</v>
      </c>
      <c r="D82" s="74">
        <v>82</v>
      </c>
      <c r="E82" s="74"/>
      <c r="F82" s="74">
        <v>95</v>
      </c>
      <c r="G82" s="74">
        <v>57</v>
      </c>
      <c r="H82" s="74">
        <v>38</v>
      </c>
      <c r="I82" s="74"/>
      <c r="J82" s="74">
        <v>52</v>
      </c>
      <c r="K82" s="74">
        <v>29</v>
      </c>
      <c r="L82" s="74">
        <v>23</v>
      </c>
      <c r="M82" s="74"/>
      <c r="N82" s="74">
        <v>43</v>
      </c>
      <c r="O82" s="74">
        <v>32</v>
      </c>
      <c r="P82" s="74">
        <v>11</v>
      </c>
      <c r="Q82" s="74"/>
      <c r="R82" s="74">
        <v>20</v>
      </c>
      <c r="S82" s="74">
        <v>12</v>
      </c>
      <c r="T82" s="74">
        <v>8</v>
      </c>
      <c r="U82" s="74"/>
      <c r="V82" s="74">
        <v>5</v>
      </c>
      <c r="W82" s="74">
        <v>3</v>
      </c>
      <c r="X82" s="74">
        <v>2</v>
      </c>
      <c r="Y82" s="74"/>
      <c r="Z82" s="74">
        <v>0</v>
      </c>
      <c r="AA82" s="74">
        <v>0</v>
      </c>
      <c r="AB82" s="74">
        <v>0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7" spans="1:32" s="50" customFormat="1" ht="15" x14ac:dyDescent="0.25">
      <c r="A87" s="224" t="s">
        <v>170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63"/>
      <c r="AD87" s="63"/>
      <c r="AE87" s="63"/>
      <c r="AF87" s="63"/>
    </row>
    <row r="88" spans="1:32" s="50" customFormat="1" ht="15" x14ac:dyDescent="0.25">
      <c r="A88" s="225" t="s">
        <v>169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63"/>
      <c r="AD88" s="63"/>
      <c r="AE88" s="63"/>
      <c r="AF88" s="63"/>
    </row>
    <row r="89" spans="1:32" s="50" customFormat="1" ht="15" x14ac:dyDescent="0.25">
      <c r="A89" s="224" t="s">
        <v>64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63"/>
      <c r="AD89" s="63"/>
      <c r="AE89" s="63"/>
      <c r="AF89" s="63"/>
    </row>
    <row r="90" spans="1:32" s="50" customFormat="1" ht="15" x14ac:dyDescent="0.25">
      <c r="A90" s="225" t="s">
        <v>80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63"/>
      <c r="AD90" s="63"/>
      <c r="AE90" s="63"/>
      <c r="AF90" s="63"/>
    </row>
    <row r="91" spans="1:32" s="50" customFormat="1" ht="15" x14ac:dyDescent="0.25">
      <c r="A91" s="224" t="s">
        <v>81</v>
      </c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63"/>
      <c r="AD91" s="63"/>
      <c r="AE91" s="63"/>
      <c r="AF91" s="63"/>
    </row>
    <row r="92" spans="1:32" s="50" customFormat="1" ht="15" x14ac:dyDescent="0.25">
      <c r="A92" s="225" t="s">
        <v>389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63"/>
      <c r="AD92" s="63"/>
      <c r="AE92" s="63"/>
      <c r="AF92" s="63"/>
    </row>
    <row r="93" spans="1:32" s="50" customFormat="1" ht="15.75" thickBot="1" x14ac:dyDescent="0.3">
      <c r="A93" s="53"/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63"/>
      <c r="AD93" s="63"/>
      <c r="AE93" s="63"/>
      <c r="AF93" s="63"/>
    </row>
    <row r="94" spans="1:32" s="50" customFormat="1" ht="15" x14ac:dyDescent="0.25">
      <c r="A94" s="229" t="s">
        <v>82</v>
      </c>
      <c r="B94" s="54" t="s">
        <v>21</v>
      </c>
      <c r="C94" s="54"/>
      <c r="D94" s="54"/>
      <c r="E94" s="55"/>
      <c r="F94" s="54" t="s">
        <v>48</v>
      </c>
      <c r="G94" s="54"/>
      <c r="H94" s="54"/>
      <c r="I94" s="55"/>
      <c r="J94" s="54" t="s">
        <v>49</v>
      </c>
      <c r="K94" s="54"/>
      <c r="L94" s="54"/>
      <c r="M94" s="55"/>
      <c r="N94" s="54" t="s">
        <v>50</v>
      </c>
      <c r="O94" s="54"/>
      <c r="P94" s="54"/>
      <c r="Q94" s="55"/>
      <c r="R94" s="54" t="s">
        <v>51</v>
      </c>
      <c r="S94" s="54"/>
      <c r="T94" s="54"/>
      <c r="U94" s="55"/>
      <c r="V94" s="54" t="s">
        <v>52</v>
      </c>
      <c r="W94" s="54"/>
      <c r="X94" s="54"/>
      <c r="Y94" s="55"/>
      <c r="Z94" s="54" t="s">
        <v>53</v>
      </c>
      <c r="AA94" s="54"/>
      <c r="AB94" s="54"/>
      <c r="AC94" s="63"/>
      <c r="AD94" s="63"/>
      <c r="AE94" s="63"/>
      <c r="AF94" s="63"/>
    </row>
    <row r="95" spans="1:32" s="50" customFormat="1" ht="15.75" thickBot="1" x14ac:dyDescent="0.3">
      <c r="A95" s="230"/>
      <c r="B95" s="56" t="s">
        <v>68</v>
      </c>
      <c r="C95" s="56" t="s">
        <v>69</v>
      </c>
      <c r="D95" s="56" t="s">
        <v>70</v>
      </c>
      <c r="E95" s="57"/>
      <c r="F95" s="56" t="s">
        <v>68</v>
      </c>
      <c r="G95" s="56" t="s">
        <v>69</v>
      </c>
      <c r="H95" s="56" t="s">
        <v>70</v>
      </c>
      <c r="I95" s="57"/>
      <c r="J95" s="56" t="s">
        <v>68</v>
      </c>
      <c r="K95" s="56" t="s">
        <v>69</v>
      </c>
      <c r="L95" s="56" t="s">
        <v>70</v>
      </c>
      <c r="M95" s="57"/>
      <c r="N95" s="56" t="s">
        <v>68</v>
      </c>
      <c r="O95" s="56" t="s">
        <v>69</v>
      </c>
      <c r="P95" s="56" t="s">
        <v>70</v>
      </c>
      <c r="Q95" s="57"/>
      <c r="R95" s="56" t="s">
        <v>68</v>
      </c>
      <c r="S95" s="56" t="s">
        <v>69</v>
      </c>
      <c r="T95" s="56" t="s">
        <v>70</v>
      </c>
      <c r="U95" s="57"/>
      <c r="V95" s="56" t="s">
        <v>68</v>
      </c>
      <c r="W95" s="56" t="s">
        <v>69</v>
      </c>
      <c r="X95" s="56" t="s">
        <v>70</v>
      </c>
      <c r="Y95" s="57"/>
      <c r="Z95" s="56" t="s">
        <v>68</v>
      </c>
      <c r="AA95" s="56" t="s">
        <v>69</v>
      </c>
      <c r="AB95" s="56" t="s">
        <v>70</v>
      </c>
      <c r="AC95" s="63"/>
      <c r="AD95" s="63"/>
      <c r="AE95" s="63"/>
      <c r="AF95" s="63"/>
    </row>
    <row r="96" spans="1:32" x14ac:dyDescent="0.25">
      <c r="A96" s="89"/>
      <c r="B96" s="90"/>
      <c r="C96" s="90"/>
      <c r="D96" s="90"/>
      <c r="E96" s="91"/>
      <c r="F96" s="90"/>
      <c r="G96" s="90"/>
      <c r="H96" s="90"/>
      <c r="I96" s="91"/>
      <c r="J96" s="90"/>
      <c r="K96" s="90"/>
      <c r="L96" s="90"/>
      <c r="M96" s="91"/>
      <c r="N96" s="90"/>
      <c r="O96" s="90"/>
      <c r="P96" s="90"/>
      <c r="Q96" s="91"/>
      <c r="R96" s="90"/>
      <c r="S96" s="90"/>
      <c r="T96" s="90"/>
      <c r="U96" s="91"/>
      <c r="V96" s="90"/>
      <c r="W96" s="90"/>
      <c r="X96" s="90"/>
      <c r="Y96" s="91"/>
      <c r="Z96" s="90"/>
      <c r="AA96" s="90"/>
      <c r="AB96" s="90"/>
    </row>
    <row r="97" spans="1:28" ht="13.5" x14ac:dyDescent="0.25">
      <c r="A97" s="93" t="s">
        <v>83</v>
      </c>
      <c r="B97" s="78">
        <f>+B11/(B11+B54)*100</f>
        <v>81.617997492122399</v>
      </c>
      <c r="C97" s="78">
        <f>+C11/(C11+C54)*100</f>
        <v>79.719941157849647</v>
      </c>
      <c r="D97" s="78">
        <f>+D11/(D11+D54)*100</f>
        <v>83.49323447977703</v>
      </c>
      <c r="E97" s="104"/>
      <c r="F97" s="78">
        <f>+F11/(F11+F54)*100</f>
        <v>76.597516131270382</v>
      </c>
      <c r="G97" s="78">
        <f>+G11/(G11+G54)*100</f>
        <v>74.544782637909023</v>
      </c>
      <c r="H97" s="78">
        <f>+H11/(H11+H54)*100</f>
        <v>78.788639460661258</v>
      </c>
      <c r="I97" s="104"/>
      <c r="J97" s="78">
        <f>+J11/(J11+J54)*100</f>
        <v>79.389837357308821</v>
      </c>
      <c r="K97" s="78">
        <f>+K11/(K11+K54)*100</f>
        <v>77.706621556307397</v>
      </c>
      <c r="L97" s="78">
        <f>+L11/(L11+L54)*100</f>
        <v>81.084039404872911</v>
      </c>
      <c r="M97" s="104"/>
      <c r="N97" s="78">
        <f>+N11/(N11+N54)*100</f>
        <v>86.547465974429272</v>
      </c>
      <c r="O97" s="78">
        <f>+O11/(O11+O54)*100</f>
        <v>85.000987751876735</v>
      </c>
      <c r="P97" s="78">
        <f>+P11/(P11+P54)*100</f>
        <v>88.040627533260221</v>
      </c>
      <c r="Q97" s="104"/>
      <c r="R97" s="78">
        <f>+R11/(R11+R54)*100</f>
        <v>77.553450758834614</v>
      </c>
      <c r="S97" s="78">
        <f>+S11/(S11+S54)*100</f>
        <v>75.29696560265721</v>
      </c>
      <c r="T97" s="78">
        <f>+T11/(T11+T54)*100</f>
        <v>79.738348323793957</v>
      </c>
      <c r="U97" s="104"/>
      <c r="V97" s="78">
        <f>+V11/(V11+V54)*100</f>
        <v>92.33119953678387</v>
      </c>
      <c r="W97" s="78">
        <f>+W11/(W11+W54)*100</f>
        <v>91.409053270770073</v>
      </c>
      <c r="X97" s="78">
        <f>+X11/(X11+X54)*100</f>
        <v>93.136486893642669</v>
      </c>
      <c r="Y97" s="104"/>
      <c r="Z97" s="78">
        <f>+Z11/(Z11+Z54)*100</f>
        <v>100</v>
      </c>
      <c r="AA97" s="78">
        <f>+AA11/(AA11+AA54)*100</f>
        <v>100</v>
      </c>
      <c r="AB97" s="78">
        <f>+AB11/(AB11+AB54)*100</f>
        <v>100</v>
      </c>
    </row>
    <row r="98" spans="1:28" x14ac:dyDescent="0.25"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</row>
    <row r="99" spans="1:28" x14ac:dyDescent="0.25">
      <c r="A99" s="63" t="s">
        <v>84</v>
      </c>
      <c r="B99" s="78">
        <f>+B13/(B13+B56)*100</f>
        <v>75.153609831029186</v>
      </c>
      <c r="C99" s="78">
        <f>+C13/(C13+C56)*100</f>
        <v>75.780767806443649</v>
      </c>
      <c r="D99" s="78">
        <f>+D13/(D13+D56)*100</f>
        <v>74.478266648943233</v>
      </c>
      <c r="E99" s="104"/>
      <c r="F99" s="78">
        <f>+F13/(F13+F56)*100</f>
        <v>67.132551848512179</v>
      </c>
      <c r="G99" s="78">
        <f>+G13/(G13+G56)*100</f>
        <v>67.733887733887727</v>
      </c>
      <c r="H99" s="78">
        <f>+H13/(H13+H56)*100</f>
        <v>66.420482520925646</v>
      </c>
      <c r="I99" s="105"/>
      <c r="J99" s="78">
        <f>+J13/(J13+J56)*100</f>
        <v>72.839853644807206</v>
      </c>
      <c r="K99" s="78">
        <f>+K13/(K13+K56)*100</f>
        <v>74.494142705005331</v>
      </c>
      <c r="L99" s="78">
        <f>+L13/(L13+L56)*100</f>
        <v>70.985074626865668</v>
      </c>
      <c r="M99" s="105"/>
      <c r="N99" s="78">
        <f>+N13/(N13+N56)*100</f>
        <v>83.37950138504155</v>
      </c>
      <c r="O99" s="78">
        <f>+O13/(O13+O56)*100</f>
        <v>83.075889858965752</v>
      </c>
      <c r="P99" s="78">
        <f>+P13/(P13+P56)*100</f>
        <v>83.70264474624733</v>
      </c>
      <c r="Q99" s="105"/>
      <c r="R99" s="78">
        <f>+R13/(R13+R56)*100</f>
        <v>68.845228548516431</v>
      </c>
      <c r="S99" s="78">
        <f>+S13/(S13+S56)*100</f>
        <v>71.203319502074692</v>
      </c>
      <c r="T99" s="78">
        <f>+T13/(T13+T56)*100</f>
        <v>66.640806826997661</v>
      </c>
      <c r="U99" s="105"/>
      <c r="V99" s="78">
        <f>+V13/(V13+V56)*100</f>
        <v>90.974084003574617</v>
      </c>
      <c r="W99" s="78">
        <f>+W13/(W13+W56)*100</f>
        <v>90.261496844003602</v>
      </c>
      <c r="X99" s="78">
        <f>+X13/(X13+X56)*100</f>
        <v>91.674047829938004</v>
      </c>
      <c r="Y99" s="104"/>
      <c r="Z99" s="78">
        <f t="shared" ref="Z99:AB101" si="0">+Z13/(Z13+Z56)*100</f>
        <v>100</v>
      </c>
      <c r="AA99" s="78">
        <f t="shared" si="0"/>
        <v>100</v>
      </c>
      <c r="AB99" s="78" t="s">
        <v>47</v>
      </c>
    </row>
    <row r="100" spans="1:28" x14ac:dyDescent="0.25">
      <c r="A100" s="63" t="s">
        <v>85</v>
      </c>
      <c r="B100" s="78">
        <f t="shared" ref="B100:D115" si="1">+B14/(B14+B57)*100</f>
        <v>82.277572775727762</v>
      </c>
      <c r="C100" s="78">
        <f t="shared" si="1"/>
        <v>79.675045984058855</v>
      </c>
      <c r="D100" s="78">
        <f t="shared" si="1"/>
        <v>84.896154637055318</v>
      </c>
      <c r="E100" s="104"/>
      <c r="F100" s="78">
        <f t="shared" ref="F100:H115" si="2">+F14/(F14+F57)*100</f>
        <v>76.42798013245033</v>
      </c>
      <c r="G100" s="78">
        <f t="shared" si="2"/>
        <v>73.168789808917197</v>
      </c>
      <c r="H100" s="78">
        <f t="shared" si="2"/>
        <v>79.956896551724128</v>
      </c>
      <c r="I100" s="105"/>
      <c r="J100" s="78">
        <f t="shared" ref="J100:L115" si="3">+J14/(J14+J57)*100</f>
        <v>78.732619101891956</v>
      </c>
      <c r="K100" s="78">
        <f t="shared" si="3"/>
        <v>77.03967900133749</v>
      </c>
      <c r="L100" s="78">
        <f t="shared" si="3"/>
        <v>80.503731343283576</v>
      </c>
      <c r="M100" s="105"/>
      <c r="N100" s="78">
        <f t="shared" ref="N100:P115" si="4">+N14/(N14+N57)*100</f>
        <v>87.751418256833418</v>
      </c>
      <c r="O100" s="78">
        <f t="shared" si="4"/>
        <v>85.699152542372886</v>
      </c>
      <c r="P100" s="78">
        <f t="shared" si="4"/>
        <v>89.698492462311563</v>
      </c>
      <c r="Q100" s="105"/>
      <c r="R100" s="78">
        <f t="shared" ref="R100:T115" si="5">+R14/(R14+R57)*100</f>
        <v>78.64021009629414</v>
      </c>
      <c r="S100" s="78">
        <f t="shared" si="5"/>
        <v>75.227790432801825</v>
      </c>
      <c r="T100" s="78">
        <f t="shared" si="5"/>
        <v>82.226211849192097</v>
      </c>
      <c r="U100" s="105"/>
      <c r="V100" s="78">
        <f t="shared" ref="V100:X115" si="6">+V14/(V14+V57)*100</f>
        <v>93.848797250859107</v>
      </c>
      <c r="W100" s="78">
        <f t="shared" si="6"/>
        <v>92.93154761904762</v>
      </c>
      <c r="X100" s="78">
        <f t="shared" si="6"/>
        <v>94.636015325670499</v>
      </c>
      <c r="Y100" s="104"/>
      <c r="Z100" s="78">
        <f t="shared" si="0"/>
        <v>100</v>
      </c>
      <c r="AA100" s="78">
        <f t="shared" si="0"/>
        <v>100</v>
      </c>
      <c r="AB100" s="78">
        <f t="shared" si="0"/>
        <v>100</v>
      </c>
    </row>
    <row r="101" spans="1:28" x14ac:dyDescent="0.25">
      <c r="A101" s="63" t="s">
        <v>86</v>
      </c>
      <c r="B101" s="78">
        <f t="shared" si="1"/>
        <v>75.950036349216845</v>
      </c>
      <c r="C101" s="78">
        <f t="shared" si="1"/>
        <v>74.021304926764316</v>
      </c>
      <c r="D101" s="78">
        <f t="shared" si="1"/>
        <v>77.850675764335392</v>
      </c>
      <c r="E101" s="104"/>
      <c r="F101" s="78">
        <f t="shared" si="2"/>
        <v>69.129411764705878</v>
      </c>
      <c r="G101" s="78">
        <f t="shared" si="2"/>
        <v>66.197183098591552</v>
      </c>
      <c r="H101" s="78">
        <f t="shared" si="2"/>
        <v>72.279160566129818</v>
      </c>
      <c r="I101" s="105"/>
      <c r="J101" s="78">
        <f t="shared" si="3"/>
        <v>72.760666855043794</v>
      </c>
      <c r="K101" s="78">
        <f t="shared" si="3"/>
        <v>70.830912260313767</v>
      </c>
      <c r="L101" s="78">
        <f t="shared" si="3"/>
        <v>74.587458745874585</v>
      </c>
      <c r="M101" s="105"/>
      <c r="N101" s="78">
        <f t="shared" si="4"/>
        <v>81.477732793522264</v>
      </c>
      <c r="O101" s="78">
        <f t="shared" si="4"/>
        <v>80.945659844742408</v>
      </c>
      <c r="P101" s="78">
        <f t="shared" si="4"/>
        <v>81.965093729799605</v>
      </c>
      <c r="Q101" s="105"/>
      <c r="R101" s="78">
        <f t="shared" si="5"/>
        <v>70.790985417587265</v>
      </c>
      <c r="S101" s="78">
        <f t="shared" si="5"/>
        <v>68.042142230026343</v>
      </c>
      <c r="T101" s="78">
        <f t="shared" si="5"/>
        <v>73.576512455516024</v>
      </c>
      <c r="U101" s="105"/>
      <c r="V101" s="78">
        <f t="shared" si="6"/>
        <v>92.014613778705638</v>
      </c>
      <c r="W101" s="78">
        <f t="shared" si="6"/>
        <v>92.075892857142861</v>
      </c>
      <c r="X101" s="78">
        <f t="shared" si="6"/>
        <v>91.960784313725483</v>
      </c>
      <c r="Y101" s="104"/>
      <c r="Z101" s="78">
        <f t="shared" si="0"/>
        <v>100</v>
      </c>
      <c r="AA101" s="78">
        <f t="shared" si="0"/>
        <v>100</v>
      </c>
      <c r="AB101" s="78">
        <f t="shared" si="0"/>
        <v>100</v>
      </c>
    </row>
    <row r="102" spans="1:28" x14ac:dyDescent="0.25">
      <c r="A102" s="63" t="s">
        <v>87</v>
      </c>
      <c r="B102" s="78">
        <f t="shared" si="1"/>
        <v>75.725441841348129</v>
      </c>
      <c r="C102" s="78">
        <f t="shared" si="1"/>
        <v>74.211062097047844</v>
      </c>
      <c r="D102" s="78">
        <f t="shared" si="1"/>
        <v>77.148780098867803</v>
      </c>
      <c r="E102" s="104"/>
      <c r="F102" s="78">
        <f t="shared" si="2"/>
        <v>66.974972796517946</v>
      </c>
      <c r="G102" s="78">
        <f t="shared" si="2"/>
        <v>66.040772532188839</v>
      </c>
      <c r="H102" s="78">
        <f t="shared" si="2"/>
        <v>67.935982339955842</v>
      </c>
      <c r="I102" s="105"/>
      <c r="J102" s="78">
        <f t="shared" si="3"/>
        <v>78.825688073394502</v>
      </c>
      <c r="K102" s="78">
        <f t="shared" si="3"/>
        <v>77.310924369747909</v>
      </c>
      <c r="L102" s="78">
        <f t="shared" si="3"/>
        <v>80.225988700564983</v>
      </c>
      <c r="M102" s="105"/>
      <c r="N102" s="78">
        <f t="shared" si="4"/>
        <v>83.834909716251076</v>
      </c>
      <c r="O102" s="78">
        <f t="shared" si="4"/>
        <v>82.847038019451816</v>
      </c>
      <c r="P102" s="78">
        <f t="shared" si="4"/>
        <v>84.769874476987454</v>
      </c>
      <c r="Q102" s="105"/>
      <c r="R102" s="78">
        <f t="shared" si="5"/>
        <v>72.228202368137786</v>
      </c>
      <c r="S102" s="78">
        <f t="shared" si="5"/>
        <v>71.190211345939929</v>
      </c>
      <c r="T102" s="78">
        <f t="shared" si="5"/>
        <v>73.201251303441083</v>
      </c>
      <c r="U102" s="105"/>
      <c r="V102" s="78">
        <f t="shared" si="6"/>
        <v>82.911392405063282</v>
      </c>
      <c r="W102" s="78">
        <f t="shared" si="6"/>
        <v>80.173661360347324</v>
      </c>
      <c r="X102" s="78">
        <f t="shared" si="6"/>
        <v>85.039370078740163</v>
      </c>
      <c r="Y102" s="104"/>
      <c r="Z102" s="78" t="s">
        <v>47</v>
      </c>
      <c r="AA102" s="78" t="s">
        <v>47</v>
      </c>
      <c r="AB102" s="78" t="s">
        <v>47</v>
      </c>
    </row>
    <row r="103" spans="1:28" x14ac:dyDescent="0.25">
      <c r="A103" s="63" t="s">
        <v>88</v>
      </c>
      <c r="B103" s="78">
        <f t="shared" si="1"/>
        <v>80.364702051449044</v>
      </c>
      <c r="C103" s="78">
        <f t="shared" si="1"/>
        <v>78.967741935483872</v>
      </c>
      <c r="D103" s="78">
        <f t="shared" si="1"/>
        <v>81.788297172912564</v>
      </c>
      <c r="E103" s="104"/>
      <c r="F103" s="78">
        <f t="shared" si="2"/>
        <v>75</v>
      </c>
      <c r="G103" s="78">
        <f t="shared" si="2"/>
        <v>71.989528795811523</v>
      </c>
      <c r="H103" s="78">
        <f t="shared" si="2"/>
        <v>78.484848484848484</v>
      </c>
      <c r="I103" s="105"/>
      <c r="J103" s="78">
        <f t="shared" si="3"/>
        <v>83.381088825214903</v>
      </c>
      <c r="K103" s="78">
        <f t="shared" si="3"/>
        <v>83.286118980169974</v>
      </c>
      <c r="L103" s="78">
        <f t="shared" si="3"/>
        <v>83.478260869565219</v>
      </c>
      <c r="M103" s="105"/>
      <c r="N103" s="78">
        <f t="shared" si="4"/>
        <v>83.887043189368768</v>
      </c>
      <c r="O103" s="78">
        <f t="shared" si="4"/>
        <v>84.690553745928341</v>
      </c>
      <c r="P103" s="78">
        <f t="shared" si="4"/>
        <v>83.050847457627114</v>
      </c>
      <c r="Q103" s="105"/>
      <c r="R103" s="78">
        <f t="shared" si="5"/>
        <v>72.758620689655174</v>
      </c>
      <c r="S103" s="78">
        <f t="shared" si="5"/>
        <v>71.280276816609003</v>
      </c>
      <c r="T103" s="78">
        <f t="shared" si="5"/>
        <v>74.226804123711347</v>
      </c>
      <c r="U103" s="105"/>
      <c r="V103" s="78">
        <f t="shared" si="6"/>
        <v>88.726513569937367</v>
      </c>
      <c r="W103" s="78">
        <f t="shared" si="6"/>
        <v>86.301369863013704</v>
      </c>
      <c r="X103" s="78">
        <f t="shared" si="6"/>
        <v>90.769230769230774</v>
      </c>
      <c r="Y103" s="104"/>
      <c r="Z103" s="78" t="s">
        <v>47</v>
      </c>
      <c r="AA103" s="78" t="s">
        <v>47</v>
      </c>
      <c r="AB103" s="78" t="s">
        <v>47</v>
      </c>
    </row>
    <row r="104" spans="1:28" x14ac:dyDescent="0.25">
      <c r="A104" s="63" t="s">
        <v>89</v>
      </c>
      <c r="B104" s="78">
        <f t="shared" si="1"/>
        <v>85.832642916321461</v>
      </c>
      <c r="C104" s="78">
        <f t="shared" si="1"/>
        <v>84.206219312602286</v>
      </c>
      <c r="D104" s="78">
        <f t="shared" si="1"/>
        <v>87.5</v>
      </c>
      <c r="E104" s="104"/>
      <c r="F104" s="78">
        <f t="shared" si="2"/>
        <v>82.760416666666671</v>
      </c>
      <c r="G104" s="78">
        <f t="shared" si="2"/>
        <v>80.635551142005951</v>
      </c>
      <c r="H104" s="78">
        <f t="shared" si="2"/>
        <v>85.104052573932094</v>
      </c>
      <c r="I104" s="105"/>
      <c r="J104" s="78">
        <f t="shared" si="3"/>
        <v>83.322844556324739</v>
      </c>
      <c r="K104" s="78">
        <f t="shared" si="3"/>
        <v>80.848484848484844</v>
      </c>
      <c r="L104" s="78">
        <f t="shared" si="3"/>
        <v>85.994764397905755</v>
      </c>
      <c r="M104" s="105"/>
      <c r="N104" s="78">
        <f t="shared" si="4"/>
        <v>91.120218579234972</v>
      </c>
      <c r="O104" s="78">
        <f t="shared" si="4"/>
        <v>89.533239038189535</v>
      </c>
      <c r="P104" s="78">
        <f t="shared" si="4"/>
        <v>92.602377807133422</v>
      </c>
      <c r="Q104" s="105"/>
      <c r="R104" s="78">
        <f t="shared" si="5"/>
        <v>82.125984251968504</v>
      </c>
      <c r="S104" s="78">
        <f t="shared" si="5"/>
        <v>81.774960380348645</v>
      </c>
      <c r="T104" s="78">
        <f t="shared" si="5"/>
        <v>82.472613458528954</v>
      </c>
      <c r="U104" s="105"/>
      <c r="V104" s="78">
        <f t="shared" si="6"/>
        <v>92.692692692692688</v>
      </c>
      <c r="W104" s="78">
        <f t="shared" si="6"/>
        <v>92.540322580645167</v>
      </c>
      <c r="X104" s="78">
        <f t="shared" si="6"/>
        <v>92.842942345924456</v>
      </c>
      <c r="Y104" s="104"/>
      <c r="Z104" s="78" t="s">
        <v>47</v>
      </c>
      <c r="AA104" s="78" t="s">
        <v>47</v>
      </c>
      <c r="AB104" s="78" t="s">
        <v>47</v>
      </c>
    </row>
    <row r="105" spans="1:28" x14ac:dyDescent="0.25">
      <c r="A105" s="63" t="s">
        <v>90</v>
      </c>
      <c r="B105" s="78">
        <f t="shared" si="1"/>
        <v>84.975369458128085</v>
      </c>
      <c r="C105" s="78">
        <f t="shared" si="1"/>
        <v>81.595092024539866</v>
      </c>
      <c r="D105" s="78">
        <f t="shared" si="1"/>
        <v>88.380716934487026</v>
      </c>
      <c r="E105" s="104"/>
      <c r="F105" s="78">
        <f t="shared" si="2"/>
        <v>89.041095890410958</v>
      </c>
      <c r="G105" s="78">
        <f t="shared" si="2"/>
        <v>89.595375722543352</v>
      </c>
      <c r="H105" s="78">
        <f t="shared" si="2"/>
        <v>88.541666666666657</v>
      </c>
      <c r="I105" s="105"/>
      <c r="J105" s="78">
        <f t="shared" si="3"/>
        <v>78.089887640449433</v>
      </c>
      <c r="K105" s="78">
        <f t="shared" si="3"/>
        <v>72.872340425531917</v>
      </c>
      <c r="L105" s="78">
        <f t="shared" si="3"/>
        <v>83.928571428571431</v>
      </c>
      <c r="M105" s="105"/>
      <c r="N105" s="78">
        <f t="shared" si="4"/>
        <v>92.631578947368425</v>
      </c>
      <c r="O105" s="78">
        <f t="shared" si="4"/>
        <v>91.489361702127653</v>
      </c>
      <c r="P105" s="78">
        <f t="shared" si="4"/>
        <v>93.75</v>
      </c>
      <c r="Q105" s="105"/>
      <c r="R105" s="78">
        <f t="shared" si="5"/>
        <v>72.142857142857139</v>
      </c>
      <c r="S105" s="78">
        <f t="shared" si="5"/>
        <v>63.945578231292522</v>
      </c>
      <c r="T105" s="78">
        <f t="shared" si="5"/>
        <v>81.203007518796994</v>
      </c>
      <c r="U105" s="105"/>
      <c r="V105" s="78">
        <f t="shared" si="6"/>
        <v>91.401273885350321</v>
      </c>
      <c r="W105" s="78">
        <f t="shared" si="6"/>
        <v>89.473684210526315</v>
      </c>
      <c r="X105" s="78">
        <f t="shared" si="6"/>
        <v>93.209876543209873</v>
      </c>
      <c r="Y105" s="104"/>
      <c r="Z105" s="78">
        <f t="shared" ref="Z105:AB107" si="7">+Z19/(Z19+Z62)*100</f>
        <v>100</v>
      </c>
      <c r="AA105" s="78">
        <f t="shared" si="7"/>
        <v>100</v>
      </c>
      <c r="AB105" s="78">
        <f t="shared" si="7"/>
        <v>100</v>
      </c>
    </row>
    <row r="106" spans="1:28" x14ac:dyDescent="0.25">
      <c r="A106" s="63" t="s">
        <v>91</v>
      </c>
      <c r="B106" s="78">
        <f t="shared" si="1"/>
        <v>81.883775351014037</v>
      </c>
      <c r="C106" s="78">
        <f t="shared" si="1"/>
        <v>80.346303114737779</v>
      </c>
      <c r="D106" s="78">
        <f t="shared" si="1"/>
        <v>83.36041288349422</v>
      </c>
      <c r="E106" s="104"/>
      <c r="F106" s="78">
        <f t="shared" si="2"/>
        <v>75.890714417574301</v>
      </c>
      <c r="G106" s="78">
        <f t="shared" si="2"/>
        <v>74.596918667144394</v>
      </c>
      <c r="H106" s="78">
        <f t="shared" si="2"/>
        <v>77.265803503427264</v>
      </c>
      <c r="I106" s="105"/>
      <c r="J106" s="78">
        <f t="shared" si="3"/>
        <v>79.331762690083536</v>
      </c>
      <c r="K106" s="78">
        <f t="shared" si="3"/>
        <v>78.210116731517516</v>
      </c>
      <c r="L106" s="78">
        <f t="shared" si="3"/>
        <v>80.432937181663831</v>
      </c>
      <c r="M106" s="105"/>
      <c r="N106" s="78">
        <f t="shared" si="4"/>
        <v>87.425149700598809</v>
      </c>
      <c r="O106" s="78">
        <f t="shared" si="4"/>
        <v>85.848074921956297</v>
      </c>
      <c r="P106" s="78">
        <f t="shared" si="4"/>
        <v>88.878235858101633</v>
      </c>
      <c r="Q106" s="105"/>
      <c r="R106" s="78">
        <f t="shared" si="5"/>
        <v>77.97330097087378</v>
      </c>
      <c r="S106" s="78">
        <f t="shared" si="5"/>
        <v>74.871794871794876</v>
      </c>
      <c r="T106" s="78">
        <f t="shared" si="5"/>
        <v>80.760368663594477</v>
      </c>
      <c r="U106" s="105"/>
      <c r="V106" s="78">
        <f t="shared" si="6"/>
        <v>92.901947837570148</v>
      </c>
      <c r="W106" s="78">
        <f t="shared" si="6"/>
        <v>93.083980239943543</v>
      </c>
      <c r="X106" s="78">
        <f t="shared" si="6"/>
        <v>92.741935483870961</v>
      </c>
      <c r="Y106" s="104"/>
      <c r="Z106" s="78">
        <f t="shared" si="7"/>
        <v>100</v>
      </c>
      <c r="AA106" s="78">
        <f t="shared" si="7"/>
        <v>100</v>
      </c>
      <c r="AB106" s="78">
        <f t="shared" si="7"/>
        <v>100</v>
      </c>
    </row>
    <row r="107" spans="1:28" x14ac:dyDescent="0.25">
      <c r="A107" s="63" t="s">
        <v>92</v>
      </c>
      <c r="B107" s="78">
        <f t="shared" si="1"/>
        <v>88.830788537962775</v>
      </c>
      <c r="C107" s="78">
        <f t="shared" si="1"/>
        <v>87.637067297355415</v>
      </c>
      <c r="D107" s="78">
        <f t="shared" si="1"/>
        <v>89.961311341885562</v>
      </c>
      <c r="E107" s="104"/>
      <c r="F107" s="78">
        <f t="shared" si="2"/>
        <v>87.169441723800205</v>
      </c>
      <c r="G107" s="78">
        <f t="shared" si="2"/>
        <v>83.906882591093108</v>
      </c>
      <c r="H107" s="78">
        <f t="shared" si="2"/>
        <v>90.227703984819726</v>
      </c>
      <c r="I107" s="105"/>
      <c r="J107" s="78">
        <f t="shared" si="3"/>
        <v>86.423220973782762</v>
      </c>
      <c r="K107" s="78">
        <f t="shared" si="3"/>
        <v>85.553470919324582</v>
      </c>
      <c r="L107" s="78">
        <f t="shared" si="3"/>
        <v>87.289719626168221</v>
      </c>
      <c r="M107" s="105"/>
      <c r="N107" s="78">
        <f t="shared" si="4"/>
        <v>91.971600218459855</v>
      </c>
      <c r="O107" s="78">
        <f t="shared" si="4"/>
        <v>92.513966480446925</v>
      </c>
      <c r="P107" s="78">
        <f t="shared" si="4"/>
        <v>91.452991452991455</v>
      </c>
      <c r="Q107" s="105"/>
      <c r="R107" s="78">
        <f t="shared" si="5"/>
        <v>84.475688342120677</v>
      </c>
      <c r="S107" s="78">
        <f t="shared" si="5"/>
        <v>83.975903614457835</v>
      </c>
      <c r="T107" s="78">
        <f t="shared" si="5"/>
        <v>84.948688711516525</v>
      </c>
      <c r="U107" s="105"/>
      <c r="V107" s="78">
        <f t="shared" si="6"/>
        <v>94.215795328142377</v>
      </c>
      <c r="W107" s="78">
        <f t="shared" si="6"/>
        <v>92.72300469483568</v>
      </c>
      <c r="X107" s="78">
        <f t="shared" si="6"/>
        <v>95.560253699788589</v>
      </c>
      <c r="Y107" s="104"/>
      <c r="Z107" s="78">
        <f t="shared" si="7"/>
        <v>100</v>
      </c>
      <c r="AA107" s="78">
        <f t="shared" si="7"/>
        <v>100</v>
      </c>
      <c r="AB107" s="78">
        <f t="shared" si="7"/>
        <v>100</v>
      </c>
    </row>
    <row r="108" spans="1:28" x14ac:dyDescent="0.25">
      <c r="A108" s="63" t="s">
        <v>93</v>
      </c>
      <c r="B108" s="78">
        <f t="shared" si="1"/>
        <v>86.660657954033354</v>
      </c>
      <c r="C108" s="78">
        <f t="shared" si="1"/>
        <v>83.396733049899311</v>
      </c>
      <c r="D108" s="78">
        <f t="shared" si="1"/>
        <v>89.970501474926252</v>
      </c>
      <c r="E108" s="104"/>
      <c r="F108" s="78">
        <f t="shared" si="2"/>
        <v>84.935897435897431</v>
      </c>
      <c r="G108" s="78">
        <f t="shared" si="2"/>
        <v>82.327952421410373</v>
      </c>
      <c r="H108" s="78">
        <f t="shared" si="2"/>
        <v>87.984111221449851</v>
      </c>
      <c r="I108" s="105"/>
      <c r="J108" s="78">
        <f t="shared" si="3"/>
        <v>82.784810126582272</v>
      </c>
      <c r="K108" s="78">
        <f t="shared" si="3"/>
        <v>79.405940594059416</v>
      </c>
      <c r="L108" s="78">
        <f t="shared" si="3"/>
        <v>86.321243523316056</v>
      </c>
      <c r="M108" s="105"/>
      <c r="N108" s="78">
        <f t="shared" si="4"/>
        <v>89.586870401810984</v>
      </c>
      <c r="O108" s="78">
        <f t="shared" si="4"/>
        <v>86.242774566473983</v>
      </c>
      <c r="P108" s="78">
        <f t="shared" si="4"/>
        <v>92.793791574279382</v>
      </c>
      <c r="Q108" s="105"/>
      <c r="R108" s="78">
        <f t="shared" si="5"/>
        <v>83.759124087591246</v>
      </c>
      <c r="S108" s="78">
        <f t="shared" si="5"/>
        <v>78.833967046894799</v>
      </c>
      <c r="T108" s="78">
        <f t="shared" si="5"/>
        <v>88.304093567251456</v>
      </c>
      <c r="U108" s="105"/>
      <c r="V108" s="78">
        <f t="shared" si="6"/>
        <v>95.09954058192956</v>
      </c>
      <c r="W108" s="78">
        <f t="shared" si="6"/>
        <v>93.630573248407643</v>
      </c>
      <c r="X108" s="78">
        <f t="shared" si="6"/>
        <v>96.460176991150433</v>
      </c>
      <c r="Y108" s="104"/>
      <c r="Z108" s="78" t="s">
        <v>47</v>
      </c>
      <c r="AA108" s="78" t="s">
        <v>47</v>
      </c>
      <c r="AB108" s="78" t="s">
        <v>47</v>
      </c>
    </row>
    <row r="109" spans="1:28" x14ac:dyDescent="0.25">
      <c r="A109" s="63" t="s">
        <v>94</v>
      </c>
      <c r="B109" s="78">
        <f t="shared" si="1"/>
        <v>77.200488997555013</v>
      </c>
      <c r="C109" s="78">
        <f t="shared" si="1"/>
        <v>74.211502782931348</v>
      </c>
      <c r="D109" s="78">
        <f t="shared" si="1"/>
        <v>80.12084592145014</v>
      </c>
      <c r="E109" s="104"/>
      <c r="F109" s="78">
        <f t="shared" si="2"/>
        <v>75.986471251409256</v>
      </c>
      <c r="G109" s="78">
        <f t="shared" si="2"/>
        <v>71.677559912854022</v>
      </c>
      <c r="H109" s="78">
        <f t="shared" si="2"/>
        <v>80.607476635514018</v>
      </c>
      <c r="I109" s="105"/>
      <c r="J109" s="78">
        <f t="shared" si="3"/>
        <v>69.230769230769226</v>
      </c>
      <c r="K109" s="78">
        <f t="shared" si="3"/>
        <v>65.77669902912622</v>
      </c>
      <c r="L109" s="78">
        <f t="shared" si="3"/>
        <v>72.965879265091857</v>
      </c>
      <c r="M109" s="105"/>
      <c r="N109" s="78">
        <f t="shared" si="4"/>
        <v>84.094754653130295</v>
      </c>
      <c r="O109" s="78">
        <f t="shared" si="4"/>
        <v>84.300341296928323</v>
      </c>
      <c r="P109" s="78">
        <f t="shared" si="4"/>
        <v>83.892617449664428</v>
      </c>
      <c r="Q109" s="105"/>
      <c r="R109" s="78">
        <f t="shared" si="5"/>
        <v>72.222222222222214</v>
      </c>
      <c r="S109" s="78">
        <f t="shared" si="5"/>
        <v>70.33898305084746</v>
      </c>
      <c r="T109" s="78">
        <f t="shared" si="5"/>
        <v>73.68421052631578</v>
      </c>
      <c r="U109" s="105"/>
      <c r="V109" s="78">
        <f t="shared" si="6"/>
        <v>90.238611713665932</v>
      </c>
      <c r="W109" s="78">
        <f t="shared" si="6"/>
        <v>86.175115207373281</v>
      </c>
      <c r="X109" s="78">
        <f t="shared" si="6"/>
        <v>93.852459016393439</v>
      </c>
      <c r="Y109" s="104"/>
      <c r="Z109" s="78" t="s">
        <v>47</v>
      </c>
      <c r="AA109" s="78" t="s">
        <v>47</v>
      </c>
      <c r="AB109" s="78" t="s">
        <v>47</v>
      </c>
    </row>
    <row r="110" spans="1:28" x14ac:dyDescent="0.25">
      <c r="A110" s="100" t="s">
        <v>95</v>
      </c>
      <c r="B110" s="78">
        <f t="shared" si="1"/>
        <v>79.987537646692289</v>
      </c>
      <c r="C110" s="78">
        <f t="shared" si="1"/>
        <v>78.99398924391015</v>
      </c>
      <c r="D110" s="78">
        <f t="shared" si="1"/>
        <v>80.951406649616359</v>
      </c>
      <c r="E110" s="104"/>
      <c r="F110" s="78">
        <f t="shared" si="2"/>
        <v>74.7508930250047</v>
      </c>
      <c r="G110" s="78">
        <f t="shared" si="2"/>
        <v>74.257057949479943</v>
      </c>
      <c r="H110" s="78">
        <f t="shared" si="2"/>
        <v>75.256947087933</v>
      </c>
      <c r="I110" s="105"/>
      <c r="J110" s="78">
        <f t="shared" si="3"/>
        <v>77.998717126363047</v>
      </c>
      <c r="K110" s="78">
        <f t="shared" si="3"/>
        <v>77.58985200845666</v>
      </c>
      <c r="L110" s="78">
        <f t="shared" si="3"/>
        <v>78.416955017301035</v>
      </c>
      <c r="M110" s="105"/>
      <c r="N110" s="78">
        <f t="shared" si="4"/>
        <v>87.081339712918663</v>
      </c>
      <c r="O110" s="78">
        <f t="shared" si="4"/>
        <v>84.655775962660442</v>
      </c>
      <c r="P110" s="78">
        <f t="shared" si="4"/>
        <v>89.342033713974985</v>
      </c>
      <c r="Q110" s="105"/>
      <c r="R110" s="78">
        <f t="shared" si="5"/>
        <v>72.199687987519496</v>
      </c>
      <c r="S110" s="78">
        <f t="shared" si="5"/>
        <v>70.969855832241151</v>
      </c>
      <c r="T110" s="78">
        <f t="shared" si="5"/>
        <v>73.317450863609295</v>
      </c>
      <c r="U110" s="105"/>
      <c r="V110" s="78">
        <f t="shared" si="6"/>
        <v>94.700923323966279</v>
      </c>
      <c r="W110" s="78">
        <f t="shared" si="6"/>
        <v>94.656488549618317</v>
      </c>
      <c r="X110" s="78">
        <f t="shared" si="6"/>
        <v>94.740853658536579</v>
      </c>
      <c r="Y110" s="104"/>
      <c r="Z110" s="78">
        <f t="shared" ref="Z110:AB110" si="8">+Z24/(Z24+Z67)*100</f>
        <v>100</v>
      </c>
      <c r="AA110" s="78">
        <f t="shared" si="8"/>
        <v>100</v>
      </c>
      <c r="AB110" s="78">
        <f t="shared" si="8"/>
        <v>100</v>
      </c>
    </row>
    <row r="111" spans="1:28" x14ac:dyDescent="0.25">
      <c r="A111" s="63" t="s">
        <v>96</v>
      </c>
      <c r="B111" s="78">
        <f t="shared" si="1"/>
        <v>86.145164428877223</v>
      </c>
      <c r="C111" s="78">
        <f t="shared" si="1"/>
        <v>83.608445297504801</v>
      </c>
      <c r="D111" s="78">
        <f t="shared" si="1"/>
        <v>88.752959747434886</v>
      </c>
      <c r="E111" s="104"/>
      <c r="F111" s="78">
        <f t="shared" si="2"/>
        <v>85.451761102603371</v>
      </c>
      <c r="G111" s="78">
        <f t="shared" si="2"/>
        <v>82.697947214076251</v>
      </c>
      <c r="H111" s="78">
        <f t="shared" si="2"/>
        <v>88.461538461538453</v>
      </c>
      <c r="I111" s="105"/>
      <c r="J111" s="78">
        <f t="shared" si="3"/>
        <v>83.422459893048128</v>
      </c>
      <c r="K111" s="78">
        <f t="shared" si="3"/>
        <v>80.6282722513089</v>
      </c>
      <c r="L111" s="78">
        <f t="shared" si="3"/>
        <v>86.338797814207652</v>
      </c>
      <c r="M111" s="105"/>
      <c r="N111" s="78">
        <f t="shared" si="4"/>
        <v>87.540279269602578</v>
      </c>
      <c r="O111" s="78">
        <f t="shared" si="4"/>
        <v>85.032537960954443</v>
      </c>
      <c r="P111" s="78">
        <f t="shared" si="4"/>
        <v>90</v>
      </c>
      <c r="Q111" s="105"/>
      <c r="R111" s="78">
        <f t="shared" si="5"/>
        <v>81.416837782340863</v>
      </c>
      <c r="S111" s="78">
        <f t="shared" si="5"/>
        <v>80.626223091976513</v>
      </c>
      <c r="T111" s="78">
        <f t="shared" si="5"/>
        <v>82.289416846652259</v>
      </c>
      <c r="U111" s="105"/>
      <c r="V111" s="78">
        <f t="shared" si="6"/>
        <v>95.161290322580655</v>
      </c>
      <c r="W111" s="78">
        <f t="shared" si="6"/>
        <v>92.063492063492063</v>
      </c>
      <c r="X111" s="78">
        <f t="shared" si="6"/>
        <v>97.89719626168224</v>
      </c>
      <c r="Y111" s="104"/>
      <c r="Z111" s="78" t="s">
        <v>47</v>
      </c>
      <c r="AA111" s="78" t="s">
        <v>47</v>
      </c>
      <c r="AB111" s="78" t="s">
        <v>47</v>
      </c>
    </row>
    <row r="112" spans="1:28" x14ac:dyDescent="0.25">
      <c r="A112" s="63" t="s">
        <v>97</v>
      </c>
      <c r="B112" s="78">
        <f t="shared" si="1"/>
        <v>83.258028470096676</v>
      </c>
      <c r="C112" s="78">
        <f t="shared" si="1"/>
        <v>81.903184961527217</v>
      </c>
      <c r="D112" s="78">
        <f t="shared" si="1"/>
        <v>84.606436603334629</v>
      </c>
      <c r="E112" s="104"/>
      <c r="F112" s="78">
        <f t="shared" si="2"/>
        <v>75.781392798391522</v>
      </c>
      <c r="G112" s="78">
        <f t="shared" si="2"/>
        <v>74.329638898820164</v>
      </c>
      <c r="H112" s="78">
        <f t="shared" si="2"/>
        <v>77.299925205684374</v>
      </c>
      <c r="I112" s="105"/>
      <c r="J112" s="78">
        <f t="shared" si="3"/>
        <v>80.753564154786147</v>
      </c>
      <c r="K112" s="78">
        <f t="shared" si="3"/>
        <v>79.121789560894783</v>
      </c>
      <c r="L112" s="78">
        <f t="shared" si="3"/>
        <v>82.331730769230774</v>
      </c>
      <c r="M112" s="105"/>
      <c r="N112" s="78">
        <f t="shared" si="4"/>
        <v>87.899201596806392</v>
      </c>
      <c r="O112" s="78">
        <f t="shared" si="4"/>
        <v>87.412587412587413</v>
      </c>
      <c r="P112" s="78">
        <f t="shared" si="4"/>
        <v>88.384845463609167</v>
      </c>
      <c r="Q112" s="105"/>
      <c r="R112" s="78">
        <f t="shared" si="5"/>
        <v>82.8239608801956</v>
      </c>
      <c r="S112" s="78">
        <f t="shared" si="5"/>
        <v>81.575829383886258</v>
      </c>
      <c r="T112" s="78">
        <f t="shared" si="5"/>
        <v>84.154040404040416</v>
      </c>
      <c r="U112" s="105"/>
      <c r="V112" s="78">
        <f t="shared" si="6"/>
        <v>95.560908465244324</v>
      </c>
      <c r="W112" s="78">
        <f t="shared" si="6"/>
        <v>94.632352941176464</v>
      </c>
      <c r="X112" s="78">
        <f t="shared" si="6"/>
        <v>96.377749029754199</v>
      </c>
      <c r="Y112" s="104"/>
      <c r="Z112" s="78">
        <f t="shared" ref="Z112:AB112" si="9">+Z26/(Z26+Z69)*100</f>
        <v>100</v>
      </c>
      <c r="AA112" s="78">
        <f t="shared" si="9"/>
        <v>100</v>
      </c>
      <c r="AB112" s="78">
        <f t="shared" si="9"/>
        <v>100</v>
      </c>
    </row>
    <row r="113" spans="1:28" x14ac:dyDescent="0.25">
      <c r="A113" s="63" t="s">
        <v>98</v>
      </c>
      <c r="B113" s="78">
        <f t="shared" si="1"/>
        <v>81.382636655948545</v>
      </c>
      <c r="C113" s="78">
        <f t="shared" si="1"/>
        <v>78.875</v>
      </c>
      <c r="D113" s="78">
        <f t="shared" si="1"/>
        <v>84.039735099337747</v>
      </c>
      <c r="E113" s="104"/>
      <c r="F113" s="78">
        <f t="shared" si="2"/>
        <v>78.303964757709252</v>
      </c>
      <c r="G113" s="78">
        <f t="shared" si="2"/>
        <v>75.510204081632651</v>
      </c>
      <c r="H113" s="78">
        <f t="shared" si="2"/>
        <v>81.578947368421055</v>
      </c>
      <c r="I113" s="105"/>
      <c r="J113" s="78">
        <f t="shared" si="3"/>
        <v>79.792746113989637</v>
      </c>
      <c r="K113" s="78">
        <f t="shared" si="3"/>
        <v>77.634961439588693</v>
      </c>
      <c r="L113" s="78">
        <f t="shared" si="3"/>
        <v>81.984334203655351</v>
      </c>
      <c r="M113" s="105"/>
      <c r="N113" s="78">
        <f t="shared" si="4"/>
        <v>81.025641025641022</v>
      </c>
      <c r="O113" s="78">
        <f t="shared" si="4"/>
        <v>80</v>
      </c>
      <c r="P113" s="78">
        <f t="shared" si="4"/>
        <v>82.264150943396231</v>
      </c>
      <c r="Q113" s="105"/>
      <c r="R113" s="78">
        <f t="shared" si="5"/>
        <v>78.286852589641427</v>
      </c>
      <c r="S113" s="78">
        <f t="shared" si="5"/>
        <v>73.553719008264466</v>
      </c>
      <c r="T113" s="78">
        <f t="shared" si="5"/>
        <v>82.692307692307693</v>
      </c>
      <c r="U113" s="105"/>
      <c r="V113" s="78">
        <f t="shared" si="6"/>
        <v>98.250728862973759</v>
      </c>
      <c r="W113" s="78">
        <f t="shared" si="6"/>
        <v>98.113207547169807</v>
      </c>
      <c r="X113" s="78">
        <f t="shared" si="6"/>
        <v>98.369565217391312</v>
      </c>
      <c r="Y113" s="104"/>
      <c r="Z113" s="78" t="s">
        <v>47</v>
      </c>
      <c r="AA113" s="78" t="s">
        <v>47</v>
      </c>
      <c r="AB113" s="78" t="s">
        <v>47</v>
      </c>
    </row>
    <row r="114" spans="1:28" x14ac:dyDescent="0.25">
      <c r="A114" s="63" t="s">
        <v>99</v>
      </c>
      <c r="B114" s="78">
        <f t="shared" si="1"/>
        <v>78.850916295195645</v>
      </c>
      <c r="C114" s="78">
        <f t="shared" si="1"/>
        <v>76.129256428075053</v>
      </c>
      <c r="D114" s="78">
        <f t="shared" si="1"/>
        <v>81.31487889273356</v>
      </c>
      <c r="E114" s="104"/>
      <c r="F114" s="78">
        <f t="shared" si="2"/>
        <v>77.712031558185402</v>
      </c>
      <c r="G114" s="78">
        <f t="shared" si="2"/>
        <v>74.935064935064929</v>
      </c>
      <c r="H114" s="78">
        <f t="shared" si="2"/>
        <v>80.559254327563252</v>
      </c>
      <c r="I114" s="105"/>
      <c r="J114" s="78">
        <f t="shared" si="3"/>
        <v>77.51937984496125</v>
      </c>
      <c r="K114" s="78">
        <f t="shared" si="3"/>
        <v>73.432835820895519</v>
      </c>
      <c r="L114" s="78">
        <f t="shared" si="3"/>
        <v>81.174899866488644</v>
      </c>
      <c r="M114" s="105"/>
      <c r="N114" s="78">
        <f t="shared" si="4"/>
        <v>81.349911190053277</v>
      </c>
      <c r="O114" s="78">
        <f t="shared" si="4"/>
        <v>79.181494661921704</v>
      </c>
      <c r="P114" s="78">
        <f t="shared" si="4"/>
        <v>83.510638297872347</v>
      </c>
      <c r="Q114" s="105"/>
      <c r="R114" s="78">
        <f t="shared" si="5"/>
        <v>72.025431425976379</v>
      </c>
      <c r="S114" s="78">
        <f t="shared" si="5"/>
        <v>69.565217391304344</v>
      </c>
      <c r="T114" s="78">
        <f t="shared" si="5"/>
        <v>74.117647058823536</v>
      </c>
      <c r="U114" s="105"/>
      <c r="V114" s="78">
        <f t="shared" si="6"/>
        <v>87.425149700598809</v>
      </c>
      <c r="W114" s="78">
        <f t="shared" si="6"/>
        <v>87.359550561797747</v>
      </c>
      <c r="X114" s="78">
        <f t="shared" si="6"/>
        <v>87.473903966597078</v>
      </c>
      <c r="Y114" s="104"/>
      <c r="Z114" s="78">
        <f t="shared" ref="Z114:AB114" si="10">+Z28/(Z28+Z71)*100</f>
        <v>100</v>
      </c>
      <c r="AA114" s="78">
        <f t="shared" si="10"/>
        <v>100</v>
      </c>
      <c r="AB114" s="78">
        <f t="shared" si="10"/>
        <v>100</v>
      </c>
    </row>
    <row r="115" spans="1:28" x14ac:dyDescent="0.25">
      <c r="A115" s="63" t="s">
        <v>100</v>
      </c>
      <c r="B115" s="78">
        <f t="shared" si="1"/>
        <v>91.286970423661074</v>
      </c>
      <c r="C115" s="78">
        <f t="shared" si="1"/>
        <v>88.641975308641975</v>
      </c>
      <c r="D115" s="78">
        <f t="shared" si="1"/>
        <v>93.783993783993779</v>
      </c>
      <c r="E115" s="104"/>
      <c r="F115" s="78">
        <f t="shared" si="2"/>
        <v>89.115646258503403</v>
      </c>
      <c r="G115" s="78">
        <f t="shared" si="2"/>
        <v>84.93150684931507</v>
      </c>
      <c r="H115" s="78">
        <f t="shared" si="2"/>
        <v>93.243243243243242</v>
      </c>
      <c r="I115" s="105"/>
      <c r="J115" s="78">
        <f t="shared" si="3"/>
        <v>91.497227356746762</v>
      </c>
      <c r="K115" s="78">
        <f t="shared" si="3"/>
        <v>89.272030651340998</v>
      </c>
      <c r="L115" s="78">
        <f t="shared" si="3"/>
        <v>93.571428571428569</v>
      </c>
      <c r="M115" s="105"/>
      <c r="N115" s="78">
        <f t="shared" si="4"/>
        <v>90</v>
      </c>
      <c r="O115" s="78">
        <f t="shared" si="4"/>
        <v>85.326086956521735</v>
      </c>
      <c r="P115" s="78">
        <f t="shared" si="4"/>
        <v>93.805309734513273</v>
      </c>
      <c r="Q115" s="105"/>
      <c r="R115" s="78">
        <f t="shared" si="5"/>
        <v>88.912579957356073</v>
      </c>
      <c r="S115" s="78">
        <f t="shared" si="5"/>
        <v>86.134453781512605</v>
      </c>
      <c r="T115" s="78">
        <f t="shared" si="5"/>
        <v>91.774891774891771</v>
      </c>
      <c r="U115" s="105"/>
      <c r="V115" s="78">
        <f t="shared" si="6"/>
        <v>96.963562753036442</v>
      </c>
      <c r="W115" s="78">
        <f t="shared" si="6"/>
        <v>97.5</v>
      </c>
      <c r="X115" s="78">
        <f t="shared" si="6"/>
        <v>96.456692913385822</v>
      </c>
      <c r="Y115" s="104"/>
      <c r="Z115" s="78" t="s">
        <v>47</v>
      </c>
      <c r="AA115" s="78" t="s">
        <v>47</v>
      </c>
      <c r="AB115" s="78" t="s">
        <v>47</v>
      </c>
    </row>
    <row r="116" spans="1:28" x14ac:dyDescent="0.25">
      <c r="A116" s="63" t="s">
        <v>101</v>
      </c>
      <c r="B116" s="78">
        <f t="shared" ref="B116:D125" si="11">+B30/(B30+B73)*100</f>
        <v>84.031007751937977</v>
      </c>
      <c r="C116" s="78">
        <f t="shared" si="11"/>
        <v>79.676071055381399</v>
      </c>
      <c r="D116" s="78">
        <f t="shared" si="11"/>
        <v>88.292433537832309</v>
      </c>
      <c r="E116" s="104"/>
      <c r="F116" s="78">
        <f t="shared" ref="F116:H125" si="12">+F30/(F30+F73)*100</f>
        <v>81.551362683438157</v>
      </c>
      <c r="G116" s="78">
        <f t="shared" si="12"/>
        <v>77.1484375</v>
      </c>
      <c r="H116" s="78">
        <f t="shared" si="12"/>
        <v>86.651583710407238</v>
      </c>
      <c r="I116" s="105"/>
      <c r="J116" s="78">
        <f t="shared" ref="J116:L125" si="13">+J30/(J30+J73)*100</f>
        <v>84.87394957983193</v>
      </c>
      <c r="K116" s="78">
        <f t="shared" si="13"/>
        <v>81.395348837209298</v>
      </c>
      <c r="L116" s="78">
        <f t="shared" si="13"/>
        <v>88.58560794044665</v>
      </c>
      <c r="M116" s="105"/>
      <c r="N116" s="78">
        <f t="shared" ref="N116:P125" si="14">+N30/(N30+N73)*100</f>
        <v>84.0877914951989</v>
      </c>
      <c r="O116" s="78">
        <f t="shared" si="14"/>
        <v>81.120943952802364</v>
      </c>
      <c r="P116" s="78">
        <f t="shared" si="14"/>
        <v>86.666666666666671</v>
      </c>
      <c r="Q116" s="105"/>
      <c r="R116" s="78">
        <f t="shared" ref="R116:T125" si="15">+R30/(R30+R73)*100</f>
        <v>75.169606512890098</v>
      </c>
      <c r="S116" s="78">
        <f t="shared" si="15"/>
        <v>66.106442577030805</v>
      </c>
      <c r="T116" s="78">
        <f t="shared" si="15"/>
        <v>83.684210526315795</v>
      </c>
      <c r="U116" s="105"/>
      <c r="V116" s="78">
        <f t="shared" ref="V116:X125" si="16">+V30/(V30+V73)*100</f>
        <v>97.166666666666671</v>
      </c>
      <c r="W116" s="78">
        <f t="shared" si="16"/>
        <v>97.388059701492537</v>
      </c>
      <c r="X116" s="78">
        <f t="shared" si="16"/>
        <v>96.98795180722891</v>
      </c>
      <c r="Y116" s="104"/>
      <c r="Z116" s="78">
        <f t="shared" ref="Z116:AB116" si="17">+Z30/(Z30+Z73)*100</f>
        <v>100</v>
      </c>
      <c r="AA116" s="78">
        <f t="shared" si="17"/>
        <v>100</v>
      </c>
      <c r="AB116" s="78">
        <f t="shared" si="17"/>
        <v>100</v>
      </c>
    </row>
    <row r="117" spans="1:28" x14ac:dyDescent="0.25">
      <c r="A117" s="63" t="s">
        <v>102</v>
      </c>
      <c r="B117" s="78">
        <f t="shared" si="11"/>
        <v>84.346289752650165</v>
      </c>
      <c r="C117" s="78">
        <f t="shared" si="11"/>
        <v>83.703190013869616</v>
      </c>
      <c r="D117" s="78">
        <f t="shared" si="11"/>
        <v>85.014409221902014</v>
      </c>
      <c r="E117" s="104"/>
      <c r="F117" s="78">
        <f t="shared" si="12"/>
        <v>82.944606413994165</v>
      </c>
      <c r="G117" s="78">
        <f t="shared" si="12"/>
        <v>81.571815718157183</v>
      </c>
      <c r="H117" s="78">
        <f t="shared" si="12"/>
        <v>84.542586750788644</v>
      </c>
      <c r="I117" s="105"/>
      <c r="J117" s="78">
        <f t="shared" si="13"/>
        <v>79.545454545454547</v>
      </c>
      <c r="K117" s="78">
        <f t="shared" si="13"/>
        <v>79.411764705882348</v>
      </c>
      <c r="L117" s="78">
        <f t="shared" si="13"/>
        <v>79.666666666666657</v>
      </c>
      <c r="M117" s="105"/>
      <c r="N117" s="78">
        <f t="shared" si="14"/>
        <v>88.747731397459162</v>
      </c>
      <c r="O117" s="78">
        <f t="shared" si="14"/>
        <v>87.931034482758619</v>
      </c>
      <c r="P117" s="78">
        <f t="shared" si="14"/>
        <v>89.65517241379311</v>
      </c>
      <c r="Q117" s="105"/>
      <c r="R117" s="78">
        <f t="shared" si="15"/>
        <v>84.20074349442379</v>
      </c>
      <c r="S117" s="78">
        <f t="shared" si="15"/>
        <v>82.330827067669176</v>
      </c>
      <c r="T117" s="78">
        <f t="shared" si="15"/>
        <v>86.029411764705884</v>
      </c>
      <c r="U117" s="105"/>
      <c r="V117" s="78">
        <f t="shared" si="16"/>
        <v>87.163561076604552</v>
      </c>
      <c r="W117" s="78">
        <f t="shared" si="16"/>
        <v>88.163265306122454</v>
      </c>
      <c r="X117" s="78">
        <f t="shared" si="16"/>
        <v>86.134453781512605</v>
      </c>
      <c r="Y117" s="104"/>
      <c r="Z117" s="78" t="s">
        <v>47</v>
      </c>
      <c r="AA117" s="78" t="s">
        <v>47</v>
      </c>
      <c r="AB117" s="78" t="s">
        <v>47</v>
      </c>
    </row>
    <row r="118" spans="1:28" x14ac:dyDescent="0.25">
      <c r="A118" s="63" t="s">
        <v>103</v>
      </c>
      <c r="B118" s="78">
        <f t="shared" si="11"/>
        <v>80.611694960926968</v>
      </c>
      <c r="C118" s="78">
        <f t="shared" si="11"/>
        <v>77.359505243344984</v>
      </c>
      <c r="D118" s="78">
        <f t="shared" si="11"/>
        <v>83.877936807993507</v>
      </c>
      <c r="E118" s="104"/>
      <c r="F118" s="78">
        <f t="shared" si="12"/>
        <v>81.132981277004319</v>
      </c>
      <c r="G118" s="78">
        <f t="shared" si="12"/>
        <v>80.205415499533146</v>
      </c>
      <c r="H118" s="78">
        <f t="shared" si="12"/>
        <v>82.114624505928859</v>
      </c>
      <c r="I118" s="105"/>
      <c r="J118" s="78">
        <f t="shared" si="13"/>
        <v>78.453038674033152</v>
      </c>
      <c r="K118" s="78">
        <f t="shared" si="13"/>
        <v>72.793228536880292</v>
      </c>
      <c r="L118" s="78">
        <f t="shared" si="13"/>
        <v>84.289276807980045</v>
      </c>
      <c r="M118" s="105"/>
      <c r="N118" s="78">
        <f t="shared" si="14"/>
        <v>82.167832167832159</v>
      </c>
      <c r="O118" s="78">
        <f t="shared" si="14"/>
        <v>79.685264663805427</v>
      </c>
      <c r="P118" s="78">
        <f t="shared" si="14"/>
        <v>84.541723666210672</v>
      </c>
      <c r="Q118" s="105"/>
      <c r="R118" s="78">
        <f t="shared" si="15"/>
        <v>75.941080196399341</v>
      </c>
      <c r="S118" s="78">
        <f t="shared" si="15"/>
        <v>69.640062597809077</v>
      </c>
      <c r="T118" s="78">
        <f t="shared" si="15"/>
        <v>82.84734133790738</v>
      </c>
      <c r="U118" s="105"/>
      <c r="V118" s="78">
        <f t="shared" si="16"/>
        <v>86.200378071833654</v>
      </c>
      <c r="W118" s="78">
        <f t="shared" si="16"/>
        <v>85.714285714285708</v>
      </c>
      <c r="X118" s="78">
        <f t="shared" si="16"/>
        <v>86.608695652173921</v>
      </c>
      <c r="Y118" s="104"/>
      <c r="Z118" s="78" t="s">
        <v>47</v>
      </c>
      <c r="AA118" s="78" t="s">
        <v>47</v>
      </c>
      <c r="AB118" s="78" t="s">
        <v>47</v>
      </c>
    </row>
    <row r="119" spans="1:28" x14ac:dyDescent="0.25">
      <c r="A119" s="63" t="s">
        <v>104</v>
      </c>
      <c r="B119" s="78">
        <f t="shared" si="11"/>
        <v>82.731791657661546</v>
      </c>
      <c r="C119" s="78">
        <f t="shared" si="11"/>
        <v>78.150894025294377</v>
      </c>
      <c r="D119" s="78">
        <f t="shared" si="11"/>
        <v>87.23221936589546</v>
      </c>
      <c r="E119" s="104"/>
      <c r="F119" s="78">
        <f t="shared" si="12"/>
        <v>80.841121495327101</v>
      </c>
      <c r="G119" s="78">
        <f t="shared" si="12"/>
        <v>77.952755905511808</v>
      </c>
      <c r="H119" s="78">
        <f t="shared" si="12"/>
        <v>83.667180277349772</v>
      </c>
      <c r="I119" s="105"/>
      <c r="J119" s="78">
        <f t="shared" si="13"/>
        <v>82.450980392156865</v>
      </c>
      <c r="K119" s="78">
        <f t="shared" si="13"/>
        <v>78.629032258064512</v>
      </c>
      <c r="L119" s="78">
        <f t="shared" si="13"/>
        <v>86.068702290076331</v>
      </c>
      <c r="M119" s="105"/>
      <c r="N119" s="78">
        <f t="shared" si="14"/>
        <v>87.514188422247443</v>
      </c>
      <c r="O119" s="78">
        <f t="shared" si="14"/>
        <v>83.448275862068968</v>
      </c>
      <c r="P119" s="78">
        <f t="shared" si="14"/>
        <v>91.479820627802695</v>
      </c>
      <c r="Q119" s="105"/>
      <c r="R119" s="78">
        <f t="shared" si="15"/>
        <v>74.496644295302019</v>
      </c>
      <c r="S119" s="78">
        <f t="shared" si="15"/>
        <v>68.261964735516372</v>
      </c>
      <c r="T119" s="78">
        <f t="shared" si="15"/>
        <v>81.609195402298852</v>
      </c>
      <c r="U119" s="105"/>
      <c r="V119" s="78">
        <f t="shared" si="16"/>
        <v>89.383070301291241</v>
      </c>
      <c r="W119" s="78">
        <f t="shared" si="16"/>
        <v>82.727272727272734</v>
      </c>
      <c r="X119" s="78">
        <f t="shared" si="16"/>
        <v>95.367847411444146</v>
      </c>
      <c r="Y119" s="104"/>
      <c r="Z119" s="78" t="s">
        <v>47</v>
      </c>
      <c r="AA119" s="78" t="s">
        <v>47</v>
      </c>
      <c r="AB119" s="78" t="s">
        <v>47</v>
      </c>
    </row>
    <row r="120" spans="1:28" x14ac:dyDescent="0.25">
      <c r="A120" s="63" t="s">
        <v>105</v>
      </c>
      <c r="B120" s="78">
        <f t="shared" si="11"/>
        <v>91.422594142259413</v>
      </c>
      <c r="C120" s="78">
        <f t="shared" si="11"/>
        <v>86.877828054298647</v>
      </c>
      <c r="D120" s="78">
        <f t="shared" si="11"/>
        <v>95.330739299610897</v>
      </c>
      <c r="E120" s="104"/>
      <c r="F120" s="78">
        <f t="shared" si="12"/>
        <v>88.28451882845188</v>
      </c>
      <c r="G120" s="78">
        <f t="shared" si="12"/>
        <v>81.308411214953267</v>
      </c>
      <c r="H120" s="78">
        <f t="shared" si="12"/>
        <v>93.939393939393938</v>
      </c>
      <c r="I120" s="105"/>
      <c r="J120" s="78">
        <f t="shared" si="13"/>
        <v>87.837837837837839</v>
      </c>
      <c r="K120" s="78">
        <f t="shared" si="13"/>
        <v>80</v>
      </c>
      <c r="L120" s="78">
        <f t="shared" si="13"/>
        <v>94.262295081967224</v>
      </c>
      <c r="M120" s="105"/>
      <c r="N120" s="78">
        <f t="shared" si="14"/>
        <v>96.511627906976756</v>
      </c>
      <c r="O120" s="78">
        <f t="shared" si="14"/>
        <v>95.238095238095227</v>
      </c>
      <c r="P120" s="78">
        <f t="shared" si="14"/>
        <v>97.727272727272734</v>
      </c>
      <c r="Q120" s="105"/>
      <c r="R120" s="78">
        <f t="shared" si="15"/>
        <v>90.853658536585371</v>
      </c>
      <c r="S120" s="78">
        <f t="shared" si="15"/>
        <v>87.341772151898738</v>
      </c>
      <c r="T120" s="78">
        <f t="shared" si="15"/>
        <v>94.117647058823522</v>
      </c>
      <c r="U120" s="105"/>
      <c r="V120" s="78">
        <f t="shared" si="16"/>
        <v>96.226415094339629</v>
      </c>
      <c r="W120" s="78">
        <f t="shared" si="16"/>
        <v>94.444444444444443</v>
      </c>
      <c r="X120" s="78">
        <f t="shared" si="16"/>
        <v>97.701149425287355</v>
      </c>
      <c r="Y120" s="104"/>
      <c r="Z120" s="78" t="s">
        <v>47</v>
      </c>
      <c r="AA120" s="78" t="s">
        <v>47</v>
      </c>
      <c r="AB120" s="78" t="s">
        <v>47</v>
      </c>
    </row>
    <row r="121" spans="1:28" x14ac:dyDescent="0.25">
      <c r="A121" s="63" t="s">
        <v>106</v>
      </c>
      <c r="B121" s="78">
        <f t="shared" si="11"/>
        <v>82.526949110052655</v>
      </c>
      <c r="C121" s="78">
        <f t="shared" si="11"/>
        <v>78.94736842105263</v>
      </c>
      <c r="D121" s="78">
        <f t="shared" si="11"/>
        <v>85.974409448818903</v>
      </c>
      <c r="E121" s="104"/>
      <c r="F121" s="78">
        <f t="shared" si="12"/>
        <v>75.911111111111111</v>
      </c>
      <c r="G121" s="78">
        <f t="shared" si="12"/>
        <v>69.73451327433628</v>
      </c>
      <c r="H121" s="78">
        <f t="shared" si="12"/>
        <v>82.142857142857139</v>
      </c>
      <c r="I121" s="105"/>
      <c r="J121" s="78">
        <f t="shared" si="13"/>
        <v>81.590413943355117</v>
      </c>
      <c r="K121" s="78">
        <f t="shared" si="13"/>
        <v>80.043383947939262</v>
      </c>
      <c r="L121" s="78">
        <f t="shared" si="13"/>
        <v>83.150984682713343</v>
      </c>
      <c r="M121" s="105"/>
      <c r="N121" s="78">
        <f t="shared" si="14"/>
        <v>89.196310935441375</v>
      </c>
      <c r="O121" s="78">
        <f t="shared" si="14"/>
        <v>87.30569948186529</v>
      </c>
      <c r="P121" s="78">
        <f t="shared" si="14"/>
        <v>91.152815013404833</v>
      </c>
      <c r="Q121" s="105"/>
      <c r="R121" s="78">
        <f t="shared" si="15"/>
        <v>79.270072992700733</v>
      </c>
      <c r="S121" s="78">
        <f t="shared" si="15"/>
        <v>75.675675675675677</v>
      </c>
      <c r="T121" s="78">
        <f t="shared" si="15"/>
        <v>82.670454545454547</v>
      </c>
      <c r="U121" s="105"/>
      <c r="V121" s="78">
        <f t="shared" si="16"/>
        <v>93.426294820717132</v>
      </c>
      <c r="W121" s="78">
        <f t="shared" si="16"/>
        <v>91.037735849056602</v>
      </c>
      <c r="X121" s="78">
        <f t="shared" si="16"/>
        <v>95.172413793103445</v>
      </c>
      <c r="Y121" s="104"/>
      <c r="Z121" s="78" t="s">
        <v>47</v>
      </c>
      <c r="AA121" s="78" t="s">
        <v>47</v>
      </c>
      <c r="AB121" s="78" t="s">
        <v>47</v>
      </c>
    </row>
    <row r="122" spans="1:28" x14ac:dyDescent="0.25">
      <c r="A122" s="63" t="s">
        <v>107</v>
      </c>
      <c r="B122" s="78">
        <f t="shared" si="11"/>
        <v>77.254901960784323</v>
      </c>
      <c r="C122" s="78">
        <f t="shared" si="11"/>
        <v>73.895582329317264</v>
      </c>
      <c r="D122" s="78">
        <f t="shared" si="11"/>
        <v>80.459770114942529</v>
      </c>
      <c r="E122" s="104"/>
      <c r="F122" s="78">
        <f t="shared" si="12"/>
        <v>78.260869565217391</v>
      </c>
      <c r="G122" s="78">
        <f t="shared" si="12"/>
        <v>70.666666666666671</v>
      </c>
      <c r="H122" s="78">
        <f t="shared" si="12"/>
        <v>87.301587301587304</v>
      </c>
      <c r="I122" s="105"/>
      <c r="J122" s="78">
        <f t="shared" si="13"/>
        <v>68.75</v>
      </c>
      <c r="K122" s="78">
        <f t="shared" si="13"/>
        <v>76.19047619047619</v>
      </c>
      <c r="L122" s="78">
        <f t="shared" si="13"/>
        <v>61.53846153846154</v>
      </c>
      <c r="M122" s="105"/>
      <c r="N122" s="78">
        <f t="shared" si="14"/>
        <v>85.714285714285708</v>
      </c>
      <c r="O122" s="78">
        <f t="shared" si="14"/>
        <v>76.470588235294116</v>
      </c>
      <c r="P122" s="78">
        <f t="shared" si="14"/>
        <v>94.444444444444443</v>
      </c>
      <c r="Q122" s="105"/>
      <c r="R122" s="78">
        <f t="shared" si="15"/>
        <v>73.076923076923066</v>
      </c>
      <c r="S122" s="78">
        <f t="shared" si="15"/>
        <v>71.05263157894737</v>
      </c>
      <c r="T122" s="78">
        <f t="shared" si="15"/>
        <v>75</v>
      </c>
      <c r="U122" s="105"/>
      <c r="V122" s="78">
        <f t="shared" si="16"/>
        <v>83.606557377049185</v>
      </c>
      <c r="W122" s="78">
        <f t="shared" si="16"/>
        <v>77.272727272727266</v>
      </c>
      <c r="X122" s="78">
        <f t="shared" si="16"/>
        <v>87.179487179487182</v>
      </c>
      <c r="Y122" s="104"/>
      <c r="Z122" s="78" t="s">
        <v>47</v>
      </c>
      <c r="AA122" s="78" t="s">
        <v>47</v>
      </c>
      <c r="AB122" s="78" t="s">
        <v>47</v>
      </c>
    </row>
    <row r="123" spans="1:28" x14ac:dyDescent="0.25">
      <c r="A123" s="63" t="s">
        <v>108</v>
      </c>
      <c r="B123" s="78">
        <f t="shared" si="11"/>
        <v>80.649764021512453</v>
      </c>
      <c r="C123" s="78">
        <f t="shared" si="11"/>
        <v>78.945035460992912</v>
      </c>
      <c r="D123" s="78">
        <f t="shared" si="11"/>
        <v>82.322243966079583</v>
      </c>
      <c r="E123" s="104"/>
      <c r="F123" s="78">
        <f t="shared" si="12"/>
        <v>75.713741910925009</v>
      </c>
      <c r="G123" s="78">
        <f t="shared" si="12"/>
        <v>73.744619799139173</v>
      </c>
      <c r="H123" s="78">
        <f t="shared" si="12"/>
        <v>77.939983779399839</v>
      </c>
      <c r="I123" s="105"/>
      <c r="J123" s="78">
        <f t="shared" si="13"/>
        <v>79.590887959088803</v>
      </c>
      <c r="K123" s="78">
        <f t="shared" si="13"/>
        <v>79.185938945420915</v>
      </c>
      <c r="L123" s="78">
        <f t="shared" si="13"/>
        <v>80</v>
      </c>
      <c r="M123" s="105"/>
      <c r="N123" s="78">
        <f t="shared" si="14"/>
        <v>84.274438372799025</v>
      </c>
      <c r="O123" s="78">
        <f t="shared" si="14"/>
        <v>83.292383292383292</v>
      </c>
      <c r="P123" s="78">
        <f t="shared" si="14"/>
        <v>85.234093637454976</v>
      </c>
      <c r="Q123" s="105"/>
      <c r="R123" s="78">
        <f t="shared" si="15"/>
        <v>80.492957746478879</v>
      </c>
      <c r="S123" s="78">
        <f t="shared" si="15"/>
        <v>77.678571428571431</v>
      </c>
      <c r="T123" s="78">
        <f t="shared" si="15"/>
        <v>83.021390374331546</v>
      </c>
      <c r="U123" s="105"/>
      <c r="V123" s="78">
        <f t="shared" si="16"/>
        <v>88.151658767772517</v>
      </c>
      <c r="W123" s="78">
        <f t="shared" si="16"/>
        <v>86.7513611615245</v>
      </c>
      <c r="X123" s="78">
        <f t="shared" si="16"/>
        <v>89.230769230769241</v>
      </c>
      <c r="Y123" s="104"/>
      <c r="Z123" s="78" t="s">
        <v>47</v>
      </c>
      <c r="AA123" s="78" t="s">
        <v>47</v>
      </c>
      <c r="AB123" s="78" t="s">
        <v>47</v>
      </c>
    </row>
    <row r="124" spans="1:28" x14ac:dyDescent="0.25">
      <c r="A124" s="106" t="s">
        <v>109</v>
      </c>
      <c r="B124" s="78">
        <f t="shared" si="11"/>
        <v>88.750148650255682</v>
      </c>
      <c r="C124" s="78">
        <f t="shared" si="11"/>
        <v>86.073170731707322</v>
      </c>
      <c r="D124" s="78">
        <f t="shared" si="11"/>
        <v>91.297284752842884</v>
      </c>
      <c r="E124" s="104"/>
      <c r="F124" s="78">
        <f t="shared" si="12"/>
        <v>88.840830449826996</v>
      </c>
      <c r="G124" s="78">
        <f t="shared" si="12"/>
        <v>85.652173913043484</v>
      </c>
      <c r="H124" s="78">
        <f t="shared" si="12"/>
        <v>91.996557659208264</v>
      </c>
      <c r="I124" s="105"/>
      <c r="J124" s="78">
        <f t="shared" si="13"/>
        <v>85.04228329809726</v>
      </c>
      <c r="K124" s="78">
        <f t="shared" si="13"/>
        <v>81.378600823045261</v>
      </c>
      <c r="L124" s="78">
        <f t="shared" si="13"/>
        <v>88.91304347826086</v>
      </c>
      <c r="M124" s="105"/>
      <c r="N124" s="78">
        <f t="shared" si="14"/>
        <v>92.297650130548305</v>
      </c>
      <c r="O124" s="78">
        <f t="shared" si="14"/>
        <v>89.743589743589752</v>
      </c>
      <c r="P124" s="78">
        <f t="shared" si="14"/>
        <v>94.690265486725664</v>
      </c>
      <c r="Q124" s="105"/>
      <c r="R124" s="78">
        <f t="shared" si="15"/>
        <v>84.903047091412745</v>
      </c>
      <c r="S124" s="78">
        <f t="shared" si="15"/>
        <v>83.549783549783555</v>
      </c>
      <c r="T124" s="78">
        <f t="shared" si="15"/>
        <v>86.151797603195732</v>
      </c>
      <c r="U124" s="105"/>
      <c r="V124" s="78">
        <f t="shared" si="16"/>
        <v>94.385679414157849</v>
      </c>
      <c r="W124" s="78">
        <f t="shared" si="16"/>
        <v>93.566176470588232</v>
      </c>
      <c r="X124" s="78">
        <f t="shared" si="16"/>
        <v>95.036496350364956</v>
      </c>
      <c r="Y124" s="104"/>
      <c r="Z124" s="78" t="s">
        <v>47</v>
      </c>
      <c r="AA124" s="78" t="s">
        <v>47</v>
      </c>
      <c r="AB124" s="78" t="s">
        <v>47</v>
      </c>
    </row>
    <row r="125" spans="1:28" ht="13.5" thickBot="1" x14ac:dyDescent="0.3">
      <c r="A125" s="101" t="s">
        <v>110</v>
      </c>
      <c r="B125" s="84">
        <f t="shared" si="11"/>
        <v>81.385281385281388</v>
      </c>
      <c r="C125" s="84">
        <f t="shared" si="11"/>
        <v>78.617363344051455</v>
      </c>
      <c r="D125" s="84">
        <f t="shared" si="11"/>
        <v>84.615384615384613</v>
      </c>
      <c r="E125" s="107"/>
      <c r="F125" s="84">
        <f t="shared" si="12"/>
        <v>74.324324324324323</v>
      </c>
      <c r="G125" s="84">
        <f t="shared" si="12"/>
        <v>72.330097087378647</v>
      </c>
      <c r="H125" s="84">
        <f t="shared" si="12"/>
        <v>76.829268292682926</v>
      </c>
      <c r="I125" s="101"/>
      <c r="J125" s="84">
        <f t="shared" si="13"/>
        <v>80.669144981412643</v>
      </c>
      <c r="K125" s="84">
        <f t="shared" si="13"/>
        <v>78.67647058823529</v>
      </c>
      <c r="L125" s="84">
        <f t="shared" si="13"/>
        <v>82.706766917293223</v>
      </c>
      <c r="M125" s="101"/>
      <c r="N125" s="84">
        <f t="shared" si="14"/>
        <v>78.061224489795919</v>
      </c>
      <c r="O125" s="84">
        <f t="shared" si="14"/>
        <v>71.171171171171167</v>
      </c>
      <c r="P125" s="84">
        <f t="shared" si="14"/>
        <v>87.058823529411768</v>
      </c>
      <c r="Q125" s="101"/>
      <c r="R125" s="84">
        <f t="shared" si="15"/>
        <v>89.637305699481857</v>
      </c>
      <c r="S125" s="84">
        <f t="shared" si="15"/>
        <v>87.628865979381445</v>
      </c>
      <c r="T125" s="84">
        <f t="shared" si="15"/>
        <v>91.666666666666657</v>
      </c>
      <c r="U125" s="101"/>
      <c r="V125" s="84">
        <f t="shared" si="16"/>
        <v>96.062992125984252</v>
      </c>
      <c r="W125" s="84">
        <f t="shared" si="16"/>
        <v>95.833333333333343</v>
      </c>
      <c r="X125" s="84">
        <f t="shared" si="16"/>
        <v>96.36363636363636</v>
      </c>
      <c r="Y125" s="107"/>
      <c r="Z125" s="78" t="s">
        <v>47</v>
      </c>
      <c r="AA125" s="78" t="s">
        <v>47</v>
      </c>
      <c r="AB125" s="78" t="s">
        <v>47</v>
      </c>
    </row>
    <row r="126" spans="1:28" x14ac:dyDescent="0.25">
      <c r="A126" s="222" t="s">
        <v>76</v>
      </c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</row>
    <row r="127" spans="1:28" x14ac:dyDescent="0.25">
      <c r="A127" s="223" t="s">
        <v>14</v>
      </c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</row>
    <row r="130" spans="1:32" s="50" customFormat="1" ht="15" x14ac:dyDescent="0.25">
      <c r="A130" s="224" t="s">
        <v>174</v>
      </c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63"/>
      <c r="AD130" s="63"/>
      <c r="AE130" s="63"/>
      <c r="AF130" s="63"/>
    </row>
    <row r="131" spans="1:32" s="50" customFormat="1" ht="15" x14ac:dyDescent="0.25">
      <c r="A131" s="225" t="s">
        <v>171</v>
      </c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63"/>
      <c r="AD131" s="63"/>
      <c r="AE131" s="63"/>
      <c r="AF131" s="63"/>
    </row>
    <row r="132" spans="1:32" s="50" customFormat="1" ht="15" x14ac:dyDescent="0.25">
      <c r="A132" s="224" t="s">
        <v>64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63"/>
      <c r="AD132" s="63"/>
      <c r="AE132" s="63"/>
      <c r="AF132" s="63"/>
    </row>
    <row r="133" spans="1:32" s="50" customFormat="1" ht="15" x14ac:dyDescent="0.25">
      <c r="A133" s="225" t="s">
        <v>80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63"/>
      <c r="AD133" s="63"/>
      <c r="AE133" s="63"/>
      <c r="AF133" s="63"/>
    </row>
    <row r="134" spans="1:32" s="50" customFormat="1" ht="15" x14ac:dyDescent="0.25">
      <c r="A134" s="224" t="s">
        <v>81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63"/>
      <c r="AD134" s="63"/>
      <c r="AE134" s="63"/>
      <c r="AF134" s="63"/>
    </row>
    <row r="135" spans="1:32" s="50" customFormat="1" ht="15" x14ac:dyDescent="0.25">
      <c r="A135" s="225" t="s">
        <v>389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63"/>
      <c r="AD135" s="63"/>
      <c r="AE135" s="63"/>
      <c r="AF135" s="63"/>
    </row>
    <row r="136" spans="1:32" s="50" customFormat="1" ht="15.75" thickBot="1" x14ac:dyDescent="0.3">
      <c r="A136" s="53"/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63"/>
      <c r="AD136" s="63"/>
      <c r="AE136" s="63"/>
      <c r="AF136" s="63"/>
    </row>
    <row r="137" spans="1:32" s="50" customFormat="1" ht="15" x14ac:dyDescent="0.25">
      <c r="A137" s="229" t="s">
        <v>82</v>
      </c>
      <c r="B137" s="54" t="s">
        <v>21</v>
      </c>
      <c r="C137" s="54"/>
      <c r="D137" s="54"/>
      <c r="E137" s="55"/>
      <c r="F137" s="54" t="s">
        <v>48</v>
      </c>
      <c r="G137" s="54"/>
      <c r="H137" s="54"/>
      <c r="I137" s="55"/>
      <c r="J137" s="54" t="s">
        <v>49</v>
      </c>
      <c r="K137" s="54"/>
      <c r="L137" s="54"/>
      <c r="M137" s="55"/>
      <c r="N137" s="54" t="s">
        <v>50</v>
      </c>
      <c r="O137" s="54"/>
      <c r="P137" s="54"/>
      <c r="Q137" s="55"/>
      <c r="R137" s="54" t="s">
        <v>51</v>
      </c>
      <c r="S137" s="54"/>
      <c r="T137" s="54"/>
      <c r="U137" s="55"/>
      <c r="V137" s="54" t="s">
        <v>52</v>
      </c>
      <c r="W137" s="54"/>
      <c r="X137" s="54"/>
      <c r="Y137" s="55"/>
      <c r="Z137" s="54" t="s">
        <v>53</v>
      </c>
      <c r="AA137" s="54"/>
      <c r="AB137" s="54"/>
      <c r="AC137" s="63"/>
      <c r="AD137" s="63"/>
      <c r="AE137" s="63"/>
      <c r="AF137" s="63"/>
    </row>
    <row r="138" spans="1:32" s="50" customFormat="1" ht="15.75" thickBot="1" x14ac:dyDescent="0.3">
      <c r="A138" s="230"/>
      <c r="B138" s="56" t="s">
        <v>68</v>
      </c>
      <c r="C138" s="56" t="s">
        <v>69</v>
      </c>
      <c r="D138" s="56" t="s">
        <v>70</v>
      </c>
      <c r="E138" s="57"/>
      <c r="F138" s="56" t="s">
        <v>68</v>
      </c>
      <c r="G138" s="56" t="s">
        <v>69</v>
      </c>
      <c r="H138" s="56" t="s">
        <v>70</v>
      </c>
      <c r="I138" s="57"/>
      <c r="J138" s="56" t="s">
        <v>68</v>
      </c>
      <c r="K138" s="56" t="s">
        <v>69</v>
      </c>
      <c r="L138" s="56" t="s">
        <v>70</v>
      </c>
      <c r="M138" s="57"/>
      <c r="N138" s="56" t="s">
        <v>68</v>
      </c>
      <c r="O138" s="56" t="s">
        <v>69</v>
      </c>
      <c r="P138" s="56" t="s">
        <v>70</v>
      </c>
      <c r="Q138" s="57"/>
      <c r="R138" s="56" t="s">
        <v>68</v>
      </c>
      <c r="S138" s="56" t="s">
        <v>69</v>
      </c>
      <c r="T138" s="56" t="s">
        <v>70</v>
      </c>
      <c r="U138" s="57"/>
      <c r="V138" s="56" t="s">
        <v>68</v>
      </c>
      <c r="W138" s="56" t="s">
        <v>69</v>
      </c>
      <c r="X138" s="56" t="s">
        <v>70</v>
      </c>
      <c r="Y138" s="57"/>
      <c r="Z138" s="56" t="s">
        <v>68</v>
      </c>
      <c r="AA138" s="56" t="s">
        <v>69</v>
      </c>
      <c r="AB138" s="56" t="s">
        <v>70</v>
      </c>
      <c r="AC138" s="63"/>
      <c r="AD138" s="63"/>
      <c r="AE138" s="63"/>
      <c r="AF138" s="63"/>
    </row>
    <row r="139" spans="1:32" x14ac:dyDescent="0.25">
      <c r="A139" s="89"/>
      <c r="B139" s="90"/>
      <c r="C139" s="90"/>
      <c r="D139" s="90"/>
      <c r="E139" s="91"/>
      <c r="F139" s="90"/>
      <c r="G139" s="90"/>
      <c r="H139" s="90"/>
      <c r="I139" s="91"/>
      <c r="J139" s="90"/>
      <c r="K139" s="90"/>
      <c r="L139" s="90"/>
      <c r="M139" s="91"/>
      <c r="N139" s="90"/>
      <c r="O139" s="90"/>
      <c r="P139" s="90"/>
      <c r="Q139" s="91"/>
      <c r="R139" s="90"/>
      <c r="S139" s="90"/>
      <c r="T139" s="90"/>
      <c r="U139" s="91"/>
      <c r="V139" s="90"/>
      <c r="W139" s="90"/>
      <c r="X139" s="90"/>
      <c r="Y139" s="91"/>
      <c r="Z139" s="90"/>
      <c r="AA139" s="90"/>
      <c r="AB139" s="90"/>
    </row>
    <row r="140" spans="1:32" ht="13.5" x14ac:dyDescent="0.25">
      <c r="A140" s="93" t="s">
        <v>83</v>
      </c>
      <c r="B140" s="78">
        <f>+B54/(B54+B11)*100</f>
        <v>18.382002507877605</v>
      </c>
      <c r="C140" s="78">
        <f>+C54/(C54+C11)*100</f>
        <v>20.280058842150346</v>
      </c>
      <c r="D140" s="78">
        <f>+D54/(D54+D11)*100</f>
        <v>16.50676552022297</v>
      </c>
      <c r="E140" s="104"/>
      <c r="F140" s="78">
        <f>+F54/(F54+F11)*100</f>
        <v>23.402483868729618</v>
      </c>
      <c r="G140" s="78">
        <f>+G54/(G54+G11)*100</f>
        <v>25.455217362090977</v>
      </c>
      <c r="H140" s="78">
        <f>+H54/(H54+H11)*100</f>
        <v>21.211360539338735</v>
      </c>
      <c r="I140" s="104"/>
      <c r="J140" s="78">
        <f>+J54/(J54+J11)*100</f>
        <v>20.610162642691183</v>
      </c>
      <c r="K140" s="78">
        <f>+K54/(K54+K11)*100</f>
        <v>22.293378443692603</v>
      </c>
      <c r="L140" s="78">
        <f>+L54/(L54+L11)*100</f>
        <v>18.915960595127093</v>
      </c>
      <c r="M140" s="104"/>
      <c r="N140" s="78">
        <f>+N54/(N54+N11)*100</f>
        <v>13.452534025570731</v>
      </c>
      <c r="O140" s="78">
        <f>+O54/(O54+O11)*100</f>
        <v>14.999012248123272</v>
      </c>
      <c r="P140" s="78">
        <f>+P54/(P54+P11)*100</f>
        <v>11.959372466739783</v>
      </c>
      <c r="Q140" s="104"/>
      <c r="R140" s="78">
        <f>+R54/(R54+R11)*100</f>
        <v>22.446549241165393</v>
      </c>
      <c r="S140" s="78">
        <f>+S54/(S54+S11)*100</f>
        <v>24.70303439734279</v>
      </c>
      <c r="T140" s="78">
        <f>+T54/(T54+T11)*100</f>
        <v>20.26165167620605</v>
      </c>
      <c r="U140" s="104"/>
      <c r="V140" s="78">
        <f>+V54/(V54+V11)*100</f>
        <v>7.6688004632161357</v>
      </c>
      <c r="W140" s="78">
        <f>+W54/(W54+W11)*100</f>
        <v>8.5909467292299198</v>
      </c>
      <c r="X140" s="78">
        <f>+X54/(X54+X11)*100</f>
        <v>6.8635131063573374</v>
      </c>
      <c r="Y140" s="104"/>
      <c r="Z140" s="78">
        <f>+Z54/(Z54+Z11)*100</f>
        <v>0</v>
      </c>
      <c r="AA140" s="78">
        <f>+AA54/(AA54+AA11)*100</f>
        <v>0</v>
      </c>
      <c r="AB140" s="78">
        <f>+AB54/(AB54+AB11)*100</f>
        <v>0</v>
      </c>
    </row>
    <row r="141" spans="1:32" x14ac:dyDescent="0.25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</row>
    <row r="142" spans="1:32" x14ac:dyDescent="0.25">
      <c r="A142" s="63" t="s">
        <v>84</v>
      </c>
      <c r="B142" s="78">
        <f>+B56/(B56+B13)*100</f>
        <v>24.846390168970814</v>
      </c>
      <c r="C142" s="78">
        <f>+C56/(C56+C13)*100</f>
        <v>24.219232193556351</v>
      </c>
      <c r="D142" s="78">
        <f>+D56/(D56+D13)*100</f>
        <v>25.521733351056756</v>
      </c>
      <c r="E142" s="104"/>
      <c r="F142" s="78">
        <f>+F56/(F56+F13)*100</f>
        <v>32.867448151487828</v>
      </c>
      <c r="G142" s="78">
        <f>+G56/(G56+G13)*100</f>
        <v>32.266112266112266</v>
      </c>
      <c r="H142" s="78">
        <f>+H56/(H56+H13)*100</f>
        <v>33.579517479074347</v>
      </c>
      <c r="I142" s="105"/>
      <c r="J142" s="78">
        <f>+J56/(J56+J13)*100</f>
        <v>27.160146355192794</v>
      </c>
      <c r="K142" s="78">
        <f>+K56/(K56+K13)*100</f>
        <v>25.505857294994676</v>
      </c>
      <c r="L142" s="78">
        <f>+L56/(L56+L13)*100</f>
        <v>29.014925373134325</v>
      </c>
      <c r="M142" s="105"/>
      <c r="N142" s="78">
        <f>+N56/(N56+N13)*100</f>
        <v>16.62049861495845</v>
      </c>
      <c r="O142" s="78">
        <f>+O56/(O56+O13)*100</f>
        <v>16.924110141034252</v>
      </c>
      <c r="P142" s="78">
        <f>+P56/(P56+P13)*100</f>
        <v>16.297355253752681</v>
      </c>
      <c r="Q142" s="105"/>
      <c r="R142" s="78">
        <f>+R56/(R56+R13)*100</f>
        <v>31.154771451483558</v>
      </c>
      <c r="S142" s="78">
        <f>+S56/(S56+S13)*100</f>
        <v>28.796680497925308</v>
      </c>
      <c r="T142" s="78">
        <f>+T56/(T56+T13)*100</f>
        <v>33.359193173002325</v>
      </c>
      <c r="U142" s="105"/>
      <c r="V142" s="78">
        <f>+V56/(V56+V13)*100</f>
        <v>9.025915996425379</v>
      </c>
      <c r="W142" s="78">
        <f>+W56/(W56+W13)*100</f>
        <v>9.7385031559963942</v>
      </c>
      <c r="X142" s="78">
        <f>+X56/(X56+X13)*100</f>
        <v>8.3259521700620027</v>
      </c>
      <c r="Y142" s="104"/>
      <c r="Z142" s="78">
        <v>0</v>
      </c>
      <c r="AA142" s="78">
        <v>0</v>
      </c>
      <c r="AB142" s="78">
        <v>0</v>
      </c>
    </row>
    <row r="143" spans="1:32" x14ac:dyDescent="0.25">
      <c r="A143" s="63" t="s">
        <v>85</v>
      </c>
      <c r="B143" s="78">
        <f t="shared" ref="B143:D158" si="18">+B57/(B57+B14)*100</f>
        <v>17.722427224272241</v>
      </c>
      <c r="C143" s="78">
        <f t="shared" si="18"/>
        <v>20.324954015941142</v>
      </c>
      <c r="D143" s="78">
        <f t="shared" si="18"/>
        <v>15.103845362944684</v>
      </c>
      <c r="E143" s="104"/>
      <c r="F143" s="78">
        <f t="shared" ref="F143:H158" si="19">+F57/(F57+F14)*100</f>
        <v>23.572019867549667</v>
      </c>
      <c r="G143" s="78">
        <f t="shared" si="19"/>
        <v>26.831210191082803</v>
      </c>
      <c r="H143" s="78">
        <f t="shared" si="19"/>
        <v>20.043103448275861</v>
      </c>
      <c r="I143" s="105"/>
      <c r="J143" s="78">
        <f t="shared" ref="J143:L158" si="20">+J57/(J57+J14)*100</f>
        <v>21.267380898108044</v>
      </c>
      <c r="K143" s="78">
        <f t="shared" si="20"/>
        <v>22.960320998662507</v>
      </c>
      <c r="L143" s="78">
        <f t="shared" si="20"/>
        <v>19.496268656716417</v>
      </c>
      <c r="M143" s="105"/>
      <c r="N143" s="78">
        <f t="shared" ref="N143:P158" si="21">+N57/(N57+N14)*100</f>
        <v>12.24858174316658</v>
      </c>
      <c r="O143" s="78">
        <f t="shared" si="21"/>
        <v>14.300847457627119</v>
      </c>
      <c r="P143" s="78">
        <f t="shared" si="21"/>
        <v>10.301507537688442</v>
      </c>
      <c r="Q143" s="105"/>
      <c r="R143" s="78">
        <f t="shared" ref="R143:T158" si="22">+R57/(R57+R14)*100</f>
        <v>21.359789903705863</v>
      </c>
      <c r="S143" s="78">
        <f t="shared" si="22"/>
        <v>24.772209567198178</v>
      </c>
      <c r="T143" s="78">
        <f t="shared" si="22"/>
        <v>17.773788150807899</v>
      </c>
      <c r="U143" s="105"/>
      <c r="V143" s="78">
        <f t="shared" ref="V143:X158" si="23">+V57/(V57+V14)*100</f>
        <v>6.1512027491408929</v>
      </c>
      <c r="W143" s="78">
        <f t="shared" si="23"/>
        <v>7.0684523809523805</v>
      </c>
      <c r="X143" s="78">
        <f t="shared" si="23"/>
        <v>5.3639846743295019</v>
      </c>
      <c r="Y143" s="104"/>
      <c r="Z143" s="78">
        <v>0</v>
      </c>
      <c r="AA143" s="78">
        <v>0</v>
      </c>
      <c r="AB143" s="78">
        <v>0</v>
      </c>
    </row>
    <row r="144" spans="1:32" x14ac:dyDescent="0.25">
      <c r="A144" s="63" t="s">
        <v>86</v>
      </c>
      <c r="B144" s="78">
        <f t="shared" si="18"/>
        <v>24.049963650783159</v>
      </c>
      <c r="C144" s="78">
        <f t="shared" si="18"/>
        <v>25.978695073235684</v>
      </c>
      <c r="D144" s="78">
        <f t="shared" si="18"/>
        <v>22.149324235664611</v>
      </c>
      <c r="E144" s="104"/>
      <c r="F144" s="78">
        <f t="shared" si="19"/>
        <v>30.870588235294115</v>
      </c>
      <c r="G144" s="78">
        <f t="shared" si="19"/>
        <v>33.802816901408448</v>
      </c>
      <c r="H144" s="78">
        <f t="shared" si="19"/>
        <v>27.720839433870182</v>
      </c>
      <c r="I144" s="105"/>
      <c r="J144" s="78">
        <f t="shared" si="20"/>
        <v>27.239333144956202</v>
      </c>
      <c r="K144" s="78">
        <f t="shared" si="20"/>
        <v>29.169087739686226</v>
      </c>
      <c r="L144" s="78">
        <f t="shared" si="20"/>
        <v>25.412541254125415</v>
      </c>
      <c r="M144" s="105"/>
      <c r="N144" s="78">
        <f t="shared" si="21"/>
        <v>18.522267206477732</v>
      </c>
      <c r="O144" s="78">
        <f t="shared" si="21"/>
        <v>19.054340155257588</v>
      </c>
      <c r="P144" s="78">
        <f t="shared" si="21"/>
        <v>18.034906270200388</v>
      </c>
      <c r="Q144" s="105"/>
      <c r="R144" s="78">
        <f t="shared" si="22"/>
        <v>29.209014582412728</v>
      </c>
      <c r="S144" s="78">
        <f t="shared" si="22"/>
        <v>31.957857769973664</v>
      </c>
      <c r="T144" s="78">
        <f t="shared" si="22"/>
        <v>26.423487544483987</v>
      </c>
      <c r="U144" s="105"/>
      <c r="V144" s="78">
        <f t="shared" si="23"/>
        <v>7.9853862212943634</v>
      </c>
      <c r="W144" s="78">
        <f t="shared" si="23"/>
        <v>7.9241071428571423</v>
      </c>
      <c r="X144" s="78">
        <f t="shared" si="23"/>
        <v>8.0392156862745097</v>
      </c>
      <c r="Y144" s="104"/>
      <c r="Z144" s="78">
        <v>0</v>
      </c>
      <c r="AA144" s="78">
        <v>0</v>
      </c>
      <c r="AB144" s="78">
        <v>0</v>
      </c>
    </row>
    <row r="145" spans="1:28" x14ac:dyDescent="0.25">
      <c r="A145" s="63" t="s">
        <v>87</v>
      </c>
      <c r="B145" s="78">
        <f t="shared" si="18"/>
        <v>24.274558158651871</v>
      </c>
      <c r="C145" s="78">
        <f t="shared" si="18"/>
        <v>25.788937902952153</v>
      </c>
      <c r="D145" s="78">
        <f t="shared" si="18"/>
        <v>22.851219901132197</v>
      </c>
      <c r="E145" s="104"/>
      <c r="F145" s="78">
        <f t="shared" si="19"/>
        <v>33.025027203482047</v>
      </c>
      <c r="G145" s="78">
        <f t="shared" si="19"/>
        <v>33.959227467811161</v>
      </c>
      <c r="H145" s="78">
        <f t="shared" si="19"/>
        <v>32.064017660044151</v>
      </c>
      <c r="I145" s="105"/>
      <c r="J145" s="78">
        <f t="shared" si="20"/>
        <v>21.174311926605505</v>
      </c>
      <c r="K145" s="78">
        <f t="shared" si="20"/>
        <v>22.689075630252102</v>
      </c>
      <c r="L145" s="78">
        <f t="shared" si="20"/>
        <v>19.774011299435028</v>
      </c>
      <c r="M145" s="105"/>
      <c r="N145" s="78">
        <f t="shared" si="21"/>
        <v>16.165090283748924</v>
      </c>
      <c r="O145" s="78">
        <f t="shared" si="21"/>
        <v>17.152961980548188</v>
      </c>
      <c r="P145" s="78">
        <f t="shared" si="21"/>
        <v>15.230125523012553</v>
      </c>
      <c r="Q145" s="105"/>
      <c r="R145" s="78">
        <f t="shared" si="22"/>
        <v>27.771797631862217</v>
      </c>
      <c r="S145" s="78">
        <f t="shared" si="22"/>
        <v>28.809788654060064</v>
      </c>
      <c r="T145" s="78">
        <f t="shared" si="22"/>
        <v>26.798748696558917</v>
      </c>
      <c r="U145" s="105"/>
      <c r="V145" s="78">
        <f t="shared" si="23"/>
        <v>17.088607594936708</v>
      </c>
      <c r="W145" s="78">
        <f t="shared" si="23"/>
        <v>19.826338639652676</v>
      </c>
      <c r="X145" s="78">
        <f t="shared" si="23"/>
        <v>14.960629921259844</v>
      </c>
      <c r="Y145" s="104"/>
      <c r="Z145" s="78">
        <v>0</v>
      </c>
      <c r="AA145" s="78">
        <v>0</v>
      </c>
      <c r="AB145" s="78">
        <v>0</v>
      </c>
    </row>
    <row r="146" spans="1:28" x14ac:dyDescent="0.25">
      <c r="A146" s="63" t="s">
        <v>88</v>
      </c>
      <c r="B146" s="78">
        <f t="shared" si="18"/>
        <v>19.63529794855096</v>
      </c>
      <c r="C146" s="78">
        <f t="shared" si="18"/>
        <v>21.032258064516128</v>
      </c>
      <c r="D146" s="78">
        <f t="shared" si="18"/>
        <v>18.211702827087443</v>
      </c>
      <c r="E146" s="104"/>
      <c r="F146" s="78">
        <f t="shared" si="19"/>
        <v>25</v>
      </c>
      <c r="G146" s="78">
        <f t="shared" si="19"/>
        <v>28.01047120418848</v>
      </c>
      <c r="H146" s="78">
        <f t="shared" si="19"/>
        <v>21.515151515151516</v>
      </c>
      <c r="I146" s="105"/>
      <c r="J146" s="78">
        <f t="shared" si="20"/>
        <v>16.618911174785101</v>
      </c>
      <c r="K146" s="78">
        <f t="shared" si="20"/>
        <v>16.71388101983003</v>
      </c>
      <c r="L146" s="78">
        <f t="shared" si="20"/>
        <v>16.521739130434781</v>
      </c>
      <c r="M146" s="105"/>
      <c r="N146" s="78">
        <f t="shared" si="21"/>
        <v>16.112956810631228</v>
      </c>
      <c r="O146" s="78">
        <f t="shared" si="21"/>
        <v>15.309446254071663</v>
      </c>
      <c r="P146" s="78">
        <f t="shared" si="21"/>
        <v>16.949152542372879</v>
      </c>
      <c r="Q146" s="105"/>
      <c r="R146" s="78">
        <f t="shared" si="22"/>
        <v>27.241379310344826</v>
      </c>
      <c r="S146" s="78">
        <f t="shared" si="22"/>
        <v>28.719723183391004</v>
      </c>
      <c r="T146" s="78">
        <f t="shared" si="22"/>
        <v>25.773195876288657</v>
      </c>
      <c r="U146" s="105"/>
      <c r="V146" s="78">
        <f t="shared" si="23"/>
        <v>11.273486430062631</v>
      </c>
      <c r="W146" s="78">
        <f t="shared" si="23"/>
        <v>13.698630136986301</v>
      </c>
      <c r="X146" s="78">
        <f t="shared" si="23"/>
        <v>9.2307692307692317</v>
      </c>
      <c r="Y146" s="104"/>
      <c r="Z146" s="78">
        <v>0</v>
      </c>
      <c r="AA146" s="78">
        <v>0</v>
      </c>
      <c r="AB146" s="78">
        <v>0</v>
      </c>
    </row>
    <row r="147" spans="1:28" x14ac:dyDescent="0.25">
      <c r="A147" s="63" t="s">
        <v>89</v>
      </c>
      <c r="B147" s="78">
        <f t="shared" si="18"/>
        <v>14.167357083678542</v>
      </c>
      <c r="C147" s="78">
        <f t="shared" si="18"/>
        <v>15.79378068739771</v>
      </c>
      <c r="D147" s="78">
        <f t="shared" si="18"/>
        <v>12.5</v>
      </c>
      <c r="E147" s="104"/>
      <c r="F147" s="78">
        <f t="shared" si="19"/>
        <v>17.239583333333332</v>
      </c>
      <c r="G147" s="78">
        <f t="shared" si="19"/>
        <v>19.364448857994041</v>
      </c>
      <c r="H147" s="78">
        <f t="shared" si="19"/>
        <v>14.895947426067908</v>
      </c>
      <c r="I147" s="105"/>
      <c r="J147" s="78">
        <f t="shared" si="20"/>
        <v>16.677155443675268</v>
      </c>
      <c r="K147" s="78">
        <f t="shared" si="20"/>
        <v>19.151515151515152</v>
      </c>
      <c r="L147" s="78">
        <f t="shared" si="20"/>
        <v>14.00523560209424</v>
      </c>
      <c r="M147" s="105"/>
      <c r="N147" s="78">
        <f t="shared" si="21"/>
        <v>8.8797814207650276</v>
      </c>
      <c r="O147" s="78">
        <f t="shared" si="21"/>
        <v>10.466760961810467</v>
      </c>
      <c r="P147" s="78">
        <f t="shared" si="21"/>
        <v>7.3976221928665788</v>
      </c>
      <c r="Q147" s="105"/>
      <c r="R147" s="78">
        <f t="shared" si="22"/>
        <v>17.874015748031496</v>
      </c>
      <c r="S147" s="78">
        <f t="shared" si="22"/>
        <v>18.225039619651348</v>
      </c>
      <c r="T147" s="78">
        <f t="shared" si="22"/>
        <v>17.527386541471049</v>
      </c>
      <c r="U147" s="105"/>
      <c r="V147" s="78">
        <f t="shared" si="23"/>
        <v>7.3073073073073074</v>
      </c>
      <c r="W147" s="78">
        <f t="shared" si="23"/>
        <v>7.459677419354839</v>
      </c>
      <c r="X147" s="78">
        <f t="shared" si="23"/>
        <v>7.1570576540755466</v>
      </c>
      <c r="Y147" s="104"/>
      <c r="Z147" s="78">
        <v>0</v>
      </c>
      <c r="AA147" s="78">
        <v>0</v>
      </c>
      <c r="AB147" s="78">
        <v>0</v>
      </c>
    </row>
    <row r="148" spans="1:28" x14ac:dyDescent="0.25">
      <c r="A148" s="63" t="s">
        <v>90</v>
      </c>
      <c r="B148" s="78">
        <f t="shared" si="18"/>
        <v>15.024630541871922</v>
      </c>
      <c r="C148" s="78">
        <f t="shared" si="18"/>
        <v>18.404907975460123</v>
      </c>
      <c r="D148" s="78">
        <f t="shared" si="18"/>
        <v>11.619283065512979</v>
      </c>
      <c r="E148" s="104"/>
      <c r="F148" s="78">
        <f t="shared" si="19"/>
        <v>10.95890410958904</v>
      </c>
      <c r="G148" s="78">
        <f t="shared" si="19"/>
        <v>10.404624277456648</v>
      </c>
      <c r="H148" s="78">
        <f t="shared" si="19"/>
        <v>11.458333333333332</v>
      </c>
      <c r="I148" s="105"/>
      <c r="J148" s="78">
        <f t="shared" si="20"/>
        <v>21.910112359550563</v>
      </c>
      <c r="K148" s="78">
        <f t="shared" si="20"/>
        <v>27.127659574468083</v>
      </c>
      <c r="L148" s="78">
        <f t="shared" si="20"/>
        <v>16.071428571428573</v>
      </c>
      <c r="M148" s="105"/>
      <c r="N148" s="78">
        <f t="shared" si="21"/>
        <v>7.3684210526315779</v>
      </c>
      <c r="O148" s="78">
        <f t="shared" si="21"/>
        <v>8.5106382978723403</v>
      </c>
      <c r="P148" s="78">
        <f t="shared" si="21"/>
        <v>6.25</v>
      </c>
      <c r="Q148" s="105"/>
      <c r="R148" s="78">
        <f t="shared" si="22"/>
        <v>27.857142857142858</v>
      </c>
      <c r="S148" s="78">
        <f t="shared" si="22"/>
        <v>36.054421768707485</v>
      </c>
      <c r="T148" s="78">
        <f t="shared" si="22"/>
        <v>18.796992481203006</v>
      </c>
      <c r="U148" s="105"/>
      <c r="V148" s="78">
        <f t="shared" si="23"/>
        <v>8.598726114649681</v>
      </c>
      <c r="W148" s="78">
        <f t="shared" si="23"/>
        <v>10.526315789473683</v>
      </c>
      <c r="X148" s="78">
        <f t="shared" si="23"/>
        <v>6.7901234567901234</v>
      </c>
      <c r="Y148" s="104"/>
      <c r="Z148" s="78">
        <v>0</v>
      </c>
      <c r="AA148" s="78">
        <v>0</v>
      </c>
      <c r="AB148" s="78">
        <v>0</v>
      </c>
    </row>
    <row r="149" spans="1:28" x14ac:dyDescent="0.25">
      <c r="A149" s="63" t="s">
        <v>91</v>
      </c>
      <c r="B149" s="78">
        <f t="shared" si="18"/>
        <v>18.116224648985959</v>
      </c>
      <c r="C149" s="78">
        <f t="shared" si="18"/>
        <v>19.653696885262214</v>
      </c>
      <c r="D149" s="78">
        <f t="shared" si="18"/>
        <v>16.639587116505783</v>
      </c>
      <c r="E149" s="104"/>
      <c r="F149" s="78">
        <f t="shared" si="19"/>
        <v>24.109285582425695</v>
      </c>
      <c r="G149" s="78">
        <f t="shared" si="19"/>
        <v>25.40308133285561</v>
      </c>
      <c r="H149" s="78">
        <f t="shared" si="19"/>
        <v>22.734196496572736</v>
      </c>
      <c r="I149" s="105"/>
      <c r="J149" s="78">
        <f t="shared" si="20"/>
        <v>20.668237309916471</v>
      </c>
      <c r="K149" s="78">
        <f t="shared" si="20"/>
        <v>21.789883268482491</v>
      </c>
      <c r="L149" s="78">
        <f t="shared" si="20"/>
        <v>19.567062818336161</v>
      </c>
      <c r="M149" s="105"/>
      <c r="N149" s="78">
        <f t="shared" si="21"/>
        <v>12.574850299401197</v>
      </c>
      <c r="O149" s="78">
        <f t="shared" si="21"/>
        <v>14.151925078043703</v>
      </c>
      <c r="P149" s="78">
        <f t="shared" si="21"/>
        <v>11.121764141898369</v>
      </c>
      <c r="Q149" s="105"/>
      <c r="R149" s="78">
        <f t="shared" si="22"/>
        <v>22.026699029126213</v>
      </c>
      <c r="S149" s="78">
        <f t="shared" si="22"/>
        <v>25.128205128205128</v>
      </c>
      <c r="T149" s="78">
        <f t="shared" si="22"/>
        <v>19.23963133640553</v>
      </c>
      <c r="U149" s="105"/>
      <c r="V149" s="78">
        <f t="shared" si="23"/>
        <v>7.0980521624298447</v>
      </c>
      <c r="W149" s="78">
        <f t="shared" si="23"/>
        <v>6.9160197600564572</v>
      </c>
      <c r="X149" s="78">
        <f t="shared" si="23"/>
        <v>7.2580645161290329</v>
      </c>
      <c r="Y149" s="104"/>
      <c r="Z149" s="78">
        <v>0</v>
      </c>
      <c r="AA149" s="78">
        <v>0</v>
      </c>
      <c r="AB149" s="78">
        <v>0</v>
      </c>
    </row>
    <row r="150" spans="1:28" x14ac:dyDescent="0.25">
      <c r="A150" s="63" t="s">
        <v>92</v>
      </c>
      <c r="B150" s="78">
        <f t="shared" si="18"/>
        <v>11.16921146203723</v>
      </c>
      <c r="C150" s="78">
        <f t="shared" si="18"/>
        <v>12.362932702644592</v>
      </c>
      <c r="D150" s="78">
        <f t="shared" si="18"/>
        <v>10.038688658114436</v>
      </c>
      <c r="E150" s="104"/>
      <c r="F150" s="78">
        <f t="shared" si="19"/>
        <v>12.830558276199804</v>
      </c>
      <c r="G150" s="78">
        <f t="shared" si="19"/>
        <v>16.093117408906881</v>
      </c>
      <c r="H150" s="78">
        <f t="shared" si="19"/>
        <v>9.7722960151802649</v>
      </c>
      <c r="I150" s="105"/>
      <c r="J150" s="78">
        <f t="shared" si="20"/>
        <v>13.576779026217228</v>
      </c>
      <c r="K150" s="78">
        <f t="shared" si="20"/>
        <v>14.446529080675422</v>
      </c>
      <c r="L150" s="78">
        <f t="shared" si="20"/>
        <v>12.710280373831775</v>
      </c>
      <c r="M150" s="105"/>
      <c r="N150" s="78">
        <f t="shared" si="21"/>
        <v>8.0283997815401431</v>
      </c>
      <c r="O150" s="78">
        <f t="shared" si="21"/>
        <v>7.4860335195530734</v>
      </c>
      <c r="P150" s="78">
        <f t="shared" si="21"/>
        <v>8.5470085470085468</v>
      </c>
      <c r="Q150" s="105"/>
      <c r="R150" s="78">
        <f t="shared" si="22"/>
        <v>15.52431165787932</v>
      </c>
      <c r="S150" s="78">
        <f t="shared" si="22"/>
        <v>16.024096385542169</v>
      </c>
      <c r="T150" s="78">
        <f t="shared" si="22"/>
        <v>15.051311288483465</v>
      </c>
      <c r="U150" s="105"/>
      <c r="V150" s="78">
        <f t="shared" si="23"/>
        <v>5.7842046718576192</v>
      </c>
      <c r="W150" s="78">
        <f t="shared" si="23"/>
        <v>7.276995305164319</v>
      </c>
      <c r="X150" s="78">
        <f t="shared" si="23"/>
        <v>4.439746300211417</v>
      </c>
      <c r="Y150" s="104"/>
      <c r="Z150" s="78">
        <v>0</v>
      </c>
      <c r="AA150" s="78">
        <v>0</v>
      </c>
      <c r="AB150" s="78">
        <v>0</v>
      </c>
    </row>
    <row r="151" spans="1:28" x14ac:dyDescent="0.25">
      <c r="A151" s="63" t="s">
        <v>93</v>
      </c>
      <c r="B151" s="78">
        <f t="shared" si="18"/>
        <v>13.339342045966651</v>
      </c>
      <c r="C151" s="78">
        <f t="shared" si="18"/>
        <v>16.603266950100693</v>
      </c>
      <c r="D151" s="78">
        <f t="shared" si="18"/>
        <v>10.029498525073747</v>
      </c>
      <c r="E151" s="104"/>
      <c r="F151" s="78">
        <f t="shared" si="19"/>
        <v>15.064102564102564</v>
      </c>
      <c r="G151" s="78">
        <f t="shared" si="19"/>
        <v>17.672047578589634</v>
      </c>
      <c r="H151" s="78">
        <f t="shared" si="19"/>
        <v>12.015888778550149</v>
      </c>
      <c r="I151" s="105"/>
      <c r="J151" s="78">
        <f t="shared" si="20"/>
        <v>17.215189873417721</v>
      </c>
      <c r="K151" s="78">
        <f t="shared" si="20"/>
        <v>20.594059405940595</v>
      </c>
      <c r="L151" s="78">
        <f t="shared" si="20"/>
        <v>13.678756476683937</v>
      </c>
      <c r="M151" s="105"/>
      <c r="N151" s="78">
        <f t="shared" si="21"/>
        <v>10.413129598189022</v>
      </c>
      <c r="O151" s="78">
        <f t="shared" si="21"/>
        <v>13.75722543352601</v>
      </c>
      <c r="P151" s="78">
        <f t="shared" si="21"/>
        <v>7.2062084257206216</v>
      </c>
      <c r="Q151" s="105"/>
      <c r="R151" s="78">
        <f t="shared" si="22"/>
        <v>16.240875912408757</v>
      </c>
      <c r="S151" s="78">
        <f t="shared" si="22"/>
        <v>21.166032953105194</v>
      </c>
      <c r="T151" s="78">
        <f t="shared" si="22"/>
        <v>11.695906432748536</v>
      </c>
      <c r="U151" s="105"/>
      <c r="V151" s="78">
        <f t="shared" si="23"/>
        <v>4.9004594180704446</v>
      </c>
      <c r="W151" s="78">
        <f t="shared" si="23"/>
        <v>6.369426751592357</v>
      </c>
      <c r="X151" s="78">
        <f t="shared" si="23"/>
        <v>3.5398230088495577</v>
      </c>
      <c r="Y151" s="104"/>
      <c r="Z151" s="78">
        <v>0</v>
      </c>
      <c r="AA151" s="78">
        <v>0</v>
      </c>
      <c r="AB151" s="78">
        <v>0</v>
      </c>
    </row>
    <row r="152" spans="1:28" x14ac:dyDescent="0.25">
      <c r="A152" s="63" t="s">
        <v>94</v>
      </c>
      <c r="B152" s="78">
        <f t="shared" si="18"/>
        <v>22.799511002444987</v>
      </c>
      <c r="C152" s="78">
        <f t="shared" si="18"/>
        <v>25.788497217068645</v>
      </c>
      <c r="D152" s="78">
        <f t="shared" si="18"/>
        <v>19.879154078549849</v>
      </c>
      <c r="E152" s="104"/>
      <c r="F152" s="78">
        <f t="shared" si="19"/>
        <v>24.013528748590758</v>
      </c>
      <c r="G152" s="78">
        <f t="shared" si="19"/>
        <v>28.322440087145967</v>
      </c>
      <c r="H152" s="78">
        <f t="shared" si="19"/>
        <v>19.392523364485982</v>
      </c>
      <c r="I152" s="105"/>
      <c r="J152" s="78">
        <f t="shared" si="20"/>
        <v>30.76923076923077</v>
      </c>
      <c r="K152" s="78">
        <f t="shared" si="20"/>
        <v>34.223300970873787</v>
      </c>
      <c r="L152" s="78">
        <f t="shared" si="20"/>
        <v>27.034120734908136</v>
      </c>
      <c r="M152" s="105"/>
      <c r="N152" s="78">
        <f t="shared" si="21"/>
        <v>15.905245346869712</v>
      </c>
      <c r="O152" s="78">
        <f t="shared" si="21"/>
        <v>15.699658703071673</v>
      </c>
      <c r="P152" s="78">
        <f t="shared" si="21"/>
        <v>16.107382550335569</v>
      </c>
      <c r="Q152" s="105"/>
      <c r="R152" s="78">
        <f t="shared" si="22"/>
        <v>27.777777777777779</v>
      </c>
      <c r="S152" s="78">
        <f t="shared" si="22"/>
        <v>29.66101694915254</v>
      </c>
      <c r="T152" s="78">
        <f t="shared" si="22"/>
        <v>26.315789473684209</v>
      </c>
      <c r="U152" s="105"/>
      <c r="V152" s="78">
        <f t="shared" si="23"/>
        <v>9.7613882863340571</v>
      </c>
      <c r="W152" s="78">
        <f t="shared" si="23"/>
        <v>13.82488479262673</v>
      </c>
      <c r="X152" s="78">
        <f t="shared" si="23"/>
        <v>6.1475409836065573</v>
      </c>
      <c r="Y152" s="104"/>
      <c r="Z152" s="78">
        <v>0</v>
      </c>
      <c r="AA152" s="78">
        <v>0</v>
      </c>
      <c r="AB152" s="78">
        <v>0</v>
      </c>
    </row>
    <row r="153" spans="1:28" x14ac:dyDescent="0.25">
      <c r="A153" s="100" t="s">
        <v>95</v>
      </c>
      <c r="B153" s="78">
        <f t="shared" si="18"/>
        <v>20.012462353307718</v>
      </c>
      <c r="C153" s="78">
        <f t="shared" si="18"/>
        <v>21.006010756089847</v>
      </c>
      <c r="D153" s="78">
        <f t="shared" si="18"/>
        <v>19.048593350383634</v>
      </c>
      <c r="E153" s="104"/>
      <c r="F153" s="78">
        <f t="shared" si="19"/>
        <v>25.2491069749953</v>
      </c>
      <c r="G153" s="78">
        <f t="shared" si="19"/>
        <v>25.742942050520057</v>
      </c>
      <c r="H153" s="78">
        <f t="shared" si="19"/>
        <v>24.743052912066997</v>
      </c>
      <c r="I153" s="105"/>
      <c r="J153" s="78">
        <f t="shared" si="20"/>
        <v>22.001282873636946</v>
      </c>
      <c r="K153" s="78">
        <f t="shared" si="20"/>
        <v>22.41014799154334</v>
      </c>
      <c r="L153" s="78">
        <f t="shared" si="20"/>
        <v>21.583044982698961</v>
      </c>
      <c r="M153" s="105"/>
      <c r="N153" s="78">
        <f t="shared" si="21"/>
        <v>12.918660287081341</v>
      </c>
      <c r="O153" s="78">
        <f t="shared" si="21"/>
        <v>15.344224037339558</v>
      </c>
      <c r="P153" s="78">
        <f t="shared" si="21"/>
        <v>10.657966286025014</v>
      </c>
      <c r="Q153" s="105"/>
      <c r="R153" s="78">
        <f t="shared" si="22"/>
        <v>27.8003120124805</v>
      </c>
      <c r="S153" s="78">
        <f t="shared" si="22"/>
        <v>29.030144167758849</v>
      </c>
      <c r="T153" s="78">
        <f t="shared" si="22"/>
        <v>26.682549136390708</v>
      </c>
      <c r="U153" s="105"/>
      <c r="V153" s="78">
        <f t="shared" si="23"/>
        <v>5.2990766760337209</v>
      </c>
      <c r="W153" s="78">
        <f t="shared" si="23"/>
        <v>5.343511450381679</v>
      </c>
      <c r="X153" s="78">
        <f t="shared" si="23"/>
        <v>5.2591463414634143</v>
      </c>
      <c r="Y153" s="104"/>
      <c r="Z153" s="78">
        <v>0</v>
      </c>
      <c r="AA153" s="78">
        <v>0</v>
      </c>
      <c r="AB153" s="78">
        <v>0</v>
      </c>
    </row>
    <row r="154" spans="1:28" x14ac:dyDescent="0.25">
      <c r="A154" s="63" t="s">
        <v>96</v>
      </c>
      <c r="B154" s="78">
        <f t="shared" si="18"/>
        <v>13.854835571122786</v>
      </c>
      <c r="C154" s="78">
        <f t="shared" si="18"/>
        <v>16.391554702495199</v>
      </c>
      <c r="D154" s="78">
        <f t="shared" si="18"/>
        <v>11.247040252565114</v>
      </c>
      <c r="E154" s="104"/>
      <c r="F154" s="78">
        <f t="shared" si="19"/>
        <v>14.548238897396631</v>
      </c>
      <c r="G154" s="78">
        <f t="shared" si="19"/>
        <v>17.302052785923756</v>
      </c>
      <c r="H154" s="78">
        <f t="shared" si="19"/>
        <v>11.538461538461538</v>
      </c>
      <c r="I154" s="105"/>
      <c r="J154" s="78">
        <f t="shared" si="20"/>
        <v>16.577540106951872</v>
      </c>
      <c r="K154" s="78">
        <f t="shared" si="20"/>
        <v>19.3717277486911</v>
      </c>
      <c r="L154" s="78">
        <f t="shared" si="20"/>
        <v>13.661202185792352</v>
      </c>
      <c r="M154" s="105"/>
      <c r="N154" s="78">
        <f t="shared" si="21"/>
        <v>12.459720730397422</v>
      </c>
      <c r="O154" s="78">
        <f t="shared" si="21"/>
        <v>14.967462039045554</v>
      </c>
      <c r="P154" s="78">
        <f t="shared" si="21"/>
        <v>10</v>
      </c>
      <c r="Q154" s="105"/>
      <c r="R154" s="78">
        <f t="shared" si="22"/>
        <v>18.583162217659137</v>
      </c>
      <c r="S154" s="78">
        <f t="shared" si="22"/>
        <v>19.373776908023483</v>
      </c>
      <c r="T154" s="78">
        <f t="shared" si="22"/>
        <v>17.710583153347731</v>
      </c>
      <c r="U154" s="105"/>
      <c r="V154" s="78">
        <f t="shared" si="23"/>
        <v>4.838709677419355</v>
      </c>
      <c r="W154" s="78">
        <f t="shared" si="23"/>
        <v>7.9365079365079358</v>
      </c>
      <c r="X154" s="78">
        <f t="shared" si="23"/>
        <v>2.1028037383177569</v>
      </c>
      <c r="Y154" s="104"/>
      <c r="Z154" s="78">
        <v>0</v>
      </c>
      <c r="AA154" s="78">
        <v>0</v>
      </c>
      <c r="AB154" s="78">
        <v>0</v>
      </c>
    </row>
    <row r="155" spans="1:28" x14ac:dyDescent="0.25">
      <c r="A155" s="63" t="s">
        <v>97</v>
      </c>
      <c r="B155" s="78">
        <f t="shared" si="18"/>
        <v>16.741971529903317</v>
      </c>
      <c r="C155" s="78">
        <f t="shared" si="18"/>
        <v>18.096815038472776</v>
      </c>
      <c r="D155" s="78">
        <f t="shared" si="18"/>
        <v>15.393563396665375</v>
      </c>
      <c r="E155" s="104"/>
      <c r="F155" s="78">
        <f t="shared" si="19"/>
        <v>24.218607201608481</v>
      </c>
      <c r="G155" s="78">
        <f t="shared" si="19"/>
        <v>25.670361101179832</v>
      </c>
      <c r="H155" s="78">
        <f t="shared" si="19"/>
        <v>22.700074794315633</v>
      </c>
      <c r="I155" s="105"/>
      <c r="J155" s="78">
        <f t="shared" si="20"/>
        <v>19.246435845213849</v>
      </c>
      <c r="K155" s="78">
        <f t="shared" si="20"/>
        <v>20.878210439105217</v>
      </c>
      <c r="L155" s="78">
        <f t="shared" si="20"/>
        <v>17.668269230769234</v>
      </c>
      <c r="M155" s="105"/>
      <c r="N155" s="78">
        <f t="shared" si="21"/>
        <v>12.100798403193613</v>
      </c>
      <c r="O155" s="78">
        <f t="shared" si="21"/>
        <v>12.587412587412588</v>
      </c>
      <c r="P155" s="78">
        <f t="shared" si="21"/>
        <v>11.615154536390827</v>
      </c>
      <c r="Q155" s="105"/>
      <c r="R155" s="78">
        <f t="shared" si="22"/>
        <v>17.1760391198044</v>
      </c>
      <c r="S155" s="78">
        <f t="shared" si="22"/>
        <v>18.424170616113745</v>
      </c>
      <c r="T155" s="78">
        <f t="shared" si="22"/>
        <v>15.845959595959597</v>
      </c>
      <c r="U155" s="105"/>
      <c r="V155" s="78">
        <f t="shared" si="23"/>
        <v>4.4390915347556774</v>
      </c>
      <c r="W155" s="78">
        <f t="shared" si="23"/>
        <v>5.367647058823529</v>
      </c>
      <c r="X155" s="78">
        <f t="shared" si="23"/>
        <v>3.6222509702457955</v>
      </c>
      <c r="Y155" s="104"/>
      <c r="Z155" s="78">
        <v>0</v>
      </c>
      <c r="AA155" s="78">
        <v>0</v>
      </c>
      <c r="AB155" s="78">
        <v>0</v>
      </c>
    </row>
    <row r="156" spans="1:28" x14ac:dyDescent="0.25">
      <c r="A156" s="63" t="s">
        <v>98</v>
      </c>
      <c r="B156" s="78">
        <f t="shared" si="18"/>
        <v>18.617363344051448</v>
      </c>
      <c r="C156" s="78">
        <f t="shared" si="18"/>
        <v>21.125</v>
      </c>
      <c r="D156" s="78">
        <f t="shared" si="18"/>
        <v>15.960264900662253</v>
      </c>
      <c r="E156" s="104"/>
      <c r="F156" s="78">
        <f t="shared" si="19"/>
        <v>21.696035242290748</v>
      </c>
      <c r="G156" s="78">
        <f t="shared" si="19"/>
        <v>24.489795918367346</v>
      </c>
      <c r="H156" s="78">
        <f t="shared" si="19"/>
        <v>18.421052631578945</v>
      </c>
      <c r="I156" s="105"/>
      <c r="J156" s="78">
        <f t="shared" si="20"/>
        <v>20.207253886010363</v>
      </c>
      <c r="K156" s="78">
        <f t="shared" si="20"/>
        <v>22.36503856041131</v>
      </c>
      <c r="L156" s="78">
        <f t="shared" si="20"/>
        <v>18.015665796344649</v>
      </c>
      <c r="M156" s="105"/>
      <c r="N156" s="78">
        <f t="shared" si="21"/>
        <v>18.974358974358974</v>
      </c>
      <c r="O156" s="78">
        <f t="shared" si="21"/>
        <v>20</v>
      </c>
      <c r="P156" s="78">
        <f t="shared" si="21"/>
        <v>17.735849056603772</v>
      </c>
      <c r="Q156" s="105"/>
      <c r="R156" s="78">
        <f t="shared" si="22"/>
        <v>21.713147410358566</v>
      </c>
      <c r="S156" s="78">
        <f t="shared" si="22"/>
        <v>26.446280991735538</v>
      </c>
      <c r="T156" s="78">
        <f t="shared" si="22"/>
        <v>17.307692307692307</v>
      </c>
      <c r="U156" s="105"/>
      <c r="V156" s="78">
        <f t="shared" si="23"/>
        <v>1.749271137026239</v>
      </c>
      <c r="W156" s="78">
        <f t="shared" si="23"/>
        <v>1.8867924528301887</v>
      </c>
      <c r="X156" s="78">
        <f t="shared" si="23"/>
        <v>1.6304347826086956</v>
      </c>
      <c r="Y156" s="104"/>
      <c r="Z156" s="78">
        <v>0</v>
      </c>
      <c r="AA156" s="78">
        <v>0</v>
      </c>
      <c r="AB156" s="78">
        <v>0</v>
      </c>
    </row>
    <row r="157" spans="1:28" x14ac:dyDescent="0.25">
      <c r="A157" s="63" t="s">
        <v>99</v>
      </c>
      <c r="B157" s="78">
        <f t="shared" si="18"/>
        <v>21.149083704804358</v>
      </c>
      <c r="C157" s="78">
        <f t="shared" si="18"/>
        <v>23.870743571924947</v>
      </c>
      <c r="D157" s="78">
        <f t="shared" si="18"/>
        <v>18.685121107266436</v>
      </c>
      <c r="E157" s="104"/>
      <c r="F157" s="78">
        <f t="shared" si="19"/>
        <v>22.287968441814595</v>
      </c>
      <c r="G157" s="78">
        <f t="shared" si="19"/>
        <v>25.064935064935064</v>
      </c>
      <c r="H157" s="78">
        <f t="shared" si="19"/>
        <v>19.440745672436751</v>
      </c>
      <c r="I157" s="105"/>
      <c r="J157" s="78">
        <f t="shared" si="20"/>
        <v>22.480620155038761</v>
      </c>
      <c r="K157" s="78">
        <f t="shared" si="20"/>
        <v>26.567164179104481</v>
      </c>
      <c r="L157" s="78">
        <f t="shared" si="20"/>
        <v>18.825100133511349</v>
      </c>
      <c r="M157" s="105"/>
      <c r="N157" s="78">
        <f t="shared" si="21"/>
        <v>18.650088809946713</v>
      </c>
      <c r="O157" s="78">
        <f t="shared" si="21"/>
        <v>20.818505338078293</v>
      </c>
      <c r="P157" s="78">
        <f t="shared" si="21"/>
        <v>16.48936170212766</v>
      </c>
      <c r="Q157" s="105"/>
      <c r="R157" s="78">
        <f t="shared" si="22"/>
        <v>27.974568574023618</v>
      </c>
      <c r="S157" s="78">
        <f t="shared" si="22"/>
        <v>30.434782608695656</v>
      </c>
      <c r="T157" s="78">
        <f t="shared" si="22"/>
        <v>25.882352941176475</v>
      </c>
      <c r="U157" s="105"/>
      <c r="V157" s="78">
        <f t="shared" si="23"/>
        <v>12.574850299401197</v>
      </c>
      <c r="W157" s="78">
        <f t="shared" si="23"/>
        <v>12.640449438202248</v>
      </c>
      <c r="X157" s="78">
        <f t="shared" si="23"/>
        <v>12.526096033402922</v>
      </c>
      <c r="Y157" s="104"/>
      <c r="Z157" s="78">
        <v>0</v>
      </c>
      <c r="AA157" s="78">
        <v>0</v>
      </c>
      <c r="AB157" s="78">
        <v>0</v>
      </c>
    </row>
    <row r="158" spans="1:28" x14ac:dyDescent="0.25">
      <c r="A158" s="63" t="s">
        <v>100</v>
      </c>
      <c r="B158" s="78">
        <f t="shared" si="18"/>
        <v>8.7130295763389292</v>
      </c>
      <c r="C158" s="78">
        <f t="shared" si="18"/>
        <v>11.358024691358025</v>
      </c>
      <c r="D158" s="78">
        <f t="shared" si="18"/>
        <v>6.2160062160062157</v>
      </c>
      <c r="E158" s="104"/>
      <c r="F158" s="78">
        <f t="shared" si="19"/>
        <v>10.884353741496598</v>
      </c>
      <c r="G158" s="78">
        <f t="shared" si="19"/>
        <v>15.068493150684931</v>
      </c>
      <c r="H158" s="78">
        <f t="shared" si="19"/>
        <v>6.756756756756757</v>
      </c>
      <c r="I158" s="105"/>
      <c r="J158" s="78">
        <f t="shared" si="20"/>
        <v>8.502772643253234</v>
      </c>
      <c r="K158" s="78">
        <f t="shared" si="20"/>
        <v>10.727969348659004</v>
      </c>
      <c r="L158" s="78">
        <f t="shared" si="20"/>
        <v>6.4285714285714279</v>
      </c>
      <c r="M158" s="105"/>
      <c r="N158" s="78">
        <f t="shared" si="21"/>
        <v>10</v>
      </c>
      <c r="O158" s="78">
        <f t="shared" si="21"/>
        <v>14.673913043478262</v>
      </c>
      <c r="P158" s="78">
        <f t="shared" si="21"/>
        <v>6.1946902654867255</v>
      </c>
      <c r="Q158" s="105"/>
      <c r="R158" s="78">
        <f t="shared" si="22"/>
        <v>11.087420042643924</v>
      </c>
      <c r="S158" s="78">
        <f t="shared" si="22"/>
        <v>13.865546218487395</v>
      </c>
      <c r="T158" s="78">
        <f t="shared" si="22"/>
        <v>8.2251082251082259</v>
      </c>
      <c r="U158" s="105"/>
      <c r="V158" s="78">
        <f t="shared" si="23"/>
        <v>3.0364372469635628</v>
      </c>
      <c r="W158" s="78">
        <f t="shared" si="23"/>
        <v>2.5</v>
      </c>
      <c r="X158" s="78">
        <f t="shared" si="23"/>
        <v>3.5433070866141732</v>
      </c>
      <c r="Y158" s="104"/>
      <c r="Z158" s="78">
        <v>0</v>
      </c>
      <c r="AA158" s="78">
        <v>0</v>
      </c>
      <c r="AB158" s="78">
        <v>0</v>
      </c>
    </row>
    <row r="159" spans="1:28" x14ac:dyDescent="0.25">
      <c r="A159" s="63" t="s">
        <v>101</v>
      </c>
      <c r="B159" s="78">
        <f t="shared" ref="B159:D168" si="24">+B73/(B73+B30)*100</f>
        <v>15.968992248062017</v>
      </c>
      <c r="C159" s="78">
        <f t="shared" si="24"/>
        <v>20.323928944618601</v>
      </c>
      <c r="D159" s="78">
        <f t="shared" si="24"/>
        <v>11.707566462167689</v>
      </c>
      <c r="E159" s="104"/>
      <c r="F159" s="78">
        <f t="shared" ref="F159:H168" si="25">+F73/(F73+F30)*100</f>
        <v>18.448637316561843</v>
      </c>
      <c r="G159" s="78">
        <f t="shared" si="25"/>
        <v>22.8515625</v>
      </c>
      <c r="H159" s="78">
        <f t="shared" si="25"/>
        <v>13.348416289592761</v>
      </c>
      <c r="I159" s="105"/>
      <c r="J159" s="78">
        <f t="shared" ref="J159:L168" si="26">+J73/(J73+J30)*100</f>
        <v>15.126050420168067</v>
      </c>
      <c r="K159" s="78">
        <f t="shared" si="26"/>
        <v>18.604651162790699</v>
      </c>
      <c r="L159" s="78">
        <f t="shared" si="26"/>
        <v>11.41439205955335</v>
      </c>
      <c r="M159" s="105"/>
      <c r="N159" s="78">
        <f t="shared" ref="N159:P168" si="27">+N73/(N73+N30)*100</f>
        <v>15.912208504801098</v>
      </c>
      <c r="O159" s="78">
        <f t="shared" si="27"/>
        <v>18.87905604719764</v>
      </c>
      <c r="P159" s="78">
        <f t="shared" si="27"/>
        <v>13.333333333333334</v>
      </c>
      <c r="Q159" s="105"/>
      <c r="R159" s="78">
        <f t="shared" ref="R159:T168" si="28">+R73/(R73+R30)*100</f>
        <v>24.830393487109905</v>
      </c>
      <c r="S159" s="78">
        <f t="shared" si="28"/>
        <v>33.893557422969188</v>
      </c>
      <c r="T159" s="78">
        <f t="shared" si="28"/>
        <v>16.315789473684212</v>
      </c>
      <c r="U159" s="105"/>
      <c r="V159" s="78">
        <f t="shared" ref="V159:X168" si="29">+V73/(V73+V30)*100</f>
        <v>2.833333333333333</v>
      </c>
      <c r="W159" s="78">
        <f t="shared" si="29"/>
        <v>2.6119402985074625</v>
      </c>
      <c r="X159" s="78">
        <f t="shared" si="29"/>
        <v>3.0120481927710845</v>
      </c>
      <c r="Y159" s="104"/>
      <c r="Z159" s="78">
        <v>0</v>
      </c>
      <c r="AA159" s="78">
        <v>0</v>
      </c>
      <c r="AB159" s="78">
        <v>0</v>
      </c>
    </row>
    <row r="160" spans="1:28" x14ac:dyDescent="0.25">
      <c r="A160" s="63" t="s">
        <v>102</v>
      </c>
      <c r="B160" s="78">
        <f t="shared" si="24"/>
        <v>15.653710247349823</v>
      </c>
      <c r="C160" s="78">
        <f t="shared" si="24"/>
        <v>16.296809986130377</v>
      </c>
      <c r="D160" s="78">
        <f t="shared" si="24"/>
        <v>14.985590778097983</v>
      </c>
      <c r="E160" s="104"/>
      <c r="F160" s="78">
        <f t="shared" si="25"/>
        <v>17.055393586005831</v>
      </c>
      <c r="G160" s="78">
        <f t="shared" si="25"/>
        <v>18.428184281842817</v>
      </c>
      <c r="H160" s="78">
        <f t="shared" si="25"/>
        <v>15.457413249211358</v>
      </c>
      <c r="I160" s="105"/>
      <c r="J160" s="78">
        <f t="shared" si="26"/>
        <v>20.454545454545457</v>
      </c>
      <c r="K160" s="78">
        <f t="shared" si="26"/>
        <v>20.588235294117645</v>
      </c>
      <c r="L160" s="78">
        <f t="shared" si="26"/>
        <v>20.333333333333332</v>
      </c>
      <c r="M160" s="105"/>
      <c r="N160" s="78">
        <f t="shared" si="27"/>
        <v>11.252268602540836</v>
      </c>
      <c r="O160" s="78">
        <f t="shared" si="27"/>
        <v>12.068965517241379</v>
      </c>
      <c r="P160" s="78">
        <f t="shared" si="27"/>
        <v>10.344827586206897</v>
      </c>
      <c r="Q160" s="105"/>
      <c r="R160" s="78">
        <f t="shared" si="28"/>
        <v>15.79925650557621</v>
      </c>
      <c r="S160" s="78">
        <f t="shared" si="28"/>
        <v>17.669172932330827</v>
      </c>
      <c r="T160" s="78">
        <f t="shared" si="28"/>
        <v>13.970588235294118</v>
      </c>
      <c r="U160" s="105"/>
      <c r="V160" s="78">
        <f t="shared" si="29"/>
        <v>12.836438923395447</v>
      </c>
      <c r="W160" s="78">
        <f t="shared" si="29"/>
        <v>11.836734693877551</v>
      </c>
      <c r="X160" s="78">
        <f t="shared" si="29"/>
        <v>13.865546218487395</v>
      </c>
      <c r="Y160" s="104"/>
      <c r="Z160" s="78">
        <v>0</v>
      </c>
      <c r="AA160" s="78">
        <v>0</v>
      </c>
      <c r="AB160" s="78">
        <v>0</v>
      </c>
    </row>
    <row r="161" spans="1:28" x14ac:dyDescent="0.25">
      <c r="A161" s="63" t="s">
        <v>103</v>
      </c>
      <c r="B161" s="78">
        <f t="shared" si="24"/>
        <v>19.388305039073025</v>
      </c>
      <c r="C161" s="78">
        <f t="shared" si="24"/>
        <v>22.640494756655013</v>
      </c>
      <c r="D161" s="78">
        <f t="shared" si="24"/>
        <v>16.122063192006479</v>
      </c>
      <c r="E161" s="104"/>
      <c r="F161" s="78">
        <f t="shared" si="25"/>
        <v>18.867018722995681</v>
      </c>
      <c r="G161" s="78">
        <f t="shared" si="25"/>
        <v>19.794584500466854</v>
      </c>
      <c r="H161" s="78">
        <f t="shared" si="25"/>
        <v>17.885375494071145</v>
      </c>
      <c r="I161" s="105"/>
      <c r="J161" s="78">
        <f t="shared" si="26"/>
        <v>21.546961325966851</v>
      </c>
      <c r="K161" s="78">
        <f t="shared" si="26"/>
        <v>27.206771463119711</v>
      </c>
      <c r="L161" s="78">
        <f t="shared" si="26"/>
        <v>15.710723192019952</v>
      </c>
      <c r="M161" s="105"/>
      <c r="N161" s="78">
        <f t="shared" si="27"/>
        <v>17.832167832167833</v>
      </c>
      <c r="O161" s="78">
        <f t="shared" si="27"/>
        <v>20.314735336194563</v>
      </c>
      <c r="P161" s="78">
        <f t="shared" si="27"/>
        <v>15.45827633378933</v>
      </c>
      <c r="Q161" s="105"/>
      <c r="R161" s="78">
        <f t="shared" si="28"/>
        <v>24.058919803600652</v>
      </c>
      <c r="S161" s="78">
        <f t="shared" si="28"/>
        <v>30.359937402190923</v>
      </c>
      <c r="T161" s="78">
        <f t="shared" si="28"/>
        <v>17.152658662092623</v>
      </c>
      <c r="U161" s="105"/>
      <c r="V161" s="78">
        <f t="shared" si="29"/>
        <v>13.799621928166353</v>
      </c>
      <c r="W161" s="78">
        <f t="shared" si="29"/>
        <v>14.285714285714285</v>
      </c>
      <c r="X161" s="78">
        <f t="shared" si="29"/>
        <v>13.391304347826086</v>
      </c>
      <c r="Y161" s="104"/>
      <c r="Z161" s="78">
        <v>0</v>
      </c>
      <c r="AA161" s="78">
        <v>0</v>
      </c>
      <c r="AB161" s="78">
        <v>0</v>
      </c>
    </row>
    <row r="162" spans="1:28" x14ac:dyDescent="0.25">
      <c r="A162" s="63" t="s">
        <v>104</v>
      </c>
      <c r="B162" s="78">
        <f t="shared" si="24"/>
        <v>17.268208342338447</v>
      </c>
      <c r="C162" s="78">
        <f t="shared" si="24"/>
        <v>21.849105974705626</v>
      </c>
      <c r="D162" s="78">
        <f t="shared" si="24"/>
        <v>12.767780634104541</v>
      </c>
      <c r="E162" s="104"/>
      <c r="F162" s="78">
        <f t="shared" si="25"/>
        <v>19.158878504672895</v>
      </c>
      <c r="G162" s="78">
        <f t="shared" si="25"/>
        <v>22.047244094488189</v>
      </c>
      <c r="H162" s="78">
        <f t="shared" si="25"/>
        <v>16.332819722650228</v>
      </c>
      <c r="I162" s="105"/>
      <c r="J162" s="78">
        <f t="shared" si="26"/>
        <v>17.549019607843135</v>
      </c>
      <c r="K162" s="78">
        <f t="shared" si="26"/>
        <v>21.370967741935484</v>
      </c>
      <c r="L162" s="78">
        <f t="shared" si="26"/>
        <v>13.931297709923665</v>
      </c>
      <c r="M162" s="105"/>
      <c r="N162" s="78">
        <f t="shared" si="27"/>
        <v>12.485811577752553</v>
      </c>
      <c r="O162" s="78">
        <f t="shared" si="27"/>
        <v>16.551724137931036</v>
      </c>
      <c r="P162" s="78">
        <f t="shared" si="27"/>
        <v>8.5201793721973083</v>
      </c>
      <c r="Q162" s="105"/>
      <c r="R162" s="78">
        <f t="shared" si="28"/>
        <v>25.503355704697988</v>
      </c>
      <c r="S162" s="78">
        <f t="shared" si="28"/>
        <v>31.738035264483628</v>
      </c>
      <c r="T162" s="78">
        <f t="shared" si="28"/>
        <v>18.390804597701148</v>
      </c>
      <c r="U162" s="105"/>
      <c r="V162" s="78">
        <f t="shared" si="29"/>
        <v>10.616929698708752</v>
      </c>
      <c r="W162" s="78">
        <f t="shared" si="29"/>
        <v>17.272727272727273</v>
      </c>
      <c r="X162" s="78">
        <f t="shared" si="29"/>
        <v>4.6321525885558579</v>
      </c>
      <c r="Y162" s="104"/>
      <c r="Z162" s="78">
        <v>0</v>
      </c>
      <c r="AA162" s="78">
        <v>0</v>
      </c>
      <c r="AB162" s="78">
        <v>0</v>
      </c>
    </row>
    <row r="163" spans="1:28" x14ac:dyDescent="0.25">
      <c r="A163" s="63" t="s">
        <v>105</v>
      </c>
      <c r="B163" s="78">
        <f t="shared" si="24"/>
        <v>8.5774058577405867</v>
      </c>
      <c r="C163" s="78">
        <f t="shared" si="24"/>
        <v>13.122171945701359</v>
      </c>
      <c r="D163" s="78">
        <f t="shared" si="24"/>
        <v>4.6692607003891053</v>
      </c>
      <c r="E163" s="104"/>
      <c r="F163" s="78">
        <f t="shared" si="25"/>
        <v>11.715481171548117</v>
      </c>
      <c r="G163" s="78">
        <f t="shared" si="25"/>
        <v>18.691588785046729</v>
      </c>
      <c r="H163" s="78">
        <f t="shared" si="25"/>
        <v>6.0606060606060606</v>
      </c>
      <c r="I163" s="105"/>
      <c r="J163" s="78">
        <f t="shared" si="26"/>
        <v>12.162162162162163</v>
      </c>
      <c r="K163" s="78">
        <f t="shared" si="26"/>
        <v>20</v>
      </c>
      <c r="L163" s="78">
        <f t="shared" si="26"/>
        <v>5.7377049180327866</v>
      </c>
      <c r="M163" s="105"/>
      <c r="N163" s="78">
        <f t="shared" si="27"/>
        <v>3.4883720930232558</v>
      </c>
      <c r="O163" s="78">
        <f t="shared" si="27"/>
        <v>4.7619047619047619</v>
      </c>
      <c r="P163" s="78">
        <f t="shared" si="27"/>
        <v>2.2727272727272729</v>
      </c>
      <c r="Q163" s="105"/>
      <c r="R163" s="78">
        <f t="shared" si="28"/>
        <v>9.1463414634146343</v>
      </c>
      <c r="S163" s="78">
        <f t="shared" si="28"/>
        <v>12.658227848101266</v>
      </c>
      <c r="T163" s="78">
        <f t="shared" si="28"/>
        <v>5.8823529411764701</v>
      </c>
      <c r="U163" s="105"/>
      <c r="V163" s="78">
        <f t="shared" si="29"/>
        <v>3.7735849056603774</v>
      </c>
      <c r="W163" s="78">
        <f t="shared" si="29"/>
        <v>5.5555555555555554</v>
      </c>
      <c r="X163" s="78">
        <f t="shared" si="29"/>
        <v>2.2988505747126435</v>
      </c>
      <c r="Y163" s="104"/>
      <c r="Z163" s="78">
        <v>0</v>
      </c>
      <c r="AA163" s="78">
        <v>0</v>
      </c>
      <c r="AB163" s="78">
        <v>0</v>
      </c>
    </row>
    <row r="164" spans="1:28" x14ac:dyDescent="0.25">
      <c r="A164" s="63" t="s">
        <v>106</v>
      </c>
      <c r="B164" s="78">
        <f t="shared" si="24"/>
        <v>17.473050889947356</v>
      </c>
      <c r="C164" s="78">
        <f t="shared" si="24"/>
        <v>21.052631578947366</v>
      </c>
      <c r="D164" s="78">
        <f t="shared" si="24"/>
        <v>14.025590551181102</v>
      </c>
      <c r="E164" s="104"/>
      <c r="F164" s="78">
        <f t="shared" si="25"/>
        <v>24.088888888888889</v>
      </c>
      <c r="G164" s="78">
        <f t="shared" si="25"/>
        <v>30.265486725663713</v>
      </c>
      <c r="H164" s="78">
        <f t="shared" si="25"/>
        <v>17.857142857142858</v>
      </c>
      <c r="I164" s="105"/>
      <c r="J164" s="78">
        <f t="shared" si="26"/>
        <v>18.40958605664488</v>
      </c>
      <c r="K164" s="78">
        <f t="shared" si="26"/>
        <v>19.956616052060738</v>
      </c>
      <c r="L164" s="78">
        <f t="shared" si="26"/>
        <v>16.849015317286653</v>
      </c>
      <c r="M164" s="105"/>
      <c r="N164" s="78">
        <f t="shared" si="27"/>
        <v>10.803689064558631</v>
      </c>
      <c r="O164" s="78">
        <f t="shared" si="27"/>
        <v>12.694300518134716</v>
      </c>
      <c r="P164" s="78">
        <f t="shared" si="27"/>
        <v>8.8471849865951739</v>
      </c>
      <c r="Q164" s="105"/>
      <c r="R164" s="78">
        <f t="shared" si="28"/>
        <v>20.729927007299271</v>
      </c>
      <c r="S164" s="78">
        <f t="shared" si="28"/>
        <v>24.324324324324326</v>
      </c>
      <c r="T164" s="78">
        <f t="shared" si="28"/>
        <v>17.329545454545457</v>
      </c>
      <c r="U164" s="105"/>
      <c r="V164" s="78">
        <f t="shared" si="29"/>
        <v>6.573705179282868</v>
      </c>
      <c r="W164" s="78">
        <f t="shared" si="29"/>
        <v>8.9622641509433958</v>
      </c>
      <c r="X164" s="78">
        <f t="shared" si="29"/>
        <v>4.8275862068965516</v>
      </c>
      <c r="Y164" s="104"/>
      <c r="Z164" s="78">
        <v>0</v>
      </c>
      <c r="AA164" s="78">
        <v>0</v>
      </c>
      <c r="AB164" s="78">
        <v>0</v>
      </c>
    </row>
    <row r="165" spans="1:28" x14ac:dyDescent="0.25">
      <c r="A165" s="63" t="s">
        <v>107</v>
      </c>
      <c r="B165" s="78">
        <f t="shared" si="24"/>
        <v>22.745098039215687</v>
      </c>
      <c r="C165" s="78">
        <f t="shared" si="24"/>
        <v>26.104417670682732</v>
      </c>
      <c r="D165" s="78">
        <f t="shared" si="24"/>
        <v>19.540229885057471</v>
      </c>
      <c r="E165" s="104"/>
      <c r="F165" s="78">
        <f t="shared" si="25"/>
        <v>21.739130434782609</v>
      </c>
      <c r="G165" s="78">
        <f t="shared" si="25"/>
        <v>29.333333333333332</v>
      </c>
      <c r="H165" s="78">
        <f t="shared" si="25"/>
        <v>12.698412698412698</v>
      </c>
      <c r="I165" s="105"/>
      <c r="J165" s="78">
        <f t="shared" si="26"/>
        <v>31.25</v>
      </c>
      <c r="K165" s="78">
        <f t="shared" si="26"/>
        <v>23.809523809523807</v>
      </c>
      <c r="L165" s="78">
        <f t="shared" si="26"/>
        <v>38.461538461538467</v>
      </c>
      <c r="M165" s="105"/>
      <c r="N165" s="78">
        <f t="shared" si="27"/>
        <v>14.285714285714285</v>
      </c>
      <c r="O165" s="78">
        <f t="shared" si="27"/>
        <v>23.52941176470588</v>
      </c>
      <c r="P165" s="78">
        <f t="shared" si="27"/>
        <v>5.5555555555555554</v>
      </c>
      <c r="Q165" s="105"/>
      <c r="R165" s="78">
        <f t="shared" si="28"/>
        <v>26.923076923076923</v>
      </c>
      <c r="S165" s="78">
        <f t="shared" si="28"/>
        <v>28.947368421052634</v>
      </c>
      <c r="T165" s="78">
        <f t="shared" si="28"/>
        <v>25</v>
      </c>
      <c r="U165" s="105"/>
      <c r="V165" s="78">
        <f t="shared" si="29"/>
        <v>16.393442622950818</v>
      </c>
      <c r="W165" s="78">
        <f t="shared" si="29"/>
        <v>22.727272727272727</v>
      </c>
      <c r="X165" s="78">
        <f t="shared" si="29"/>
        <v>12.820512820512819</v>
      </c>
      <c r="Y165" s="104"/>
      <c r="Z165" s="78">
        <v>0</v>
      </c>
      <c r="AA165" s="78">
        <v>0</v>
      </c>
      <c r="AB165" s="78">
        <v>0</v>
      </c>
    </row>
    <row r="166" spans="1:28" x14ac:dyDescent="0.25">
      <c r="A166" s="63" t="s">
        <v>108</v>
      </c>
      <c r="B166" s="78">
        <f t="shared" si="24"/>
        <v>19.350235978487543</v>
      </c>
      <c r="C166" s="78">
        <f t="shared" si="24"/>
        <v>21.054964539007091</v>
      </c>
      <c r="D166" s="78">
        <f t="shared" si="24"/>
        <v>17.677756033920417</v>
      </c>
      <c r="E166" s="104"/>
      <c r="F166" s="78">
        <f t="shared" si="25"/>
        <v>24.286258089074991</v>
      </c>
      <c r="G166" s="78">
        <f t="shared" si="25"/>
        <v>26.255380200860834</v>
      </c>
      <c r="H166" s="78">
        <f t="shared" si="25"/>
        <v>22.060016220600161</v>
      </c>
      <c r="I166" s="105"/>
      <c r="J166" s="78">
        <f t="shared" si="26"/>
        <v>20.409112040911204</v>
      </c>
      <c r="K166" s="78">
        <f t="shared" si="26"/>
        <v>20.814061054579096</v>
      </c>
      <c r="L166" s="78">
        <f t="shared" si="26"/>
        <v>20</v>
      </c>
      <c r="M166" s="105"/>
      <c r="N166" s="78">
        <f t="shared" si="27"/>
        <v>15.725561627200971</v>
      </c>
      <c r="O166" s="78">
        <f t="shared" si="27"/>
        <v>16.707616707616708</v>
      </c>
      <c r="P166" s="78">
        <f t="shared" si="27"/>
        <v>14.765906362545017</v>
      </c>
      <c r="Q166" s="105"/>
      <c r="R166" s="78">
        <f t="shared" si="28"/>
        <v>19.507042253521124</v>
      </c>
      <c r="S166" s="78">
        <f t="shared" si="28"/>
        <v>22.321428571428573</v>
      </c>
      <c r="T166" s="78">
        <f t="shared" si="28"/>
        <v>16.978609625668451</v>
      </c>
      <c r="U166" s="105"/>
      <c r="V166" s="78">
        <f t="shared" si="29"/>
        <v>11.848341232227488</v>
      </c>
      <c r="W166" s="78">
        <f t="shared" si="29"/>
        <v>13.248638838475499</v>
      </c>
      <c r="X166" s="78">
        <f t="shared" si="29"/>
        <v>10.76923076923077</v>
      </c>
      <c r="Y166" s="104"/>
      <c r="Z166" s="78">
        <v>0</v>
      </c>
      <c r="AA166" s="78">
        <v>0</v>
      </c>
      <c r="AB166" s="78">
        <v>0</v>
      </c>
    </row>
    <row r="167" spans="1:28" x14ac:dyDescent="0.25">
      <c r="A167" s="106" t="s">
        <v>109</v>
      </c>
      <c r="B167" s="78">
        <f t="shared" si="24"/>
        <v>11.249851349744322</v>
      </c>
      <c r="C167" s="78">
        <f t="shared" si="24"/>
        <v>13.926829268292684</v>
      </c>
      <c r="D167" s="78">
        <f t="shared" si="24"/>
        <v>8.7027152471571121</v>
      </c>
      <c r="E167" s="104"/>
      <c r="F167" s="78">
        <f t="shared" si="25"/>
        <v>11.159169550173011</v>
      </c>
      <c r="G167" s="78">
        <f t="shared" si="25"/>
        <v>14.347826086956522</v>
      </c>
      <c r="H167" s="78">
        <f t="shared" si="25"/>
        <v>8.0034423407917394</v>
      </c>
      <c r="I167" s="105"/>
      <c r="J167" s="78">
        <f t="shared" si="26"/>
        <v>14.957716701902749</v>
      </c>
      <c r="K167" s="78">
        <f t="shared" si="26"/>
        <v>18.621399176954732</v>
      </c>
      <c r="L167" s="78">
        <f t="shared" si="26"/>
        <v>11.086956521739131</v>
      </c>
      <c r="M167" s="105"/>
      <c r="N167" s="78">
        <f t="shared" si="27"/>
        <v>7.7023498694516963</v>
      </c>
      <c r="O167" s="78">
        <f t="shared" si="27"/>
        <v>10.256410256410255</v>
      </c>
      <c r="P167" s="78">
        <f t="shared" si="27"/>
        <v>5.3097345132743365</v>
      </c>
      <c r="Q167" s="105"/>
      <c r="R167" s="78">
        <f t="shared" si="28"/>
        <v>15.096952908587259</v>
      </c>
      <c r="S167" s="78">
        <f t="shared" si="28"/>
        <v>16.450216450216452</v>
      </c>
      <c r="T167" s="78">
        <f t="shared" si="28"/>
        <v>13.848202396804259</v>
      </c>
      <c r="U167" s="105"/>
      <c r="V167" s="78">
        <f t="shared" si="29"/>
        <v>5.6143205858421483</v>
      </c>
      <c r="W167" s="78">
        <f t="shared" si="29"/>
        <v>6.4338235294117645</v>
      </c>
      <c r="X167" s="78">
        <f t="shared" si="29"/>
        <v>4.9635036496350367</v>
      </c>
      <c r="Y167" s="104"/>
      <c r="Z167" s="78">
        <v>0</v>
      </c>
      <c r="AA167" s="78">
        <v>0</v>
      </c>
      <c r="AB167" s="78">
        <v>0</v>
      </c>
    </row>
    <row r="168" spans="1:28" ht="13.5" thickBot="1" x14ac:dyDescent="0.3">
      <c r="A168" s="101" t="s">
        <v>110</v>
      </c>
      <c r="B168" s="84">
        <f t="shared" si="24"/>
        <v>18.614718614718615</v>
      </c>
      <c r="C168" s="84">
        <f t="shared" si="24"/>
        <v>21.382636655948552</v>
      </c>
      <c r="D168" s="84">
        <f t="shared" si="24"/>
        <v>15.384615384615385</v>
      </c>
      <c r="E168" s="107"/>
      <c r="F168" s="84">
        <f t="shared" si="25"/>
        <v>25.675675675675674</v>
      </c>
      <c r="G168" s="84">
        <f t="shared" si="25"/>
        <v>27.669902912621357</v>
      </c>
      <c r="H168" s="84">
        <f t="shared" si="25"/>
        <v>23.170731707317074</v>
      </c>
      <c r="I168" s="101"/>
      <c r="J168" s="84">
        <f t="shared" si="26"/>
        <v>19.330855018587361</v>
      </c>
      <c r="K168" s="84">
        <f t="shared" si="26"/>
        <v>21.323529411764707</v>
      </c>
      <c r="L168" s="84">
        <f t="shared" si="26"/>
        <v>17.293233082706767</v>
      </c>
      <c r="M168" s="101"/>
      <c r="N168" s="84">
        <f t="shared" si="27"/>
        <v>21.938775510204081</v>
      </c>
      <c r="O168" s="84">
        <f t="shared" si="27"/>
        <v>28.828828828828829</v>
      </c>
      <c r="P168" s="84">
        <f t="shared" si="27"/>
        <v>12.941176470588237</v>
      </c>
      <c r="Q168" s="101"/>
      <c r="R168" s="84">
        <f t="shared" si="28"/>
        <v>10.362694300518134</v>
      </c>
      <c r="S168" s="84">
        <f t="shared" si="28"/>
        <v>12.371134020618557</v>
      </c>
      <c r="T168" s="84">
        <f t="shared" si="28"/>
        <v>8.3333333333333321</v>
      </c>
      <c r="U168" s="101"/>
      <c r="V168" s="84">
        <f t="shared" si="29"/>
        <v>3.9370078740157481</v>
      </c>
      <c r="W168" s="84">
        <f t="shared" si="29"/>
        <v>4.1666666666666661</v>
      </c>
      <c r="X168" s="84">
        <f t="shared" si="29"/>
        <v>3.6363636363636362</v>
      </c>
      <c r="Y168" s="107"/>
      <c r="Z168" s="84">
        <v>0</v>
      </c>
      <c r="AA168" s="84">
        <v>0</v>
      </c>
      <c r="AB168" s="84">
        <v>0</v>
      </c>
    </row>
    <row r="169" spans="1:28" x14ac:dyDescent="0.25">
      <c r="A169" s="222" t="s">
        <v>76</v>
      </c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</row>
    <row r="170" spans="1:28" x14ac:dyDescent="0.25">
      <c r="A170" s="223" t="s">
        <v>14</v>
      </c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</row>
  </sheetData>
  <mergeCells count="38">
    <mergeCell ref="AD1:AE2"/>
    <mergeCell ref="AD45:AE46"/>
    <mergeCell ref="A133:AB133"/>
    <mergeCell ref="A134:AB134"/>
    <mergeCell ref="A135:AB135"/>
    <mergeCell ref="A137:A138"/>
    <mergeCell ref="A169:AB169"/>
    <mergeCell ref="A170:AB170"/>
    <mergeCell ref="A94:A95"/>
    <mergeCell ref="A126:AB126"/>
    <mergeCell ref="A127:AB127"/>
    <mergeCell ref="A130:AB130"/>
    <mergeCell ref="A131:AB131"/>
    <mergeCell ref="A132:AB132"/>
    <mergeCell ref="A87:AB87"/>
    <mergeCell ref="A88:AB88"/>
    <mergeCell ref="A89:AB89"/>
    <mergeCell ref="A90:AB90"/>
    <mergeCell ref="A91:AB91"/>
    <mergeCell ref="A92:AB92"/>
    <mergeCell ref="A47:AB47"/>
    <mergeCell ref="A48:AB48"/>
    <mergeCell ref="A49:AB49"/>
    <mergeCell ref="A51:A52"/>
    <mergeCell ref="A83:AB83"/>
    <mergeCell ref="A84:AB84"/>
    <mergeCell ref="A8:A9"/>
    <mergeCell ref="A40:AB40"/>
    <mergeCell ref="A41:AB41"/>
    <mergeCell ref="A44:AB44"/>
    <mergeCell ref="A45:AB45"/>
    <mergeCell ref="A46:AB46"/>
    <mergeCell ref="A1:AB1"/>
    <mergeCell ref="A2:AB2"/>
    <mergeCell ref="A3:AB3"/>
    <mergeCell ref="A4:AB4"/>
    <mergeCell ref="A5:AB5"/>
    <mergeCell ref="A6:AB6"/>
  </mergeCells>
  <hyperlinks>
    <hyperlink ref="AD1" r:id="rId1" location="INDICE!A1"/>
    <hyperlink ref="AD1:AE2" location="INDICE!A1" display="INDICE"/>
    <hyperlink ref="AD45" r:id="rId2" location="INDICE!A1"/>
    <hyperlink ref="AD45:AE46" location="INDICE!A1" display="INDICE"/>
  </hyperlinks>
  <printOptions horizontalCentered="1"/>
  <pageMargins left="0.39370078740157483" right="0.39370078740157483" top="0.59055118110236227" bottom="0.59055118110236227" header="0" footer="0"/>
  <pageSetup scale="75" orientation="landscape" r:id="rId3"/>
  <headerFooter alignWithMargins="0"/>
  <rowBreaks count="3" manualBreakCount="3">
    <brk id="43" max="16383" man="1"/>
    <brk id="86" max="16383" man="1"/>
    <brk id="129" max="16383" man="1"/>
  </rowBreaks>
  <colBreaks count="1" manualBreakCount="1">
    <brk id="2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A108" zoomScaleNormal="100" zoomScaleSheetLayoutView="100" workbookViewId="0">
      <selection activeCell="AD130" sqref="AD130:AE131"/>
    </sheetView>
  </sheetViews>
  <sheetFormatPr baseColWidth="10" defaultRowHeight="12.75" x14ac:dyDescent="0.25"/>
  <cols>
    <col min="1" max="1" width="15.710937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8" width="6.7109375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58" width="8" style="64" customWidth="1"/>
    <col min="259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2" width="5.7109375" style="64" bestFit="1" customWidth="1"/>
    <col min="283" max="284" width="4.855468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4" width="8" style="64" customWidth="1"/>
    <col min="515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38" width="5.7109375" style="64" bestFit="1" customWidth="1"/>
    <col min="539" max="540" width="4.855468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0" width="8" style="64" customWidth="1"/>
    <col min="771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4" width="5.7109375" style="64" bestFit="1" customWidth="1"/>
    <col min="795" max="796" width="4.855468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6" width="8" style="64" customWidth="1"/>
    <col min="1027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0" width="5.7109375" style="64" bestFit="1" customWidth="1"/>
    <col min="1051" max="1052" width="4.855468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2" width="8" style="64" customWidth="1"/>
    <col min="1283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6" width="5.7109375" style="64" bestFit="1" customWidth="1"/>
    <col min="1307" max="1308" width="4.855468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38" width="8" style="64" customWidth="1"/>
    <col min="1539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2" width="5.7109375" style="64" bestFit="1" customWidth="1"/>
    <col min="1563" max="1564" width="4.855468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4" width="8" style="64" customWidth="1"/>
    <col min="1795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18" width="5.7109375" style="64" bestFit="1" customWidth="1"/>
    <col min="1819" max="1820" width="4.855468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0" width="8" style="64" customWidth="1"/>
    <col min="2051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4" width="5.7109375" style="64" bestFit="1" customWidth="1"/>
    <col min="2075" max="2076" width="4.855468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6" width="8" style="64" customWidth="1"/>
    <col min="2307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0" width="5.7109375" style="64" bestFit="1" customWidth="1"/>
    <col min="2331" max="2332" width="4.855468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2" width="8" style="64" customWidth="1"/>
    <col min="2563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6" width="5.7109375" style="64" bestFit="1" customWidth="1"/>
    <col min="2587" max="2588" width="4.855468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18" width="8" style="64" customWidth="1"/>
    <col min="2819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2" width="5.7109375" style="64" bestFit="1" customWidth="1"/>
    <col min="2843" max="2844" width="4.855468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4" width="8" style="64" customWidth="1"/>
    <col min="3075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098" width="5.7109375" style="64" bestFit="1" customWidth="1"/>
    <col min="3099" max="3100" width="4.855468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0" width="8" style="64" customWidth="1"/>
    <col min="3331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4" width="5.7109375" style="64" bestFit="1" customWidth="1"/>
    <col min="3355" max="3356" width="4.855468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6" width="8" style="64" customWidth="1"/>
    <col min="3587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0" width="5.7109375" style="64" bestFit="1" customWidth="1"/>
    <col min="3611" max="3612" width="4.855468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2" width="8" style="64" customWidth="1"/>
    <col min="3843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6" width="5.7109375" style="64" bestFit="1" customWidth="1"/>
    <col min="3867" max="3868" width="4.855468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098" width="8" style="64" customWidth="1"/>
    <col min="4099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2" width="5.7109375" style="64" bestFit="1" customWidth="1"/>
    <col min="4123" max="4124" width="4.855468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4" width="8" style="64" customWidth="1"/>
    <col min="4355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78" width="5.7109375" style="64" bestFit="1" customWidth="1"/>
    <col min="4379" max="4380" width="4.855468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0" width="8" style="64" customWidth="1"/>
    <col min="4611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4" width="5.7109375" style="64" bestFit="1" customWidth="1"/>
    <col min="4635" max="4636" width="4.855468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6" width="8" style="64" customWidth="1"/>
    <col min="4867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0" width="5.7109375" style="64" bestFit="1" customWidth="1"/>
    <col min="4891" max="4892" width="4.855468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2" width="8" style="64" customWidth="1"/>
    <col min="5123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6" width="5.7109375" style="64" bestFit="1" customWidth="1"/>
    <col min="5147" max="5148" width="4.855468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78" width="8" style="64" customWidth="1"/>
    <col min="5379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2" width="5.7109375" style="64" bestFit="1" customWidth="1"/>
    <col min="5403" max="5404" width="4.855468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4" width="8" style="64" customWidth="1"/>
    <col min="5635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58" width="5.7109375" style="64" bestFit="1" customWidth="1"/>
    <col min="5659" max="5660" width="4.855468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0" width="8" style="64" customWidth="1"/>
    <col min="5891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4" width="5.7109375" style="64" bestFit="1" customWidth="1"/>
    <col min="5915" max="5916" width="4.855468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6" width="8" style="64" customWidth="1"/>
    <col min="6147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0" width="5.7109375" style="64" bestFit="1" customWidth="1"/>
    <col min="6171" max="6172" width="4.855468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2" width="8" style="64" customWidth="1"/>
    <col min="6403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6" width="5.7109375" style="64" bestFit="1" customWidth="1"/>
    <col min="6427" max="6428" width="4.855468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58" width="8" style="64" customWidth="1"/>
    <col min="6659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2" width="5.7109375" style="64" bestFit="1" customWidth="1"/>
    <col min="6683" max="6684" width="4.855468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4" width="8" style="64" customWidth="1"/>
    <col min="6915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38" width="5.7109375" style="64" bestFit="1" customWidth="1"/>
    <col min="6939" max="6940" width="4.855468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0" width="8" style="64" customWidth="1"/>
    <col min="7171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4" width="5.7109375" style="64" bestFit="1" customWidth="1"/>
    <col min="7195" max="7196" width="4.855468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6" width="8" style="64" customWidth="1"/>
    <col min="7427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0" width="5.7109375" style="64" bestFit="1" customWidth="1"/>
    <col min="7451" max="7452" width="4.855468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2" width="8" style="64" customWidth="1"/>
    <col min="7683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6" width="5.7109375" style="64" bestFit="1" customWidth="1"/>
    <col min="7707" max="7708" width="4.855468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38" width="8" style="64" customWidth="1"/>
    <col min="7939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2" width="5.7109375" style="64" bestFit="1" customWidth="1"/>
    <col min="7963" max="7964" width="4.855468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4" width="8" style="64" customWidth="1"/>
    <col min="8195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18" width="5.7109375" style="64" bestFit="1" customWidth="1"/>
    <col min="8219" max="8220" width="4.855468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0" width="8" style="64" customWidth="1"/>
    <col min="8451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4" width="5.7109375" style="64" bestFit="1" customWidth="1"/>
    <col min="8475" max="8476" width="4.855468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6" width="8" style="64" customWidth="1"/>
    <col min="8707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0" width="5.7109375" style="64" bestFit="1" customWidth="1"/>
    <col min="8731" max="8732" width="4.855468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2" width="8" style="64" customWidth="1"/>
    <col min="8963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6" width="5.7109375" style="64" bestFit="1" customWidth="1"/>
    <col min="8987" max="8988" width="4.855468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18" width="8" style="64" customWidth="1"/>
    <col min="9219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2" width="5.7109375" style="64" bestFit="1" customWidth="1"/>
    <col min="9243" max="9244" width="4.855468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4" width="8" style="64" customWidth="1"/>
    <col min="9475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498" width="5.7109375" style="64" bestFit="1" customWidth="1"/>
    <col min="9499" max="9500" width="4.855468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0" width="8" style="64" customWidth="1"/>
    <col min="9731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4" width="5.7109375" style="64" bestFit="1" customWidth="1"/>
    <col min="9755" max="9756" width="4.855468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6" width="8" style="64" customWidth="1"/>
    <col min="9987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0" width="5.7109375" style="64" bestFit="1" customWidth="1"/>
    <col min="10011" max="10012" width="4.855468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2" width="8" style="64" customWidth="1"/>
    <col min="10243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6" width="5.7109375" style="64" bestFit="1" customWidth="1"/>
    <col min="10267" max="10268" width="4.855468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498" width="8" style="64" customWidth="1"/>
    <col min="10499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2" width="5.7109375" style="64" bestFit="1" customWidth="1"/>
    <col min="10523" max="10524" width="4.855468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4" width="8" style="64" customWidth="1"/>
    <col min="10755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78" width="5.7109375" style="64" bestFit="1" customWidth="1"/>
    <col min="10779" max="10780" width="4.855468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0" width="8" style="64" customWidth="1"/>
    <col min="11011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4" width="5.7109375" style="64" bestFit="1" customWidth="1"/>
    <col min="11035" max="11036" width="4.855468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6" width="8" style="64" customWidth="1"/>
    <col min="11267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0" width="5.7109375" style="64" bestFit="1" customWidth="1"/>
    <col min="11291" max="11292" width="4.855468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2" width="8" style="64" customWidth="1"/>
    <col min="11523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6" width="5.7109375" style="64" bestFit="1" customWidth="1"/>
    <col min="11547" max="11548" width="4.855468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78" width="8" style="64" customWidth="1"/>
    <col min="11779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2" width="5.7109375" style="64" bestFit="1" customWidth="1"/>
    <col min="11803" max="11804" width="4.855468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4" width="8" style="64" customWidth="1"/>
    <col min="12035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58" width="5.7109375" style="64" bestFit="1" customWidth="1"/>
    <col min="12059" max="12060" width="4.855468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0" width="8" style="64" customWidth="1"/>
    <col min="12291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4" width="5.7109375" style="64" bestFit="1" customWidth="1"/>
    <col min="12315" max="12316" width="4.855468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6" width="8" style="64" customWidth="1"/>
    <col min="12547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0" width="5.7109375" style="64" bestFit="1" customWidth="1"/>
    <col min="12571" max="12572" width="4.855468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2" width="8" style="64" customWidth="1"/>
    <col min="12803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6" width="5.7109375" style="64" bestFit="1" customWidth="1"/>
    <col min="12827" max="12828" width="4.855468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58" width="8" style="64" customWidth="1"/>
    <col min="13059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2" width="5.7109375" style="64" bestFit="1" customWidth="1"/>
    <col min="13083" max="13084" width="4.855468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4" width="8" style="64" customWidth="1"/>
    <col min="13315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38" width="5.7109375" style="64" bestFit="1" customWidth="1"/>
    <col min="13339" max="13340" width="4.855468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0" width="8" style="64" customWidth="1"/>
    <col min="13571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4" width="5.7109375" style="64" bestFit="1" customWidth="1"/>
    <col min="13595" max="13596" width="4.855468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6" width="8" style="64" customWidth="1"/>
    <col min="13827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0" width="5.7109375" style="64" bestFit="1" customWidth="1"/>
    <col min="13851" max="13852" width="4.855468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2" width="8" style="64" customWidth="1"/>
    <col min="14083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6" width="5.7109375" style="64" bestFit="1" customWidth="1"/>
    <col min="14107" max="14108" width="4.855468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38" width="8" style="64" customWidth="1"/>
    <col min="14339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2" width="5.7109375" style="64" bestFit="1" customWidth="1"/>
    <col min="14363" max="14364" width="4.855468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4" width="8" style="64" customWidth="1"/>
    <col min="14595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18" width="5.7109375" style="64" bestFit="1" customWidth="1"/>
    <col min="14619" max="14620" width="4.855468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0" width="8" style="64" customWidth="1"/>
    <col min="14851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4" width="5.7109375" style="64" bestFit="1" customWidth="1"/>
    <col min="14875" max="14876" width="4.855468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6" width="8" style="64" customWidth="1"/>
    <col min="15107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0" width="5.7109375" style="64" bestFit="1" customWidth="1"/>
    <col min="15131" max="15132" width="4.855468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2" width="8" style="64" customWidth="1"/>
    <col min="15363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6" width="5.7109375" style="64" bestFit="1" customWidth="1"/>
    <col min="15387" max="15388" width="4.855468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18" width="8" style="64" customWidth="1"/>
    <col min="15619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2" width="5.7109375" style="64" bestFit="1" customWidth="1"/>
    <col min="15643" max="15644" width="4.855468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4" width="8" style="64" customWidth="1"/>
    <col min="15875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898" width="5.7109375" style="64" bestFit="1" customWidth="1"/>
    <col min="15899" max="15900" width="4.855468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0" width="8" style="64" customWidth="1"/>
    <col min="16131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4" width="5.7109375" style="64" bestFit="1" customWidth="1"/>
    <col min="16155" max="16156" width="4.855468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164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165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66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102">
        <f>SUM(B13:B39)</f>
        <v>174248</v>
      </c>
      <c r="C11" s="102">
        <f>SUM(C13:C39)</f>
        <v>83569</v>
      </c>
      <c r="D11" s="102">
        <f>SUM(D13:D39)</f>
        <v>90679</v>
      </c>
      <c r="E11" s="102"/>
      <c r="F11" s="102">
        <f>SUM(F13:F39)</f>
        <v>43810</v>
      </c>
      <c r="G11" s="102">
        <f>SUM(G13:G39)</f>
        <v>21849</v>
      </c>
      <c r="H11" s="102">
        <f>SUM(H13:H39)</f>
        <v>21961</v>
      </c>
      <c r="I11" s="102"/>
      <c r="J11" s="102">
        <f>SUM(J13:J39)</f>
        <v>37447</v>
      </c>
      <c r="K11" s="102">
        <f>SUM(K13:K39)</f>
        <v>18192</v>
      </c>
      <c r="L11" s="102">
        <f>SUM(L13:L39)</f>
        <v>19255</v>
      </c>
      <c r="M11" s="102"/>
      <c r="N11" s="102">
        <f>SUM(N13:N39)</f>
        <v>34747</v>
      </c>
      <c r="O11" s="102">
        <f>SUM(O13:O39)</f>
        <v>16570</v>
      </c>
      <c r="P11" s="102">
        <f>SUM(P13:P39)</f>
        <v>18177</v>
      </c>
      <c r="Q11" s="102"/>
      <c r="R11" s="102">
        <f>SUM(R13:R39)</f>
        <v>29355</v>
      </c>
      <c r="S11" s="102">
        <f>SUM(S13:S39)</f>
        <v>13655</v>
      </c>
      <c r="T11" s="102">
        <f>SUM(T13:T39)</f>
        <v>15700</v>
      </c>
      <c r="U11" s="102"/>
      <c r="V11" s="102">
        <f>SUM(V13:V39)</f>
        <v>28372</v>
      </c>
      <c r="W11" s="102">
        <f>SUM(W13:W39)</f>
        <v>13085</v>
      </c>
      <c r="X11" s="102">
        <f>SUM(X13:X39)</f>
        <v>15287</v>
      </c>
      <c r="Y11" s="102"/>
      <c r="Z11" s="102">
        <f>SUM(Z13:Z39)</f>
        <v>517</v>
      </c>
      <c r="AA11" s="102">
        <f>SUM(AA13:AA39)</f>
        <v>218</v>
      </c>
      <c r="AB11" s="102">
        <f>SUM(AB13:AB39)</f>
        <v>299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11954</v>
      </c>
      <c r="C13" s="74">
        <v>6055</v>
      </c>
      <c r="D13" s="74">
        <v>5899</v>
      </c>
      <c r="E13" s="74"/>
      <c r="F13" s="74">
        <v>3066</v>
      </c>
      <c r="G13" s="74">
        <v>1679</v>
      </c>
      <c r="H13" s="74">
        <v>1387</v>
      </c>
      <c r="I13" s="74"/>
      <c r="J13" s="74">
        <v>2561</v>
      </c>
      <c r="K13" s="74">
        <v>1277</v>
      </c>
      <c r="L13" s="74">
        <v>1284</v>
      </c>
      <c r="M13" s="74"/>
      <c r="N13" s="74">
        <v>2362</v>
      </c>
      <c r="O13" s="74">
        <v>1112</v>
      </c>
      <c r="P13" s="74">
        <v>1250</v>
      </c>
      <c r="Q13" s="74"/>
      <c r="R13" s="74">
        <v>2029</v>
      </c>
      <c r="S13" s="74">
        <v>1027</v>
      </c>
      <c r="T13" s="74">
        <v>1002</v>
      </c>
      <c r="U13" s="74"/>
      <c r="V13" s="74">
        <v>1917</v>
      </c>
      <c r="W13" s="74">
        <v>941</v>
      </c>
      <c r="X13" s="74">
        <v>976</v>
      </c>
      <c r="Y13" s="74"/>
      <c r="Z13" s="74">
        <v>19</v>
      </c>
      <c r="AA13" s="74">
        <v>19</v>
      </c>
      <c r="AB13" s="74">
        <v>0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16429</v>
      </c>
      <c r="C14" s="74">
        <v>7959</v>
      </c>
      <c r="D14" s="74">
        <v>8470</v>
      </c>
      <c r="E14" s="74"/>
      <c r="F14" s="74">
        <v>3874</v>
      </c>
      <c r="G14" s="74">
        <v>1975</v>
      </c>
      <c r="H14" s="74">
        <v>1899</v>
      </c>
      <c r="I14" s="74"/>
      <c r="J14" s="74">
        <v>3529</v>
      </c>
      <c r="K14" s="74">
        <v>1721</v>
      </c>
      <c r="L14" s="74">
        <v>1808</v>
      </c>
      <c r="M14" s="74"/>
      <c r="N14" s="74">
        <v>3461</v>
      </c>
      <c r="O14" s="74">
        <v>1682</v>
      </c>
      <c r="P14" s="74">
        <v>1779</v>
      </c>
      <c r="Q14" s="74"/>
      <c r="R14" s="74">
        <v>2703</v>
      </c>
      <c r="S14" s="74">
        <v>1241</v>
      </c>
      <c r="T14" s="74">
        <v>1462</v>
      </c>
      <c r="U14" s="74"/>
      <c r="V14" s="74">
        <v>2762</v>
      </c>
      <c r="W14" s="74">
        <v>1308</v>
      </c>
      <c r="X14" s="74">
        <v>1454</v>
      </c>
      <c r="Y14" s="74"/>
      <c r="Z14" s="74">
        <v>100</v>
      </c>
      <c r="AA14" s="74">
        <v>32</v>
      </c>
      <c r="AB14" s="74">
        <v>68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11409</v>
      </c>
      <c r="C15" s="74">
        <v>5373</v>
      </c>
      <c r="D15" s="74">
        <v>6036</v>
      </c>
      <c r="E15" s="74"/>
      <c r="F15" s="74">
        <v>2916</v>
      </c>
      <c r="G15" s="74">
        <v>1381</v>
      </c>
      <c r="H15" s="74">
        <v>1535</v>
      </c>
      <c r="I15" s="74"/>
      <c r="J15" s="74">
        <v>2482</v>
      </c>
      <c r="K15" s="74">
        <v>1147</v>
      </c>
      <c r="L15" s="74">
        <v>1335</v>
      </c>
      <c r="M15" s="74"/>
      <c r="N15" s="74">
        <v>2390</v>
      </c>
      <c r="O15" s="74">
        <v>1125</v>
      </c>
      <c r="P15" s="74">
        <v>1265</v>
      </c>
      <c r="Q15" s="74"/>
      <c r="R15" s="74">
        <v>1663</v>
      </c>
      <c r="S15" s="74">
        <v>786</v>
      </c>
      <c r="T15" s="74">
        <v>877</v>
      </c>
      <c r="U15" s="74"/>
      <c r="V15" s="74">
        <v>1809</v>
      </c>
      <c r="W15" s="74">
        <v>877</v>
      </c>
      <c r="X15" s="74">
        <v>932</v>
      </c>
      <c r="Y15" s="74"/>
      <c r="Z15" s="74">
        <v>149</v>
      </c>
      <c r="AA15" s="74">
        <v>57</v>
      </c>
      <c r="AB15" s="74">
        <v>92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8721</v>
      </c>
      <c r="C16" s="74">
        <v>3928</v>
      </c>
      <c r="D16" s="74">
        <v>4793</v>
      </c>
      <c r="E16" s="74"/>
      <c r="F16" s="74">
        <v>2191</v>
      </c>
      <c r="G16" s="74">
        <v>1019</v>
      </c>
      <c r="H16" s="74">
        <v>1172</v>
      </c>
      <c r="I16" s="74"/>
      <c r="J16" s="74">
        <v>1958</v>
      </c>
      <c r="K16" s="74">
        <v>875</v>
      </c>
      <c r="L16" s="74">
        <v>1083</v>
      </c>
      <c r="M16" s="74"/>
      <c r="N16" s="74">
        <v>1982</v>
      </c>
      <c r="O16" s="74">
        <v>929</v>
      </c>
      <c r="P16" s="74">
        <v>1053</v>
      </c>
      <c r="Q16" s="74"/>
      <c r="R16" s="74">
        <v>1367</v>
      </c>
      <c r="S16" s="74">
        <v>578</v>
      </c>
      <c r="T16" s="74">
        <v>789</v>
      </c>
      <c r="U16" s="74"/>
      <c r="V16" s="74">
        <v>1223</v>
      </c>
      <c r="W16" s="74">
        <v>527</v>
      </c>
      <c r="X16" s="74">
        <v>696</v>
      </c>
      <c r="Y16" s="74"/>
      <c r="Z16" s="74">
        <v>0</v>
      </c>
      <c r="AA16" s="74">
        <v>0</v>
      </c>
      <c r="AB16" s="74">
        <v>0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2874</v>
      </c>
      <c r="C17" s="74">
        <v>1398</v>
      </c>
      <c r="D17" s="74">
        <v>1476</v>
      </c>
      <c r="E17" s="74"/>
      <c r="F17" s="74">
        <v>666</v>
      </c>
      <c r="G17" s="74">
        <v>341</v>
      </c>
      <c r="H17" s="74">
        <v>325</v>
      </c>
      <c r="I17" s="74"/>
      <c r="J17" s="74">
        <v>632</v>
      </c>
      <c r="K17" s="74">
        <v>325</v>
      </c>
      <c r="L17" s="74">
        <v>307</v>
      </c>
      <c r="M17" s="74"/>
      <c r="N17" s="74">
        <v>582</v>
      </c>
      <c r="O17" s="74">
        <v>283</v>
      </c>
      <c r="P17" s="74">
        <v>299</v>
      </c>
      <c r="Q17" s="74"/>
      <c r="R17" s="74">
        <v>517</v>
      </c>
      <c r="S17" s="74">
        <v>227</v>
      </c>
      <c r="T17" s="74">
        <v>290</v>
      </c>
      <c r="U17" s="74"/>
      <c r="V17" s="74">
        <v>468</v>
      </c>
      <c r="W17" s="74">
        <v>217</v>
      </c>
      <c r="X17" s="74">
        <v>251</v>
      </c>
      <c r="Y17" s="74"/>
      <c r="Z17" s="74">
        <v>9</v>
      </c>
      <c r="AA17" s="74">
        <v>5</v>
      </c>
      <c r="AB17" s="74">
        <v>4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6371</v>
      </c>
      <c r="C18" s="74">
        <v>3070</v>
      </c>
      <c r="D18" s="74">
        <v>3301</v>
      </c>
      <c r="E18" s="74"/>
      <c r="F18" s="74">
        <v>1484</v>
      </c>
      <c r="G18" s="74">
        <v>754</v>
      </c>
      <c r="H18" s="74">
        <v>730</v>
      </c>
      <c r="I18" s="74"/>
      <c r="J18" s="74">
        <v>1440</v>
      </c>
      <c r="K18" s="74">
        <v>678</v>
      </c>
      <c r="L18" s="74">
        <v>762</v>
      </c>
      <c r="M18" s="74"/>
      <c r="N18" s="74">
        <v>1271</v>
      </c>
      <c r="O18" s="74">
        <v>625</v>
      </c>
      <c r="P18" s="74">
        <v>646</v>
      </c>
      <c r="Q18" s="74"/>
      <c r="R18" s="74">
        <v>1055</v>
      </c>
      <c r="S18" s="74">
        <v>498</v>
      </c>
      <c r="T18" s="74">
        <v>557</v>
      </c>
      <c r="U18" s="74"/>
      <c r="V18" s="74">
        <v>1121</v>
      </c>
      <c r="W18" s="74">
        <v>515</v>
      </c>
      <c r="X18" s="74">
        <v>606</v>
      </c>
      <c r="Y18" s="74"/>
      <c r="Z18" s="74">
        <v>0</v>
      </c>
      <c r="AA18" s="74">
        <v>0</v>
      </c>
      <c r="AB18" s="74">
        <v>0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1448</v>
      </c>
      <c r="C19" s="74">
        <v>702</v>
      </c>
      <c r="D19" s="74">
        <v>746</v>
      </c>
      <c r="E19" s="74"/>
      <c r="F19" s="74">
        <v>333</v>
      </c>
      <c r="G19" s="74">
        <v>177</v>
      </c>
      <c r="H19" s="74">
        <v>156</v>
      </c>
      <c r="I19" s="74"/>
      <c r="J19" s="74">
        <v>253</v>
      </c>
      <c r="K19" s="74">
        <v>125</v>
      </c>
      <c r="L19" s="74">
        <v>128</v>
      </c>
      <c r="M19" s="74"/>
      <c r="N19" s="74">
        <v>235</v>
      </c>
      <c r="O19" s="74">
        <v>114</v>
      </c>
      <c r="P19" s="74">
        <v>121</v>
      </c>
      <c r="Q19" s="74"/>
      <c r="R19" s="74">
        <v>308</v>
      </c>
      <c r="S19" s="74">
        <v>138</v>
      </c>
      <c r="T19" s="74">
        <v>170</v>
      </c>
      <c r="U19" s="74"/>
      <c r="V19" s="74">
        <v>300</v>
      </c>
      <c r="W19" s="74">
        <v>137</v>
      </c>
      <c r="X19" s="74">
        <v>163</v>
      </c>
      <c r="Y19" s="74"/>
      <c r="Z19" s="74">
        <v>19</v>
      </c>
      <c r="AA19" s="74">
        <v>11</v>
      </c>
      <c r="AB19" s="74">
        <v>8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16200</v>
      </c>
      <c r="C20" s="74">
        <v>7697</v>
      </c>
      <c r="D20" s="74">
        <v>8503</v>
      </c>
      <c r="E20" s="74"/>
      <c r="F20" s="74">
        <v>3911</v>
      </c>
      <c r="G20" s="74">
        <v>1940</v>
      </c>
      <c r="H20" s="74">
        <v>1971</v>
      </c>
      <c r="I20" s="74"/>
      <c r="J20" s="74">
        <v>3558</v>
      </c>
      <c r="K20" s="74">
        <v>1738</v>
      </c>
      <c r="L20" s="74">
        <v>1820</v>
      </c>
      <c r="M20" s="74"/>
      <c r="N20" s="74">
        <v>3278</v>
      </c>
      <c r="O20" s="74">
        <v>1507</v>
      </c>
      <c r="P20" s="74">
        <v>1771</v>
      </c>
      <c r="Q20" s="74"/>
      <c r="R20" s="74">
        <v>2750</v>
      </c>
      <c r="S20" s="74">
        <v>1284</v>
      </c>
      <c r="T20" s="74">
        <v>1466</v>
      </c>
      <c r="U20" s="74"/>
      <c r="V20" s="74">
        <v>2639</v>
      </c>
      <c r="W20" s="74">
        <v>1204</v>
      </c>
      <c r="X20" s="74">
        <v>1435</v>
      </c>
      <c r="Y20" s="74"/>
      <c r="Z20" s="74">
        <v>64</v>
      </c>
      <c r="AA20" s="74">
        <v>24</v>
      </c>
      <c r="AB20" s="74">
        <v>40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8581</v>
      </c>
      <c r="C21" s="74">
        <v>4081</v>
      </c>
      <c r="D21" s="74">
        <v>4500</v>
      </c>
      <c r="E21" s="74"/>
      <c r="F21" s="74">
        <v>2017</v>
      </c>
      <c r="G21" s="74">
        <v>966</v>
      </c>
      <c r="H21" s="74">
        <v>1051</v>
      </c>
      <c r="I21" s="74"/>
      <c r="J21" s="74">
        <v>1754</v>
      </c>
      <c r="K21" s="74">
        <v>874</v>
      </c>
      <c r="L21" s="74">
        <v>880</v>
      </c>
      <c r="M21" s="74"/>
      <c r="N21" s="74">
        <v>1468</v>
      </c>
      <c r="O21" s="74">
        <v>665</v>
      </c>
      <c r="P21" s="74">
        <v>803</v>
      </c>
      <c r="Q21" s="74"/>
      <c r="R21" s="74">
        <v>1687</v>
      </c>
      <c r="S21" s="74">
        <v>806</v>
      </c>
      <c r="T21" s="74">
        <v>881</v>
      </c>
      <c r="U21" s="74"/>
      <c r="V21" s="74">
        <v>1611</v>
      </c>
      <c r="W21" s="74">
        <v>753</v>
      </c>
      <c r="X21" s="74">
        <v>858</v>
      </c>
      <c r="Y21" s="74"/>
      <c r="Z21" s="74">
        <v>44</v>
      </c>
      <c r="AA21" s="74">
        <v>17</v>
      </c>
      <c r="AB21" s="74">
        <v>27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7317</v>
      </c>
      <c r="C22" s="74">
        <v>3462</v>
      </c>
      <c r="D22" s="74">
        <v>3855</v>
      </c>
      <c r="E22" s="74"/>
      <c r="F22" s="74">
        <v>1859</v>
      </c>
      <c r="G22" s="74">
        <v>919</v>
      </c>
      <c r="H22" s="74">
        <v>940</v>
      </c>
      <c r="I22" s="74"/>
      <c r="J22" s="74">
        <v>1675</v>
      </c>
      <c r="K22" s="74">
        <v>798</v>
      </c>
      <c r="L22" s="74">
        <v>877</v>
      </c>
      <c r="M22" s="74"/>
      <c r="N22" s="74">
        <v>1451</v>
      </c>
      <c r="O22" s="74">
        <v>689</v>
      </c>
      <c r="P22" s="74">
        <v>762</v>
      </c>
      <c r="Q22" s="74"/>
      <c r="R22" s="74">
        <v>1140</v>
      </c>
      <c r="S22" s="74">
        <v>540</v>
      </c>
      <c r="T22" s="74">
        <v>600</v>
      </c>
      <c r="U22" s="74"/>
      <c r="V22" s="74">
        <v>1192</v>
      </c>
      <c r="W22" s="74">
        <v>516</v>
      </c>
      <c r="X22" s="74">
        <v>676</v>
      </c>
      <c r="Y22" s="74"/>
      <c r="Z22" s="74">
        <v>0</v>
      </c>
      <c r="AA22" s="74">
        <v>0</v>
      </c>
      <c r="AB22" s="74">
        <v>0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2637</v>
      </c>
      <c r="C23" s="74">
        <v>1254</v>
      </c>
      <c r="D23" s="74">
        <v>1383</v>
      </c>
      <c r="E23" s="74"/>
      <c r="F23" s="74">
        <v>733</v>
      </c>
      <c r="G23" s="74">
        <v>371</v>
      </c>
      <c r="H23" s="74">
        <v>362</v>
      </c>
      <c r="I23" s="74"/>
      <c r="J23" s="74">
        <v>543</v>
      </c>
      <c r="K23" s="74">
        <v>258</v>
      </c>
      <c r="L23" s="74">
        <v>285</v>
      </c>
      <c r="M23" s="74"/>
      <c r="N23" s="74">
        <v>518</v>
      </c>
      <c r="O23" s="74">
        <v>230</v>
      </c>
      <c r="P23" s="74">
        <v>288</v>
      </c>
      <c r="Q23" s="74"/>
      <c r="R23" s="74">
        <v>457</v>
      </c>
      <c r="S23" s="74">
        <v>217</v>
      </c>
      <c r="T23" s="74">
        <v>240</v>
      </c>
      <c r="U23" s="74"/>
      <c r="V23" s="74">
        <v>386</v>
      </c>
      <c r="W23" s="74">
        <v>178</v>
      </c>
      <c r="X23" s="74">
        <v>208</v>
      </c>
      <c r="Y23" s="74"/>
      <c r="Z23" s="74">
        <v>0</v>
      </c>
      <c r="AA23" s="74">
        <v>0</v>
      </c>
      <c r="AB23" s="74">
        <v>0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14674</v>
      </c>
      <c r="C24" s="74">
        <v>7161</v>
      </c>
      <c r="D24" s="74">
        <v>7513</v>
      </c>
      <c r="E24" s="74"/>
      <c r="F24" s="74">
        <v>3949</v>
      </c>
      <c r="G24" s="74">
        <v>2047</v>
      </c>
      <c r="H24" s="74">
        <v>1902</v>
      </c>
      <c r="I24" s="74"/>
      <c r="J24" s="74">
        <v>3083</v>
      </c>
      <c r="K24" s="74">
        <v>1522</v>
      </c>
      <c r="L24" s="74">
        <v>1561</v>
      </c>
      <c r="M24" s="74"/>
      <c r="N24" s="74">
        <v>2968</v>
      </c>
      <c r="O24" s="74">
        <v>1401</v>
      </c>
      <c r="P24" s="74">
        <v>1567</v>
      </c>
      <c r="Q24" s="74"/>
      <c r="R24" s="74">
        <v>2294</v>
      </c>
      <c r="S24" s="74">
        <v>1123</v>
      </c>
      <c r="T24" s="74">
        <v>1171</v>
      </c>
      <c r="U24" s="74"/>
      <c r="V24" s="74">
        <v>2367</v>
      </c>
      <c r="W24" s="74">
        <v>1059</v>
      </c>
      <c r="X24" s="74">
        <v>1308</v>
      </c>
      <c r="Y24" s="74"/>
      <c r="Z24" s="74">
        <v>13</v>
      </c>
      <c r="AA24" s="74">
        <v>9</v>
      </c>
      <c r="AB24" s="74">
        <v>4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4314</v>
      </c>
      <c r="C25" s="74">
        <v>2119</v>
      </c>
      <c r="D25" s="74">
        <v>2195</v>
      </c>
      <c r="E25" s="74"/>
      <c r="F25" s="74">
        <v>1048</v>
      </c>
      <c r="G25" s="74">
        <v>520</v>
      </c>
      <c r="H25" s="74">
        <v>528</v>
      </c>
      <c r="I25" s="74"/>
      <c r="J25" s="74">
        <v>882</v>
      </c>
      <c r="K25" s="74">
        <v>443</v>
      </c>
      <c r="L25" s="74">
        <v>439</v>
      </c>
      <c r="M25" s="74"/>
      <c r="N25" s="74">
        <v>830</v>
      </c>
      <c r="O25" s="74">
        <v>439</v>
      </c>
      <c r="P25" s="74">
        <v>391</v>
      </c>
      <c r="Q25" s="74"/>
      <c r="R25" s="74">
        <v>817</v>
      </c>
      <c r="S25" s="74">
        <v>398</v>
      </c>
      <c r="T25" s="74">
        <v>419</v>
      </c>
      <c r="U25" s="74"/>
      <c r="V25" s="74">
        <v>737</v>
      </c>
      <c r="W25" s="74">
        <v>319</v>
      </c>
      <c r="X25" s="74">
        <v>418</v>
      </c>
      <c r="Y25" s="74"/>
      <c r="Z25" s="74">
        <v>0</v>
      </c>
      <c r="AA25" s="74">
        <v>0</v>
      </c>
      <c r="AB25" s="74">
        <v>0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16677</v>
      </c>
      <c r="C26" s="74">
        <v>8114</v>
      </c>
      <c r="D26" s="74">
        <v>8563</v>
      </c>
      <c r="E26" s="74"/>
      <c r="F26" s="74">
        <v>4235</v>
      </c>
      <c r="G26" s="74">
        <v>2111</v>
      </c>
      <c r="H26" s="74">
        <v>2124</v>
      </c>
      <c r="I26" s="74"/>
      <c r="J26" s="74">
        <v>3540</v>
      </c>
      <c r="K26" s="74">
        <v>1726</v>
      </c>
      <c r="L26" s="74">
        <v>1814</v>
      </c>
      <c r="M26" s="74"/>
      <c r="N26" s="74">
        <v>3368</v>
      </c>
      <c r="O26" s="74">
        <v>1650</v>
      </c>
      <c r="P26" s="74">
        <v>1718</v>
      </c>
      <c r="Q26" s="74"/>
      <c r="R26" s="74">
        <v>2852</v>
      </c>
      <c r="S26" s="74">
        <v>1333</v>
      </c>
      <c r="T26" s="74">
        <v>1519</v>
      </c>
      <c r="U26" s="74"/>
      <c r="V26" s="74">
        <v>2682</v>
      </c>
      <c r="W26" s="74">
        <v>1294</v>
      </c>
      <c r="X26" s="74">
        <v>1388</v>
      </c>
      <c r="Y26" s="74"/>
      <c r="Z26" s="74">
        <v>0</v>
      </c>
      <c r="AA26" s="74">
        <v>0</v>
      </c>
      <c r="AB26" s="74">
        <v>0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2496</v>
      </c>
      <c r="C27" s="74">
        <v>1230</v>
      </c>
      <c r="D27" s="74">
        <v>1266</v>
      </c>
      <c r="E27" s="74"/>
      <c r="F27" s="74">
        <v>726</v>
      </c>
      <c r="G27" s="74">
        <v>345</v>
      </c>
      <c r="H27" s="74">
        <v>381</v>
      </c>
      <c r="I27" s="74"/>
      <c r="J27" s="74">
        <v>555</v>
      </c>
      <c r="K27" s="74">
        <v>299</v>
      </c>
      <c r="L27" s="74">
        <v>256</v>
      </c>
      <c r="M27" s="74"/>
      <c r="N27" s="74">
        <v>494</v>
      </c>
      <c r="O27" s="74">
        <v>234</v>
      </c>
      <c r="P27" s="74">
        <v>260</v>
      </c>
      <c r="Q27" s="74"/>
      <c r="R27" s="74">
        <v>352</v>
      </c>
      <c r="S27" s="74">
        <v>165</v>
      </c>
      <c r="T27" s="74">
        <v>187</v>
      </c>
      <c r="U27" s="74"/>
      <c r="V27" s="74">
        <v>369</v>
      </c>
      <c r="W27" s="74">
        <v>187</v>
      </c>
      <c r="X27" s="74">
        <v>182</v>
      </c>
      <c r="Y27" s="74"/>
      <c r="Z27" s="74">
        <v>0</v>
      </c>
      <c r="AA27" s="74">
        <v>0</v>
      </c>
      <c r="AB27" s="74">
        <v>0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4813</v>
      </c>
      <c r="C28" s="74">
        <v>2166</v>
      </c>
      <c r="D28" s="74">
        <v>2647</v>
      </c>
      <c r="E28" s="74"/>
      <c r="F28" s="74">
        <v>1298</v>
      </c>
      <c r="G28" s="74">
        <v>588</v>
      </c>
      <c r="H28" s="74">
        <v>710</v>
      </c>
      <c r="I28" s="74"/>
      <c r="J28" s="74">
        <v>946</v>
      </c>
      <c r="K28" s="74">
        <v>465</v>
      </c>
      <c r="L28" s="74">
        <v>481</v>
      </c>
      <c r="M28" s="74"/>
      <c r="N28" s="74">
        <v>965</v>
      </c>
      <c r="O28" s="74">
        <v>431</v>
      </c>
      <c r="P28" s="74">
        <v>534</v>
      </c>
      <c r="Q28" s="74"/>
      <c r="R28" s="74">
        <v>805</v>
      </c>
      <c r="S28" s="74">
        <v>340</v>
      </c>
      <c r="T28" s="74">
        <v>465</v>
      </c>
      <c r="U28" s="74"/>
      <c r="V28" s="74">
        <v>752</v>
      </c>
      <c r="W28" s="74">
        <v>322</v>
      </c>
      <c r="X28" s="74">
        <v>430</v>
      </c>
      <c r="Y28" s="74"/>
      <c r="Z28" s="74">
        <v>47</v>
      </c>
      <c r="AA28" s="74">
        <v>20</v>
      </c>
      <c r="AB28" s="74">
        <v>27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100</v>
      </c>
      <c r="B29" s="74">
        <v>2134</v>
      </c>
      <c r="C29" s="74">
        <v>994</v>
      </c>
      <c r="D29" s="74">
        <v>1140</v>
      </c>
      <c r="E29" s="74"/>
      <c r="F29" s="74">
        <v>474</v>
      </c>
      <c r="G29" s="74">
        <v>217</v>
      </c>
      <c r="H29" s="74">
        <v>257</v>
      </c>
      <c r="I29" s="74"/>
      <c r="J29" s="74">
        <v>355</v>
      </c>
      <c r="K29" s="74">
        <v>159</v>
      </c>
      <c r="L29" s="74">
        <v>196</v>
      </c>
      <c r="M29" s="74"/>
      <c r="N29" s="74">
        <v>413</v>
      </c>
      <c r="O29" s="74">
        <v>206</v>
      </c>
      <c r="P29" s="74">
        <v>207</v>
      </c>
      <c r="Q29" s="74"/>
      <c r="R29" s="74">
        <v>418</v>
      </c>
      <c r="S29" s="74">
        <v>194</v>
      </c>
      <c r="T29" s="74">
        <v>224</v>
      </c>
      <c r="U29" s="74"/>
      <c r="V29" s="74">
        <v>474</v>
      </c>
      <c r="W29" s="74">
        <v>218</v>
      </c>
      <c r="X29" s="74">
        <v>256</v>
      </c>
      <c r="Y29" s="74"/>
      <c r="Z29" s="74">
        <v>0</v>
      </c>
      <c r="AA29" s="74">
        <v>0</v>
      </c>
      <c r="AB29" s="74">
        <v>0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3540</v>
      </c>
      <c r="C30" s="74">
        <v>1686</v>
      </c>
      <c r="D30" s="74">
        <v>1854</v>
      </c>
      <c r="E30" s="74"/>
      <c r="F30" s="74">
        <v>853</v>
      </c>
      <c r="G30" s="74">
        <v>434</v>
      </c>
      <c r="H30" s="74">
        <v>419</v>
      </c>
      <c r="I30" s="74"/>
      <c r="J30" s="74">
        <v>730</v>
      </c>
      <c r="K30" s="74">
        <v>343</v>
      </c>
      <c r="L30" s="74">
        <v>387</v>
      </c>
      <c r="M30" s="74"/>
      <c r="N30" s="74">
        <v>682</v>
      </c>
      <c r="O30" s="74">
        <v>327</v>
      </c>
      <c r="P30" s="74">
        <v>355</v>
      </c>
      <c r="Q30" s="74"/>
      <c r="R30" s="74">
        <v>628</v>
      </c>
      <c r="S30" s="74">
        <v>284</v>
      </c>
      <c r="T30" s="74">
        <v>344</v>
      </c>
      <c r="U30" s="74"/>
      <c r="V30" s="74">
        <v>629</v>
      </c>
      <c r="W30" s="74">
        <v>291</v>
      </c>
      <c r="X30" s="74">
        <v>338</v>
      </c>
      <c r="Y30" s="74"/>
      <c r="Z30" s="74">
        <v>18</v>
      </c>
      <c r="AA30" s="74">
        <v>7</v>
      </c>
      <c r="AB30" s="74">
        <v>11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2345</v>
      </c>
      <c r="C31" s="74">
        <v>1109</v>
      </c>
      <c r="D31" s="74">
        <v>1236</v>
      </c>
      <c r="E31" s="74"/>
      <c r="F31" s="74">
        <v>500</v>
      </c>
      <c r="G31" s="74">
        <v>226</v>
      </c>
      <c r="H31" s="74">
        <v>274</v>
      </c>
      <c r="I31" s="74"/>
      <c r="J31" s="74">
        <v>453</v>
      </c>
      <c r="K31" s="74">
        <v>222</v>
      </c>
      <c r="L31" s="74">
        <v>231</v>
      </c>
      <c r="M31" s="74"/>
      <c r="N31" s="74">
        <v>458</v>
      </c>
      <c r="O31" s="74">
        <v>215</v>
      </c>
      <c r="P31" s="74">
        <v>243</v>
      </c>
      <c r="Q31" s="74"/>
      <c r="R31" s="74">
        <v>424</v>
      </c>
      <c r="S31" s="74">
        <v>212</v>
      </c>
      <c r="T31" s="74">
        <v>212</v>
      </c>
      <c r="U31" s="74"/>
      <c r="V31" s="74">
        <v>510</v>
      </c>
      <c r="W31" s="74">
        <v>234</v>
      </c>
      <c r="X31" s="74">
        <v>276</v>
      </c>
      <c r="Y31" s="74"/>
      <c r="Z31" s="74">
        <v>0</v>
      </c>
      <c r="AA31" s="74">
        <v>0</v>
      </c>
      <c r="AB31" s="74">
        <v>0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5862</v>
      </c>
      <c r="C32" s="74">
        <v>2765</v>
      </c>
      <c r="D32" s="74">
        <v>3097</v>
      </c>
      <c r="E32" s="74"/>
      <c r="F32" s="74">
        <v>1529</v>
      </c>
      <c r="G32" s="74">
        <v>741</v>
      </c>
      <c r="H32" s="74">
        <v>788</v>
      </c>
      <c r="I32" s="74"/>
      <c r="J32" s="74">
        <v>1349</v>
      </c>
      <c r="K32" s="74">
        <v>647</v>
      </c>
      <c r="L32" s="74">
        <v>702</v>
      </c>
      <c r="M32" s="74"/>
      <c r="N32" s="74">
        <v>1085</v>
      </c>
      <c r="O32" s="74">
        <v>537</v>
      </c>
      <c r="P32" s="74">
        <v>548</v>
      </c>
      <c r="Q32" s="74"/>
      <c r="R32" s="74">
        <v>1046</v>
      </c>
      <c r="S32" s="74">
        <v>475</v>
      </c>
      <c r="T32" s="74">
        <v>571</v>
      </c>
      <c r="U32" s="74"/>
      <c r="V32" s="74">
        <v>847</v>
      </c>
      <c r="W32" s="74">
        <v>363</v>
      </c>
      <c r="X32" s="74">
        <v>484</v>
      </c>
      <c r="Y32" s="74"/>
      <c r="Z32" s="74">
        <v>6</v>
      </c>
      <c r="AA32" s="74">
        <v>2</v>
      </c>
      <c r="AB32" s="74">
        <v>4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3872</v>
      </c>
      <c r="C33" s="74">
        <v>1865</v>
      </c>
      <c r="D33" s="74">
        <v>2007</v>
      </c>
      <c r="E33" s="74"/>
      <c r="F33" s="74">
        <v>936</v>
      </c>
      <c r="G33" s="74">
        <v>470</v>
      </c>
      <c r="H33" s="74">
        <v>466</v>
      </c>
      <c r="I33" s="74"/>
      <c r="J33" s="74">
        <v>879</v>
      </c>
      <c r="K33" s="74">
        <v>427</v>
      </c>
      <c r="L33" s="74">
        <v>452</v>
      </c>
      <c r="M33" s="74"/>
      <c r="N33" s="74">
        <v>716</v>
      </c>
      <c r="O33" s="74">
        <v>369</v>
      </c>
      <c r="P33" s="74">
        <v>347</v>
      </c>
      <c r="Q33" s="74"/>
      <c r="R33" s="74">
        <v>719</v>
      </c>
      <c r="S33" s="74">
        <v>322</v>
      </c>
      <c r="T33" s="74">
        <v>397</v>
      </c>
      <c r="U33" s="74"/>
      <c r="V33" s="74">
        <v>622</v>
      </c>
      <c r="W33" s="74">
        <v>277</v>
      </c>
      <c r="X33" s="74">
        <v>345</v>
      </c>
      <c r="Y33" s="74"/>
      <c r="Z33" s="74">
        <v>0</v>
      </c>
      <c r="AA33" s="74">
        <v>0</v>
      </c>
      <c r="AB33" s="74">
        <v>0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805</v>
      </c>
      <c r="C34" s="74">
        <v>383</v>
      </c>
      <c r="D34" s="74">
        <v>422</v>
      </c>
      <c r="E34" s="74"/>
      <c r="F34" s="74">
        <v>195</v>
      </c>
      <c r="G34" s="74">
        <v>87</v>
      </c>
      <c r="H34" s="74">
        <v>108</v>
      </c>
      <c r="I34" s="74"/>
      <c r="J34" s="74">
        <v>171</v>
      </c>
      <c r="K34" s="74">
        <v>87</v>
      </c>
      <c r="L34" s="74">
        <v>84</v>
      </c>
      <c r="M34" s="74"/>
      <c r="N34" s="74">
        <v>155</v>
      </c>
      <c r="O34" s="74">
        <v>85</v>
      </c>
      <c r="P34" s="74">
        <v>70</v>
      </c>
      <c r="Q34" s="74"/>
      <c r="R34" s="74">
        <v>145</v>
      </c>
      <c r="S34" s="74">
        <v>66</v>
      </c>
      <c r="T34" s="74">
        <v>79</v>
      </c>
      <c r="U34" s="74"/>
      <c r="V34" s="74">
        <v>139</v>
      </c>
      <c r="W34" s="74">
        <v>58</v>
      </c>
      <c r="X34" s="74">
        <v>81</v>
      </c>
      <c r="Y34" s="74"/>
      <c r="Z34" s="74">
        <v>0</v>
      </c>
      <c r="AA34" s="74">
        <v>0</v>
      </c>
      <c r="AB34" s="74">
        <v>0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3321</v>
      </c>
      <c r="C35" s="74">
        <v>1567</v>
      </c>
      <c r="D35" s="74">
        <v>1754</v>
      </c>
      <c r="E35" s="74"/>
      <c r="F35" s="74">
        <v>850</v>
      </c>
      <c r="G35" s="74">
        <v>420</v>
      </c>
      <c r="H35" s="74">
        <v>430</v>
      </c>
      <c r="I35" s="74"/>
      <c r="J35" s="74">
        <v>766</v>
      </c>
      <c r="K35" s="74">
        <v>380</v>
      </c>
      <c r="L35" s="74">
        <v>386</v>
      </c>
      <c r="M35" s="74"/>
      <c r="N35" s="74">
        <v>702</v>
      </c>
      <c r="O35" s="74">
        <v>332</v>
      </c>
      <c r="P35" s="74">
        <v>370</v>
      </c>
      <c r="Q35" s="74"/>
      <c r="R35" s="74">
        <v>519</v>
      </c>
      <c r="S35" s="74">
        <v>218</v>
      </c>
      <c r="T35" s="74">
        <v>301</v>
      </c>
      <c r="U35" s="74"/>
      <c r="V35" s="74">
        <v>484</v>
      </c>
      <c r="W35" s="74">
        <v>217</v>
      </c>
      <c r="X35" s="74">
        <v>267</v>
      </c>
      <c r="Y35" s="74"/>
      <c r="Z35" s="74">
        <v>0</v>
      </c>
      <c r="AA35" s="74">
        <v>0</v>
      </c>
      <c r="AB35" s="74">
        <v>0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386</v>
      </c>
      <c r="C36" s="74">
        <v>163</v>
      </c>
      <c r="D36" s="74">
        <v>223</v>
      </c>
      <c r="E36" s="74"/>
      <c r="F36" s="74">
        <v>106</v>
      </c>
      <c r="G36" s="74">
        <v>50</v>
      </c>
      <c r="H36" s="74">
        <v>56</v>
      </c>
      <c r="I36" s="74"/>
      <c r="J36" s="74">
        <v>93</v>
      </c>
      <c r="K36" s="74">
        <v>42</v>
      </c>
      <c r="L36" s="74">
        <v>51</v>
      </c>
      <c r="M36" s="74"/>
      <c r="N36" s="74">
        <v>65</v>
      </c>
      <c r="O36" s="74">
        <v>30</v>
      </c>
      <c r="P36" s="74">
        <v>35</v>
      </c>
      <c r="Q36" s="74"/>
      <c r="R36" s="74">
        <v>63</v>
      </c>
      <c r="S36" s="74">
        <v>25</v>
      </c>
      <c r="T36" s="74">
        <v>38</v>
      </c>
      <c r="U36" s="74"/>
      <c r="V36" s="74">
        <v>59</v>
      </c>
      <c r="W36" s="74">
        <v>16</v>
      </c>
      <c r="X36" s="74">
        <v>43</v>
      </c>
      <c r="Y36" s="74"/>
      <c r="Z36" s="74">
        <v>0</v>
      </c>
      <c r="AA36" s="74">
        <v>0</v>
      </c>
      <c r="AB36" s="74">
        <v>0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7190</v>
      </c>
      <c r="C37" s="74">
        <v>3474</v>
      </c>
      <c r="D37" s="74">
        <v>3716</v>
      </c>
      <c r="E37" s="74"/>
      <c r="F37" s="74">
        <v>2013</v>
      </c>
      <c r="G37" s="74">
        <v>1023</v>
      </c>
      <c r="H37" s="74">
        <v>990</v>
      </c>
      <c r="I37" s="74"/>
      <c r="J37" s="74">
        <v>1532</v>
      </c>
      <c r="K37" s="74">
        <v>761</v>
      </c>
      <c r="L37" s="74">
        <v>771</v>
      </c>
      <c r="M37" s="74"/>
      <c r="N37" s="74">
        <v>1295</v>
      </c>
      <c r="O37" s="74">
        <v>618</v>
      </c>
      <c r="P37" s="74">
        <v>677</v>
      </c>
      <c r="Q37" s="74"/>
      <c r="R37" s="74">
        <v>1208</v>
      </c>
      <c r="S37" s="74">
        <v>525</v>
      </c>
      <c r="T37" s="74">
        <v>683</v>
      </c>
      <c r="U37" s="74"/>
      <c r="V37" s="74">
        <v>1142</v>
      </c>
      <c r="W37" s="74">
        <v>547</v>
      </c>
      <c r="X37" s="74">
        <v>595</v>
      </c>
      <c r="Y37" s="74"/>
      <c r="Z37" s="74">
        <v>0</v>
      </c>
      <c r="AA37" s="74">
        <v>0</v>
      </c>
      <c r="AB37" s="74">
        <v>0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106" t="s">
        <v>109</v>
      </c>
      <c r="B38" s="74">
        <v>7018</v>
      </c>
      <c r="C38" s="74">
        <v>3325</v>
      </c>
      <c r="D38" s="74">
        <v>3693</v>
      </c>
      <c r="E38" s="74"/>
      <c r="F38" s="74">
        <v>1818</v>
      </c>
      <c r="G38" s="74">
        <v>921</v>
      </c>
      <c r="H38" s="74">
        <v>897</v>
      </c>
      <c r="I38" s="74"/>
      <c r="J38" s="74">
        <v>1532</v>
      </c>
      <c r="K38" s="74">
        <v>746</v>
      </c>
      <c r="L38" s="74">
        <v>786</v>
      </c>
      <c r="M38" s="74"/>
      <c r="N38" s="74">
        <v>1375</v>
      </c>
      <c r="O38" s="74">
        <v>636</v>
      </c>
      <c r="P38" s="74">
        <v>739</v>
      </c>
      <c r="Q38" s="74"/>
      <c r="R38" s="74">
        <v>1258</v>
      </c>
      <c r="S38" s="74">
        <v>563</v>
      </c>
      <c r="T38" s="74">
        <v>695</v>
      </c>
      <c r="U38" s="74"/>
      <c r="V38" s="74">
        <v>1006</v>
      </c>
      <c r="W38" s="74">
        <v>444</v>
      </c>
      <c r="X38" s="74">
        <v>562</v>
      </c>
      <c r="Y38" s="74"/>
      <c r="Z38" s="74">
        <v>29</v>
      </c>
      <c r="AA38" s="74">
        <v>15</v>
      </c>
      <c r="AB38" s="74">
        <v>14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860</v>
      </c>
      <c r="C39" s="74">
        <v>469</v>
      </c>
      <c r="D39" s="74">
        <v>391</v>
      </c>
      <c r="E39" s="74"/>
      <c r="F39" s="74">
        <v>230</v>
      </c>
      <c r="G39" s="74">
        <v>127</v>
      </c>
      <c r="H39" s="74">
        <v>103</v>
      </c>
      <c r="I39" s="74"/>
      <c r="J39" s="74">
        <v>196</v>
      </c>
      <c r="K39" s="74">
        <v>107</v>
      </c>
      <c r="L39" s="74">
        <v>89</v>
      </c>
      <c r="M39" s="74"/>
      <c r="N39" s="74">
        <v>178</v>
      </c>
      <c r="O39" s="74">
        <v>99</v>
      </c>
      <c r="P39" s="74">
        <v>79</v>
      </c>
      <c r="Q39" s="74"/>
      <c r="R39" s="74">
        <v>131</v>
      </c>
      <c r="S39" s="74">
        <v>70</v>
      </c>
      <c r="T39" s="74">
        <v>61</v>
      </c>
      <c r="U39" s="74"/>
      <c r="V39" s="74">
        <v>125</v>
      </c>
      <c r="W39" s="74">
        <v>66</v>
      </c>
      <c r="X39" s="74">
        <v>59</v>
      </c>
      <c r="Y39" s="74"/>
      <c r="Z39" s="74">
        <v>0</v>
      </c>
      <c r="AA39" s="74">
        <v>0</v>
      </c>
      <c r="AB39" s="74">
        <v>0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4" spans="1:57" s="50" customFormat="1" ht="15" x14ac:dyDescent="0.25">
      <c r="A44" s="224" t="s">
        <v>166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 t="s">
        <v>222</v>
      </c>
      <c r="AE44" s="215"/>
      <c r="AF44" s="9"/>
    </row>
    <row r="45" spans="1:57" s="50" customFormat="1" ht="15" x14ac:dyDescent="0.25">
      <c r="A45" s="225" t="s">
        <v>167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9"/>
      <c r="AD45" s="215"/>
      <c r="AE45" s="215"/>
      <c r="AF45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81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66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x14ac:dyDescent="0.25">
      <c r="A51" s="229" t="s">
        <v>82</v>
      </c>
      <c r="B51" s="54" t="s">
        <v>21</v>
      </c>
      <c r="C51" s="54"/>
      <c r="D51" s="54"/>
      <c r="E51" s="55"/>
      <c r="F51" s="54" t="s">
        <v>48</v>
      </c>
      <c r="G51" s="54"/>
      <c r="H51" s="54"/>
      <c r="I51" s="55"/>
      <c r="J51" s="54" t="s">
        <v>49</v>
      </c>
      <c r="K51" s="54"/>
      <c r="L51" s="54"/>
      <c r="M51" s="55"/>
      <c r="N51" s="54" t="s">
        <v>50</v>
      </c>
      <c r="O51" s="54"/>
      <c r="P51" s="54"/>
      <c r="Q51" s="55"/>
      <c r="R51" s="54" t="s">
        <v>51</v>
      </c>
      <c r="S51" s="54"/>
      <c r="T51" s="54"/>
      <c r="U51" s="55"/>
      <c r="V51" s="54" t="s">
        <v>52</v>
      </c>
      <c r="W51" s="54"/>
      <c r="X51" s="54"/>
      <c r="Y51" s="55"/>
      <c r="Z51" s="54" t="s">
        <v>53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SUM(B56:B82)</f>
        <v>41910</v>
      </c>
      <c r="C54" s="102">
        <f>SUM(C56:C82)</f>
        <v>23694</v>
      </c>
      <c r="D54" s="102">
        <f>SUM(D56:D82)</f>
        <v>18216</v>
      </c>
      <c r="E54" s="102"/>
      <c r="F54" s="102">
        <f>SUM(F56:F82)</f>
        <v>14675</v>
      </c>
      <c r="G54" s="102">
        <f>SUM(G56:G82)</f>
        <v>8492</v>
      </c>
      <c r="H54" s="102">
        <f>SUM(H56:H82)</f>
        <v>6183</v>
      </c>
      <c r="I54" s="102"/>
      <c r="J54" s="102">
        <f>SUM(J56:J82)</f>
        <v>10516</v>
      </c>
      <c r="K54" s="102">
        <f>SUM(K56:K82)</f>
        <v>6007</v>
      </c>
      <c r="L54" s="102">
        <f>SUM(L56:L82)</f>
        <v>4509</v>
      </c>
      <c r="M54" s="102"/>
      <c r="N54" s="102">
        <f>SUM(N56:N82)</f>
        <v>5717</v>
      </c>
      <c r="O54" s="102">
        <f>SUM(O56:O82)</f>
        <v>3268</v>
      </c>
      <c r="P54" s="102">
        <f>SUM(P56:P82)</f>
        <v>2449</v>
      </c>
      <c r="Q54" s="102"/>
      <c r="R54" s="102">
        <f>SUM(R56:R82)</f>
        <v>8774</v>
      </c>
      <c r="S54" s="102">
        <f>SUM(S56:S82)</f>
        <v>4787</v>
      </c>
      <c r="T54" s="102">
        <f>SUM(T56:T82)</f>
        <v>3987</v>
      </c>
      <c r="U54" s="102"/>
      <c r="V54" s="102">
        <f>SUM(V56:V82)</f>
        <v>2228</v>
      </c>
      <c r="W54" s="102">
        <f>SUM(W56:W82)</f>
        <v>1140</v>
      </c>
      <c r="X54" s="102">
        <f>SUM(X56:X82)</f>
        <v>1088</v>
      </c>
      <c r="Y54" s="102"/>
      <c r="Z54" s="102">
        <f>SUM(Z56:Z82)</f>
        <v>0</v>
      </c>
      <c r="AA54" s="102">
        <f>SUM(AA56:AA82)</f>
        <v>0</v>
      </c>
      <c r="AB54" s="102">
        <f>SUM(AB56:AB82)</f>
        <v>0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3636</v>
      </c>
      <c r="C56" s="74">
        <v>1931</v>
      </c>
      <c r="D56" s="74">
        <v>1705</v>
      </c>
      <c r="E56" s="74"/>
      <c r="F56" s="74">
        <v>1405</v>
      </c>
      <c r="G56" s="74">
        <v>785</v>
      </c>
      <c r="H56" s="74">
        <v>620</v>
      </c>
      <c r="I56" s="74"/>
      <c r="J56" s="74">
        <v>919</v>
      </c>
      <c r="K56" s="74">
        <v>475</v>
      </c>
      <c r="L56" s="74">
        <v>444</v>
      </c>
      <c r="M56" s="74"/>
      <c r="N56" s="74">
        <v>458</v>
      </c>
      <c r="O56" s="74">
        <v>260</v>
      </c>
      <c r="P56" s="74">
        <v>198</v>
      </c>
      <c r="Q56" s="74"/>
      <c r="R56" s="74">
        <v>742</v>
      </c>
      <c r="S56" s="74">
        <v>358</v>
      </c>
      <c r="T56" s="74">
        <v>384</v>
      </c>
      <c r="U56" s="74"/>
      <c r="V56" s="74">
        <v>112</v>
      </c>
      <c r="W56" s="74">
        <v>53</v>
      </c>
      <c r="X56" s="74">
        <v>59</v>
      </c>
      <c r="Y56" s="74"/>
      <c r="Z56" s="74">
        <v>0</v>
      </c>
      <c r="AA56" s="74">
        <v>0</v>
      </c>
      <c r="AB56" s="74">
        <v>0</v>
      </c>
    </row>
    <row r="57" spans="1:28" x14ac:dyDescent="0.2">
      <c r="A57" s="63" t="s">
        <v>85</v>
      </c>
      <c r="B57" s="74">
        <v>3461</v>
      </c>
      <c r="C57" s="74">
        <v>1963</v>
      </c>
      <c r="D57" s="74">
        <v>1498</v>
      </c>
      <c r="E57" s="74"/>
      <c r="F57" s="74">
        <v>1209</v>
      </c>
      <c r="G57" s="74">
        <v>672</v>
      </c>
      <c r="H57" s="74">
        <v>537</v>
      </c>
      <c r="I57" s="74"/>
      <c r="J57" s="74">
        <v>873</v>
      </c>
      <c r="K57" s="74">
        <v>480</v>
      </c>
      <c r="L57" s="74">
        <v>393</v>
      </c>
      <c r="M57" s="74"/>
      <c r="N57" s="74">
        <v>441</v>
      </c>
      <c r="O57" s="74">
        <v>273</v>
      </c>
      <c r="P57" s="74">
        <v>168</v>
      </c>
      <c r="Q57" s="74"/>
      <c r="R57" s="74">
        <v>733</v>
      </c>
      <c r="S57" s="74">
        <v>434</v>
      </c>
      <c r="T57" s="74">
        <v>299</v>
      </c>
      <c r="U57" s="74"/>
      <c r="V57" s="74">
        <v>205</v>
      </c>
      <c r="W57" s="74">
        <v>104</v>
      </c>
      <c r="X57" s="74">
        <v>101</v>
      </c>
      <c r="Y57" s="74"/>
      <c r="Z57" s="74">
        <v>0</v>
      </c>
      <c r="AA57" s="74">
        <v>0</v>
      </c>
      <c r="AB57" s="74">
        <v>0</v>
      </c>
    </row>
    <row r="58" spans="1:28" x14ac:dyDescent="0.2">
      <c r="A58" s="63" t="s">
        <v>86</v>
      </c>
      <c r="B58" s="74">
        <v>3865</v>
      </c>
      <c r="C58" s="74">
        <v>2155</v>
      </c>
      <c r="D58" s="74">
        <v>1710</v>
      </c>
      <c r="E58" s="74"/>
      <c r="F58" s="74">
        <v>1480</v>
      </c>
      <c r="G58" s="74">
        <v>854</v>
      </c>
      <c r="H58" s="74">
        <v>626</v>
      </c>
      <c r="I58" s="74"/>
      <c r="J58" s="74">
        <v>1019</v>
      </c>
      <c r="K58" s="74">
        <v>579</v>
      </c>
      <c r="L58" s="74">
        <v>440</v>
      </c>
      <c r="M58" s="74"/>
      <c r="N58" s="74">
        <v>525</v>
      </c>
      <c r="O58" s="74">
        <v>267</v>
      </c>
      <c r="P58" s="74">
        <v>258</v>
      </c>
      <c r="Q58" s="74"/>
      <c r="R58" s="74">
        <v>695</v>
      </c>
      <c r="S58" s="74">
        <v>387</v>
      </c>
      <c r="T58" s="74">
        <v>308</v>
      </c>
      <c r="U58" s="74"/>
      <c r="V58" s="74">
        <v>146</v>
      </c>
      <c r="W58" s="74">
        <v>68</v>
      </c>
      <c r="X58" s="74">
        <v>78</v>
      </c>
      <c r="Y58" s="74"/>
      <c r="Z58" s="74">
        <v>0</v>
      </c>
      <c r="AA58" s="74">
        <v>0</v>
      </c>
      <c r="AB58" s="74">
        <v>0</v>
      </c>
    </row>
    <row r="59" spans="1:28" x14ac:dyDescent="0.2">
      <c r="A59" s="63" t="s">
        <v>87</v>
      </c>
      <c r="B59" s="74">
        <v>3551</v>
      </c>
      <c r="C59" s="74">
        <v>2008</v>
      </c>
      <c r="D59" s="74">
        <v>1543</v>
      </c>
      <c r="E59" s="74"/>
      <c r="F59" s="74">
        <v>1435</v>
      </c>
      <c r="G59" s="74">
        <v>823</v>
      </c>
      <c r="H59" s="74">
        <v>612</v>
      </c>
      <c r="I59" s="74"/>
      <c r="J59" s="74">
        <v>825</v>
      </c>
      <c r="K59" s="74">
        <v>470</v>
      </c>
      <c r="L59" s="74">
        <v>355</v>
      </c>
      <c r="M59" s="74"/>
      <c r="N59" s="74">
        <v>547</v>
      </c>
      <c r="O59" s="74">
        <v>318</v>
      </c>
      <c r="P59" s="74">
        <v>229</v>
      </c>
      <c r="Q59" s="74"/>
      <c r="R59" s="74">
        <v>581</v>
      </c>
      <c r="S59" s="74">
        <v>313</v>
      </c>
      <c r="T59" s="74">
        <v>268</v>
      </c>
      <c r="U59" s="74"/>
      <c r="V59" s="74">
        <v>163</v>
      </c>
      <c r="W59" s="74">
        <v>84</v>
      </c>
      <c r="X59" s="74">
        <v>79</v>
      </c>
      <c r="Y59" s="74"/>
      <c r="Z59" s="74">
        <v>0</v>
      </c>
      <c r="AA59" s="74">
        <v>0</v>
      </c>
      <c r="AB59" s="74">
        <v>0</v>
      </c>
    </row>
    <row r="60" spans="1:28" x14ac:dyDescent="0.2">
      <c r="A60" s="63" t="s">
        <v>88</v>
      </c>
      <c r="B60" s="74">
        <v>292</v>
      </c>
      <c r="C60" s="74">
        <v>192</v>
      </c>
      <c r="D60" s="74">
        <v>100</v>
      </c>
      <c r="E60" s="74"/>
      <c r="F60" s="74">
        <v>69</v>
      </c>
      <c r="G60" s="74">
        <v>53</v>
      </c>
      <c r="H60" s="74">
        <v>16</v>
      </c>
      <c r="I60" s="74"/>
      <c r="J60" s="74">
        <v>56</v>
      </c>
      <c r="K60" s="74">
        <v>40</v>
      </c>
      <c r="L60" s="74">
        <v>16</v>
      </c>
      <c r="M60" s="74"/>
      <c r="N60" s="74">
        <v>24</v>
      </c>
      <c r="O60" s="74">
        <v>14</v>
      </c>
      <c r="P60" s="74">
        <v>10</v>
      </c>
      <c r="Q60" s="74"/>
      <c r="R60" s="74">
        <v>118</v>
      </c>
      <c r="S60" s="74">
        <v>72</v>
      </c>
      <c r="T60" s="74">
        <v>46</v>
      </c>
      <c r="U60" s="74"/>
      <c r="V60" s="74">
        <v>25</v>
      </c>
      <c r="W60" s="74">
        <v>13</v>
      </c>
      <c r="X60" s="74">
        <v>12</v>
      </c>
      <c r="Y60" s="74"/>
      <c r="Z60" s="74">
        <v>0</v>
      </c>
      <c r="AA60" s="74">
        <v>0</v>
      </c>
      <c r="AB60" s="74">
        <v>0</v>
      </c>
    </row>
    <row r="61" spans="1:28" x14ac:dyDescent="0.2">
      <c r="A61" s="63" t="s">
        <v>89</v>
      </c>
      <c r="B61" s="74">
        <v>1116</v>
      </c>
      <c r="C61" s="74">
        <v>664</v>
      </c>
      <c r="D61" s="74">
        <v>452</v>
      </c>
      <c r="E61" s="74"/>
      <c r="F61" s="74">
        <v>367</v>
      </c>
      <c r="G61" s="74">
        <v>229</v>
      </c>
      <c r="H61" s="74">
        <v>138</v>
      </c>
      <c r="I61" s="74"/>
      <c r="J61" s="74">
        <v>274</v>
      </c>
      <c r="K61" s="74">
        <v>174</v>
      </c>
      <c r="L61" s="74">
        <v>100</v>
      </c>
      <c r="M61" s="74"/>
      <c r="N61" s="74">
        <v>120</v>
      </c>
      <c r="O61" s="74">
        <v>74</v>
      </c>
      <c r="P61" s="74">
        <v>46</v>
      </c>
      <c r="Q61" s="74"/>
      <c r="R61" s="74">
        <v>273</v>
      </c>
      <c r="S61" s="74">
        <v>138</v>
      </c>
      <c r="T61" s="74">
        <v>135</v>
      </c>
      <c r="U61" s="74"/>
      <c r="V61" s="74">
        <v>82</v>
      </c>
      <c r="W61" s="74">
        <v>49</v>
      </c>
      <c r="X61" s="74">
        <v>33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63" t="s">
        <v>90</v>
      </c>
      <c r="B62" s="74">
        <v>220</v>
      </c>
      <c r="C62" s="74">
        <v>132</v>
      </c>
      <c r="D62" s="74">
        <v>88</v>
      </c>
      <c r="E62" s="74"/>
      <c r="F62" s="74">
        <v>26</v>
      </c>
      <c r="G62" s="74">
        <v>12</v>
      </c>
      <c r="H62" s="74">
        <v>14</v>
      </c>
      <c r="I62" s="74"/>
      <c r="J62" s="74">
        <v>62</v>
      </c>
      <c r="K62" s="74">
        <v>37</v>
      </c>
      <c r="L62" s="74">
        <v>25</v>
      </c>
      <c r="M62" s="74"/>
      <c r="N62" s="74">
        <v>57</v>
      </c>
      <c r="O62" s="74">
        <v>33</v>
      </c>
      <c r="P62" s="74">
        <v>24</v>
      </c>
      <c r="Q62" s="74"/>
      <c r="R62" s="74">
        <v>57</v>
      </c>
      <c r="S62" s="74">
        <v>42</v>
      </c>
      <c r="T62" s="74">
        <v>15</v>
      </c>
      <c r="U62" s="74"/>
      <c r="V62" s="74">
        <v>18</v>
      </c>
      <c r="W62" s="74">
        <v>8</v>
      </c>
      <c r="X62" s="74">
        <v>10</v>
      </c>
      <c r="Y62" s="74"/>
      <c r="Z62" s="74">
        <v>0</v>
      </c>
      <c r="AA62" s="74">
        <v>0</v>
      </c>
      <c r="AB62" s="74">
        <v>0</v>
      </c>
    </row>
    <row r="63" spans="1:28" x14ac:dyDescent="0.2">
      <c r="A63" s="63" t="s">
        <v>91</v>
      </c>
      <c r="B63" s="74">
        <v>3982</v>
      </c>
      <c r="C63" s="74">
        <v>2248</v>
      </c>
      <c r="D63" s="74">
        <v>1734</v>
      </c>
      <c r="E63" s="74"/>
      <c r="F63" s="74">
        <v>1412</v>
      </c>
      <c r="G63" s="74">
        <v>824</v>
      </c>
      <c r="H63" s="74">
        <v>588</v>
      </c>
      <c r="I63" s="74"/>
      <c r="J63" s="74">
        <v>1021</v>
      </c>
      <c r="K63" s="74">
        <v>584</v>
      </c>
      <c r="L63" s="74">
        <v>437</v>
      </c>
      <c r="M63" s="74"/>
      <c r="N63" s="74">
        <v>556</v>
      </c>
      <c r="O63" s="74">
        <v>291</v>
      </c>
      <c r="P63" s="74">
        <v>265</v>
      </c>
      <c r="Q63" s="74"/>
      <c r="R63" s="74">
        <v>795</v>
      </c>
      <c r="S63" s="74">
        <v>445</v>
      </c>
      <c r="T63" s="74">
        <v>350</v>
      </c>
      <c r="U63" s="74"/>
      <c r="V63" s="74">
        <v>198</v>
      </c>
      <c r="W63" s="74">
        <v>104</v>
      </c>
      <c r="X63" s="74">
        <v>94</v>
      </c>
      <c r="Y63" s="74"/>
      <c r="Z63" s="74">
        <v>0</v>
      </c>
      <c r="AA63" s="74">
        <v>0</v>
      </c>
      <c r="AB63" s="74">
        <v>0</v>
      </c>
    </row>
    <row r="64" spans="1:28" x14ac:dyDescent="0.2">
      <c r="A64" s="63" t="s">
        <v>92</v>
      </c>
      <c r="B64" s="74">
        <v>1138</v>
      </c>
      <c r="C64" s="74">
        <v>658</v>
      </c>
      <c r="D64" s="74">
        <v>480</v>
      </c>
      <c r="E64" s="74"/>
      <c r="F64" s="74">
        <v>319</v>
      </c>
      <c r="G64" s="74">
        <v>205</v>
      </c>
      <c r="H64" s="74">
        <v>114</v>
      </c>
      <c r="I64" s="74"/>
      <c r="J64" s="74">
        <v>260</v>
      </c>
      <c r="K64" s="74">
        <v>132</v>
      </c>
      <c r="L64" s="74">
        <v>128</v>
      </c>
      <c r="M64" s="74"/>
      <c r="N64" s="74">
        <v>202</v>
      </c>
      <c r="O64" s="74">
        <v>122</v>
      </c>
      <c r="P64" s="74">
        <v>80</v>
      </c>
      <c r="Q64" s="74"/>
      <c r="R64" s="74">
        <v>274</v>
      </c>
      <c r="S64" s="74">
        <v>147</v>
      </c>
      <c r="T64" s="74">
        <v>127</v>
      </c>
      <c r="U64" s="74"/>
      <c r="V64" s="74">
        <v>83</v>
      </c>
      <c r="W64" s="74">
        <v>52</v>
      </c>
      <c r="X64" s="74">
        <v>31</v>
      </c>
      <c r="Y64" s="74"/>
      <c r="Z64" s="74">
        <v>0</v>
      </c>
      <c r="AA64" s="74">
        <v>0</v>
      </c>
      <c r="AB64" s="74">
        <v>0</v>
      </c>
    </row>
    <row r="65" spans="1:28" x14ac:dyDescent="0.2">
      <c r="A65" s="63" t="s">
        <v>93</v>
      </c>
      <c r="B65" s="74">
        <v>1544</v>
      </c>
      <c r="C65" s="74">
        <v>950</v>
      </c>
      <c r="D65" s="74">
        <v>594</v>
      </c>
      <c r="E65" s="74"/>
      <c r="F65" s="74">
        <v>478</v>
      </c>
      <c r="G65" s="74">
        <v>298</v>
      </c>
      <c r="H65" s="74">
        <v>180</v>
      </c>
      <c r="I65" s="74"/>
      <c r="J65" s="74">
        <v>371</v>
      </c>
      <c r="K65" s="74">
        <v>224</v>
      </c>
      <c r="L65" s="74">
        <v>147</v>
      </c>
      <c r="M65" s="74"/>
      <c r="N65" s="74">
        <v>218</v>
      </c>
      <c r="O65" s="74">
        <v>148</v>
      </c>
      <c r="P65" s="74">
        <v>70</v>
      </c>
      <c r="Q65" s="74"/>
      <c r="R65" s="74">
        <v>375</v>
      </c>
      <c r="S65" s="74">
        <v>224</v>
      </c>
      <c r="T65" s="74">
        <v>151</v>
      </c>
      <c r="U65" s="74"/>
      <c r="V65" s="74">
        <v>102</v>
      </c>
      <c r="W65" s="74">
        <v>56</v>
      </c>
      <c r="X65" s="74">
        <v>46</v>
      </c>
      <c r="Y65" s="74"/>
      <c r="Z65" s="74">
        <v>0</v>
      </c>
      <c r="AA65" s="74">
        <v>0</v>
      </c>
      <c r="AB65" s="74">
        <v>0</v>
      </c>
    </row>
    <row r="66" spans="1:28" x14ac:dyDescent="0.2">
      <c r="A66" s="63" t="s">
        <v>94</v>
      </c>
      <c r="B66" s="74">
        <v>579</v>
      </c>
      <c r="C66" s="74">
        <v>345</v>
      </c>
      <c r="D66" s="74">
        <v>234</v>
      </c>
      <c r="E66" s="74"/>
      <c r="F66" s="74">
        <v>210</v>
      </c>
      <c r="G66" s="74">
        <v>138</v>
      </c>
      <c r="H66" s="74">
        <v>72</v>
      </c>
      <c r="I66" s="74"/>
      <c r="J66" s="74">
        <v>173</v>
      </c>
      <c r="K66" s="74">
        <v>98</v>
      </c>
      <c r="L66" s="74">
        <v>75</v>
      </c>
      <c r="M66" s="74"/>
      <c r="N66" s="74">
        <v>53</v>
      </c>
      <c r="O66" s="74">
        <v>28</v>
      </c>
      <c r="P66" s="74">
        <v>25</v>
      </c>
      <c r="Q66" s="74"/>
      <c r="R66" s="74">
        <v>114</v>
      </c>
      <c r="S66" s="74">
        <v>67</v>
      </c>
      <c r="T66" s="74">
        <v>47</v>
      </c>
      <c r="U66" s="74"/>
      <c r="V66" s="74">
        <v>29</v>
      </c>
      <c r="W66" s="74">
        <v>14</v>
      </c>
      <c r="X66" s="74">
        <v>15</v>
      </c>
      <c r="Y66" s="74"/>
      <c r="Z66" s="74">
        <v>0</v>
      </c>
      <c r="AA66" s="74">
        <v>0</v>
      </c>
      <c r="AB66" s="74">
        <v>0</v>
      </c>
    </row>
    <row r="67" spans="1:28" x14ac:dyDescent="0.2">
      <c r="A67" s="100" t="s">
        <v>95</v>
      </c>
      <c r="B67" s="74">
        <v>4355</v>
      </c>
      <c r="C67" s="74">
        <v>2388</v>
      </c>
      <c r="D67" s="74">
        <v>1967</v>
      </c>
      <c r="E67" s="74"/>
      <c r="F67" s="74">
        <v>1548</v>
      </c>
      <c r="G67" s="74">
        <v>870</v>
      </c>
      <c r="H67" s="74">
        <v>678</v>
      </c>
      <c r="I67" s="74"/>
      <c r="J67" s="74">
        <v>1128</v>
      </c>
      <c r="K67" s="74">
        <v>616</v>
      </c>
      <c r="L67" s="74">
        <v>512</v>
      </c>
      <c r="M67" s="74"/>
      <c r="N67" s="74">
        <v>589</v>
      </c>
      <c r="O67" s="74">
        <v>331</v>
      </c>
      <c r="P67" s="74">
        <v>258</v>
      </c>
      <c r="Q67" s="74"/>
      <c r="R67" s="74">
        <v>932</v>
      </c>
      <c r="S67" s="74">
        <v>488</v>
      </c>
      <c r="T67" s="74">
        <v>444</v>
      </c>
      <c r="U67" s="74"/>
      <c r="V67" s="74">
        <v>158</v>
      </c>
      <c r="W67" s="74">
        <v>83</v>
      </c>
      <c r="X67" s="74">
        <v>75</v>
      </c>
      <c r="Y67" s="74"/>
      <c r="Z67" s="74">
        <v>0</v>
      </c>
      <c r="AA67" s="74">
        <v>0</v>
      </c>
      <c r="AB67" s="74">
        <v>0</v>
      </c>
    </row>
    <row r="68" spans="1:28" x14ac:dyDescent="0.2">
      <c r="A68" s="63" t="s">
        <v>96</v>
      </c>
      <c r="B68" s="74">
        <v>798</v>
      </c>
      <c r="C68" s="74">
        <v>461</v>
      </c>
      <c r="D68" s="74">
        <v>337</v>
      </c>
      <c r="E68" s="74"/>
      <c r="F68" s="74">
        <v>238</v>
      </c>
      <c r="G68" s="74">
        <v>137</v>
      </c>
      <c r="H68" s="74">
        <v>101</v>
      </c>
      <c r="I68" s="74"/>
      <c r="J68" s="74">
        <v>181</v>
      </c>
      <c r="K68" s="74">
        <v>113</v>
      </c>
      <c r="L68" s="74">
        <v>68</v>
      </c>
      <c r="M68" s="74"/>
      <c r="N68" s="74">
        <v>118</v>
      </c>
      <c r="O68" s="74">
        <v>60</v>
      </c>
      <c r="P68" s="74">
        <v>58</v>
      </c>
      <c r="Q68" s="74"/>
      <c r="R68" s="74">
        <v>234</v>
      </c>
      <c r="S68" s="74">
        <v>132</v>
      </c>
      <c r="T68" s="74">
        <v>102</v>
      </c>
      <c r="U68" s="74"/>
      <c r="V68" s="74">
        <v>27</v>
      </c>
      <c r="W68" s="74">
        <v>19</v>
      </c>
      <c r="X68" s="74">
        <v>8</v>
      </c>
      <c r="Y68" s="74"/>
      <c r="Z68" s="74">
        <v>0</v>
      </c>
      <c r="AA68" s="74">
        <v>0</v>
      </c>
      <c r="AB68" s="74">
        <v>0</v>
      </c>
    </row>
    <row r="69" spans="1:28" x14ac:dyDescent="0.2">
      <c r="A69" s="63" t="s">
        <v>97</v>
      </c>
      <c r="B69" s="74">
        <v>4129</v>
      </c>
      <c r="C69" s="74">
        <v>2244</v>
      </c>
      <c r="D69" s="74">
        <v>1885</v>
      </c>
      <c r="E69" s="74"/>
      <c r="F69" s="74">
        <v>1421</v>
      </c>
      <c r="G69" s="74">
        <v>763</v>
      </c>
      <c r="H69" s="74">
        <v>658</v>
      </c>
      <c r="I69" s="74"/>
      <c r="J69" s="74">
        <v>1080</v>
      </c>
      <c r="K69" s="74">
        <v>623</v>
      </c>
      <c r="L69" s="74">
        <v>457</v>
      </c>
      <c r="M69" s="74"/>
      <c r="N69" s="74">
        <v>560</v>
      </c>
      <c r="O69" s="74">
        <v>323</v>
      </c>
      <c r="P69" s="74">
        <v>237</v>
      </c>
      <c r="Q69" s="74"/>
      <c r="R69" s="74">
        <v>874</v>
      </c>
      <c r="S69" s="74">
        <v>448</v>
      </c>
      <c r="T69" s="74">
        <v>426</v>
      </c>
      <c r="U69" s="74"/>
      <c r="V69" s="74">
        <v>194</v>
      </c>
      <c r="W69" s="74">
        <v>87</v>
      </c>
      <c r="X69" s="74">
        <v>107</v>
      </c>
      <c r="Y69" s="74"/>
      <c r="Z69" s="74">
        <v>0</v>
      </c>
      <c r="AA69" s="74">
        <v>0</v>
      </c>
      <c r="AB69" s="74">
        <v>0</v>
      </c>
    </row>
    <row r="70" spans="1:28" x14ac:dyDescent="0.2">
      <c r="A70" s="63" t="s">
        <v>98</v>
      </c>
      <c r="B70" s="74">
        <v>488</v>
      </c>
      <c r="C70" s="74">
        <v>318</v>
      </c>
      <c r="D70" s="74">
        <v>170</v>
      </c>
      <c r="E70" s="74"/>
      <c r="F70" s="74">
        <v>185</v>
      </c>
      <c r="G70" s="74">
        <v>120</v>
      </c>
      <c r="H70" s="74">
        <v>65</v>
      </c>
      <c r="I70" s="74"/>
      <c r="J70" s="74">
        <v>126</v>
      </c>
      <c r="K70" s="74">
        <v>83</v>
      </c>
      <c r="L70" s="74">
        <v>43</v>
      </c>
      <c r="M70" s="74"/>
      <c r="N70" s="74">
        <v>69</v>
      </c>
      <c r="O70" s="74">
        <v>51</v>
      </c>
      <c r="P70" s="74">
        <v>18</v>
      </c>
      <c r="Q70" s="74"/>
      <c r="R70" s="74">
        <v>97</v>
      </c>
      <c r="S70" s="74">
        <v>56</v>
      </c>
      <c r="T70" s="74">
        <v>41</v>
      </c>
      <c r="U70" s="74"/>
      <c r="V70" s="74">
        <v>11</v>
      </c>
      <c r="W70" s="74">
        <v>8</v>
      </c>
      <c r="X70" s="74">
        <v>3</v>
      </c>
      <c r="Y70" s="74"/>
      <c r="Z70" s="74">
        <v>0</v>
      </c>
      <c r="AA70" s="74">
        <v>0</v>
      </c>
      <c r="AB70" s="74">
        <v>0</v>
      </c>
    </row>
    <row r="71" spans="1:28" x14ac:dyDescent="0.2">
      <c r="A71" s="63" t="s">
        <v>99</v>
      </c>
      <c r="B71" s="74">
        <v>1441</v>
      </c>
      <c r="C71" s="74">
        <v>789</v>
      </c>
      <c r="D71" s="74">
        <v>652</v>
      </c>
      <c r="E71" s="74"/>
      <c r="F71" s="74">
        <v>424</v>
      </c>
      <c r="G71" s="74">
        <v>253</v>
      </c>
      <c r="H71" s="74">
        <v>171</v>
      </c>
      <c r="I71" s="74"/>
      <c r="J71" s="74">
        <v>335</v>
      </c>
      <c r="K71" s="74">
        <v>197</v>
      </c>
      <c r="L71" s="74">
        <v>138</v>
      </c>
      <c r="M71" s="74"/>
      <c r="N71" s="74">
        <v>223</v>
      </c>
      <c r="O71" s="74">
        <v>119</v>
      </c>
      <c r="P71" s="74">
        <v>104</v>
      </c>
      <c r="Q71" s="74"/>
      <c r="R71" s="74">
        <v>352</v>
      </c>
      <c r="S71" s="74">
        <v>171</v>
      </c>
      <c r="T71" s="74">
        <v>181</v>
      </c>
      <c r="U71" s="74"/>
      <c r="V71" s="74">
        <v>107</v>
      </c>
      <c r="W71" s="74">
        <v>49</v>
      </c>
      <c r="X71" s="74">
        <v>58</v>
      </c>
      <c r="Y71" s="74"/>
      <c r="Z71" s="74">
        <v>0</v>
      </c>
      <c r="AA71" s="74">
        <v>0</v>
      </c>
      <c r="AB71" s="74">
        <v>0</v>
      </c>
    </row>
    <row r="72" spans="1:28" x14ac:dyDescent="0.2">
      <c r="A72" s="63" t="s">
        <v>100</v>
      </c>
      <c r="B72" s="74">
        <v>356</v>
      </c>
      <c r="C72" s="74">
        <v>210</v>
      </c>
      <c r="D72" s="74">
        <v>146</v>
      </c>
      <c r="E72" s="74"/>
      <c r="F72" s="74">
        <v>117</v>
      </c>
      <c r="G72" s="74">
        <v>74</v>
      </c>
      <c r="H72" s="74">
        <v>43</v>
      </c>
      <c r="I72" s="74"/>
      <c r="J72" s="74">
        <v>75</v>
      </c>
      <c r="K72" s="74">
        <v>48</v>
      </c>
      <c r="L72" s="74">
        <v>27</v>
      </c>
      <c r="M72" s="74"/>
      <c r="N72" s="74">
        <v>45</v>
      </c>
      <c r="O72" s="74">
        <v>24</v>
      </c>
      <c r="P72" s="74">
        <v>21</v>
      </c>
      <c r="Q72" s="74"/>
      <c r="R72" s="74">
        <v>81</v>
      </c>
      <c r="S72" s="74">
        <v>44</v>
      </c>
      <c r="T72" s="74">
        <v>37</v>
      </c>
      <c r="U72" s="74"/>
      <c r="V72" s="74">
        <v>38</v>
      </c>
      <c r="W72" s="74">
        <v>20</v>
      </c>
      <c r="X72" s="74">
        <v>18</v>
      </c>
      <c r="Y72" s="74"/>
      <c r="Z72" s="74">
        <v>0</v>
      </c>
      <c r="AA72" s="74">
        <v>0</v>
      </c>
      <c r="AB72" s="74">
        <v>0</v>
      </c>
    </row>
    <row r="73" spans="1:28" x14ac:dyDescent="0.2">
      <c r="A73" s="63" t="s">
        <v>101</v>
      </c>
      <c r="B73" s="74">
        <v>342</v>
      </c>
      <c r="C73" s="74">
        <v>219</v>
      </c>
      <c r="D73" s="74">
        <v>123</v>
      </c>
      <c r="E73" s="74"/>
      <c r="F73" s="74">
        <v>108</v>
      </c>
      <c r="G73" s="74">
        <v>65</v>
      </c>
      <c r="H73" s="74">
        <v>43</v>
      </c>
      <c r="I73" s="74"/>
      <c r="J73" s="74">
        <v>70</v>
      </c>
      <c r="K73" s="74">
        <v>52</v>
      </c>
      <c r="L73" s="74">
        <v>18</v>
      </c>
      <c r="M73" s="74"/>
      <c r="N73" s="74">
        <v>32</v>
      </c>
      <c r="O73" s="74">
        <v>20</v>
      </c>
      <c r="P73" s="74">
        <v>12</v>
      </c>
      <c r="Q73" s="74"/>
      <c r="R73" s="74">
        <v>89</v>
      </c>
      <c r="S73" s="74">
        <v>52</v>
      </c>
      <c r="T73" s="74">
        <v>37</v>
      </c>
      <c r="U73" s="74"/>
      <c r="V73" s="74">
        <v>43</v>
      </c>
      <c r="W73" s="74">
        <v>30</v>
      </c>
      <c r="X73" s="74">
        <v>13</v>
      </c>
      <c r="Y73" s="74"/>
      <c r="Z73" s="74">
        <v>0</v>
      </c>
      <c r="AA73" s="74">
        <v>0</v>
      </c>
      <c r="AB73" s="74">
        <v>0</v>
      </c>
    </row>
    <row r="74" spans="1:28" x14ac:dyDescent="0.2">
      <c r="A74" s="63" t="s">
        <v>102</v>
      </c>
      <c r="B74" s="74">
        <v>591</v>
      </c>
      <c r="C74" s="74">
        <v>372</v>
      </c>
      <c r="D74" s="74">
        <v>219</v>
      </c>
      <c r="E74" s="74"/>
      <c r="F74" s="74">
        <v>185</v>
      </c>
      <c r="G74" s="74">
        <v>122</v>
      </c>
      <c r="H74" s="74">
        <v>63</v>
      </c>
      <c r="I74" s="74"/>
      <c r="J74" s="74">
        <v>170</v>
      </c>
      <c r="K74" s="74">
        <v>110</v>
      </c>
      <c r="L74" s="74">
        <v>60</v>
      </c>
      <c r="M74" s="74"/>
      <c r="N74" s="74">
        <v>69</v>
      </c>
      <c r="O74" s="74">
        <v>36</v>
      </c>
      <c r="P74" s="74">
        <v>33</v>
      </c>
      <c r="Q74" s="74"/>
      <c r="R74" s="74">
        <v>122</v>
      </c>
      <c r="S74" s="74">
        <v>80</v>
      </c>
      <c r="T74" s="74">
        <v>42</v>
      </c>
      <c r="U74" s="74"/>
      <c r="V74" s="74">
        <v>45</v>
      </c>
      <c r="W74" s="74">
        <v>24</v>
      </c>
      <c r="X74" s="74">
        <v>21</v>
      </c>
      <c r="Y74" s="74"/>
      <c r="Z74" s="74">
        <v>0</v>
      </c>
      <c r="AA74" s="74">
        <v>0</v>
      </c>
      <c r="AB74" s="74">
        <v>0</v>
      </c>
    </row>
    <row r="75" spans="1:28" x14ac:dyDescent="0.2">
      <c r="A75" s="63" t="s">
        <v>103</v>
      </c>
      <c r="B75" s="74">
        <v>1519</v>
      </c>
      <c r="C75" s="74">
        <v>850</v>
      </c>
      <c r="D75" s="74">
        <v>669</v>
      </c>
      <c r="E75" s="74"/>
      <c r="F75" s="74">
        <v>567</v>
      </c>
      <c r="G75" s="74">
        <v>331</v>
      </c>
      <c r="H75" s="74">
        <v>236</v>
      </c>
      <c r="I75" s="74"/>
      <c r="J75" s="74">
        <v>329</v>
      </c>
      <c r="K75" s="74">
        <v>201</v>
      </c>
      <c r="L75" s="74">
        <v>128</v>
      </c>
      <c r="M75" s="74"/>
      <c r="N75" s="74">
        <v>165</v>
      </c>
      <c r="O75" s="74">
        <v>100</v>
      </c>
      <c r="P75" s="74">
        <v>65</v>
      </c>
      <c r="Q75" s="74"/>
      <c r="R75" s="74">
        <v>317</v>
      </c>
      <c r="S75" s="74">
        <v>156</v>
      </c>
      <c r="T75" s="74">
        <v>161</v>
      </c>
      <c r="U75" s="74"/>
      <c r="V75" s="74">
        <v>141</v>
      </c>
      <c r="W75" s="74">
        <v>62</v>
      </c>
      <c r="X75" s="74">
        <v>79</v>
      </c>
      <c r="Y75" s="74"/>
      <c r="Z75" s="74">
        <v>0</v>
      </c>
      <c r="AA75" s="74">
        <v>0</v>
      </c>
      <c r="AB75" s="74">
        <v>0</v>
      </c>
    </row>
    <row r="76" spans="1:28" x14ac:dyDescent="0.2">
      <c r="A76" s="63" t="s">
        <v>104</v>
      </c>
      <c r="B76" s="74">
        <v>567</v>
      </c>
      <c r="C76" s="74">
        <v>315</v>
      </c>
      <c r="D76" s="74">
        <v>252</v>
      </c>
      <c r="E76" s="74"/>
      <c r="F76" s="74">
        <v>182</v>
      </c>
      <c r="G76" s="74">
        <v>101</v>
      </c>
      <c r="H76" s="74">
        <v>81</v>
      </c>
      <c r="I76" s="74"/>
      <c r="J76" s="74">
        <v>150</v>
      </c>
      <c r="K76" s="74">
        <v>76</v>
      </c>
      <c r="L76" s="74">
        <v>74</v>
      </c>
      <c r="M76" s="74"/>
      <c r="N76" s="74">
        <v>85</v>
      </c>
      <c r="O76" s="74">
        <v>58</v>
      </c>
      <c r="P76" s="74">
        <v>27</v>
      </c>
      <c r="Q76" s="74"/>
      <c r="R76" s="74">
        <v>106</v>
      </c>
      <c r="S76" s="74">
        <v>60</v>
      </c>
      <c r="T76" s="74">
        <v>46</v>
      </c>
      <c r="U76" s="74"/>
      <c r="V76" s="74">
        <v>44</v>
      </c>
      <c r="W76" s="74">
        <v>20</v>
      </c>
      <c r="X76" s="74">
        <v>24</v>
      </c>
      <c r="Y76" s="74"/>
      <c r="Z76" s="74">
        <v>0</v>
      </c>
      <c r="AA76" s="74">
        <v>0</v>
      </c>
      <c r="AB76" s="74">
        <v>0</v>
      </c>
    </row>
    <row r="77" spans="1:28" x14ac:dyDescent="0.2">
      <c r="A77" s="63" t="s">
        <v>105</v>
      </c>
      <c r="B77" s="74">
        <v>148</v>
      </c>
      <c r="C77" s="74">
        <v>91</v>
      </c>
      <c r="D77" s="74">
        <v>57</v>
      </c>
      <c r="E77" s="74"/>
      <c r="F77" s="74">
        <v>43</v>
      </c>
      <c r="G77" s="74">
        <v>29</v>
      </c>
      <c r="H77" s="74">
        <v>14</v>
      </c>
      <c r="I77" s="74"/>
      <c r="J77" s="74">
        <v>28</v>
      </c>
      <c r="K77" s="74">
        <v>17</v>
      </c>
      <c r="L77" s="74">
        <v>11</v>
      </c>
      <c r="M77" s="74"/>
      <c r="N77" s="74">
        <v>32</v>
      </c>
      <c r="O77" s="74">
        <v>17</v>
      </c>
      <c r="P77" s="74">
        <v>15</v>
      </c>
      <c r="Q77" s="74"/>
      <c r="R77" s="74">
        <v>34</v>
      </c>
      <c r="S77" s="74">
        <v>23</v>
      </c>
      <c r="T77" s="74">
        <v>11</v>
      </c>
      <c r="U77" s="74"/>
      <c r="V77" s="74">
        <v>11</v>
      </c>
      <c r="W77" s="74">
        <v>5</v>
      </c>
      <c r="X77" s="74">
        <v>6</v>
      </c>
      <c r="Y77" s="74"/>
      <c r="Z77" s="74">
        <v>0</v>
      </c>
      <c r="AA77" s="74">
        <v>0</v>
      </c>
      <c r="AB77" s="74">
        <v>0</v>
      </c>
    </row>
    <row r="78" spans="1:28" x14ac:dyDescent="0.2">
      <c r="A78" s="63" t="s">
        <v>106</v>
      </c>
      <c r="B78" s="74">
        <v>758</v>
      </c>
      <c r="C78" s="74">
        <v>472</v>
      </c>
      <c r="D78" s="74">
        <v>286</v>
      </c>
      <c r="E78" s="74"/>
      <c r="F78" s="74">
        <v>253</v>
      </c>
      <c r="G78" s="74">
        <v>147</v>
      </c>
      <c r="H78" s="74">
        <v>106</v>
      </c>
      <c r="I78" s="74"/>
      <c r="J78" s="74">
        <v>187</v>
      </c>
      <c r="K78" s="74">
        <v>127</v>
      </c>
      <c r="L78" s="74">
        <v>60</v>
      </c>
      <c r="M78" s="74"/>
      <c r="N78" s="74">
        <v>97</v>
      </c>
      <c r="O78" s="74">
        <v>65</v>
      </c>
      <c r="P78" s="74">
        <v>32</v>
      </c>
      <c r="Q78" s="74"/>
      <c r="R78" s="74">
        <v>172</v>
      </c>
      <c r="S78" s="74">
        <v>106</v>
      </c>
      <c r="T78" s="74">
        <v>66</v>
      </c>
      <c r="U78" s="74"/>
      <c r="V78" s="74">
        <v>49</v>
      </c>
      <c r="W78" s="74">
        <v>27</v>
      </c>
      <c r="X78" s="74">
        <v>22</v>
      </c>
      <c r="Y78" s="74"/>
      <c r="Z78" s="74">
        <v>0</v>
      </c>
      <c r="AA78" s="74">
        <v>0</v>
      </c>
      <c r="AB78" s="74">
        <v>0</v>
      </c>
    </row>
    <row r="79" spans="1:28" x14ac:dyDescent="0.2">
      <c r="A79" s="63" t="s">
        <v>107</v>
      </c>
      <c r="B79" s="74">
        <v>110</v>
      </c>
      <c r="C79" s="74">
        <v>66</v>
      </c>
      <c r="D79" s="74">
        <v>44</v>
      </c>
      <c r="E79" s="74"/>
      <c r="F79" s="74">
        <v>29</v>
      </c>
      <c r="G79" s="74">
        <v>17</v>
      </c>
      <c r="H79" s="74">
        <v>12</v>
      </c>
      <c r="I79" s="74"/>
      <c r="J79" s="74">
        <v>34</v>
      </c>
      <c r="K79" s="74">
        <v>22</v>
      </c>
      <c r="L79" s="74">
        <v>12</v>
      </c>
      <c r="M79" s="74"/>
      <c r="N79" s="74">
        <v>17</v>
      </c>
      <c r="O79" s="74">
        <v>13</v>
      </c>
      <c r="P79" s="74">
        <v>4</v>
      </c>
      <c r="Q79" s="74"/>
      <c r="R79" s="74">
        <v>20</v>
      </c>
      <c r="S79" s="74">
        <v>10</v>
      </c>
      <c r="T79" s="74">
        <v>10</v>
      </c>
      <c r="U79" s="74"/>
      <c r="V79" s="74">
        <v>10</v>
      </c>
      <c r="W79" s="74">
        <v>4</v>
      </c>
      <c r="X79" s="74">
        <v>6</v>
      </c>
      <c r="Y79" s="74"/>
      <c r="Z79" s="74">
        <v>0</v>
      </c>
      <c r="AA79" s="74">
        <v>0</v>
      </c>
      <c r="AB79" s="74">
        <v>0</v>
      </c>
    </row>
    <row r="80" spans="1:28" x14ac:dyDescent="0.2">
      <c r="A80" s="63" t="s">
        <v>108</v>
      </c>
      <c r="B80" s="74">
        <v>1462</v>
      </c>
      <c r="C80" s="74">
        <v>818</v>
      </c>
      <c r="D80" s="74">
        <v>644</v>
      </c>
      <c r="E80" s="74"/>
      <c r="F80" s="74">
        <v>516</v>
      </c>
      <c r="G80" s="74">
        <v>316</v>
      </c>
      <c r="H80" s="74">
        <v>200</v>
      </c>
      <c r="I80" s="74"/>
      <c r="J80" s="74">
        <v>403</v>
      </c>
      <c r="K80" s="74">
        <v>218</v>
      </c>
      <c r="L80" s="74">
        <v>185</v>
      </c>
      <c r="M80" s="74"/>
      <c r="N80" s="74">
        <v>218</v>
      </c>
      <c r="O80" s="74">
        <v>112</v>
      </c>
      <c r="P80" s="74">
        <v>106</v>
      </c>
      <c r="Q80" s="74"/>
      <c r="R80" s="74">
        <v>254</v>
      </c>
      <c r="S80" s="74">
        <v>137</v>
      </c>
      <c r="T80" s="74">
        <v>117</v>
      </c>
      <c r="U80" s="74"/>
      <c r="V80" s="74">
        <v>71</v>
      </c>
      <c r="W80" s="74">
        <v>35</v>
      </c>
      <c r="X80" s="74">
        <v>36</v>
      </c>
      <c r="Y80" s="74"/>
      <c r="Z80" s="74">
        <v>0</v>
      </c>
      <c r="AA80" s="74">
        <v>0</v>
      </c>
      <c r="AB80" s="74">
        <v>0</v>
      </c>
    </row>
    <row r="81" spans="1:32" x14ac:dyDescent="0.2">
      <c r="A81" s="106" t="s">
        <v>109</v>
      </c>
      <c r="B81" s="74">
        <v>1207</v>
      </c>
      <c r="C81" s="74">
        <v>690</v>
      </c>
      <c r="D81" s="74">
        <v>517</v>
      </c>
      <c r="E81" s="74"/>
      <c r="F81" s="74">
        <v>326</v>
      </c>
      <c r="G81" s="74">
        <v>187</v>
      </c>
      <c r="H81" s="74">
        <v>139</v>
      </c>
      <c r="I81" s="74"/>
      <c r="J81" s="74">
        <v>298</v>
      </c>
      <c r="K81" s="74">
        <v>172</v>
      </c>
      <c r="L81" s="74">
        <v>126</v>
      </c>
      <c r="M81" s="74"/>
      <c r="N81" s="74">
        <v>182</v>
      </c>
      <c r="O81" s="74">
        <v>106</v>
      </c>
      <c r="P81" s="74">
        <v>76</v>
      </c>
      <c r="Q81" s="74"/>
      <c r="R81" s="74">
        <v>291</v>
      </c>
      <c r="S81" s="74">
        <v>168</v>
      </c>
      <c r="T81" s="74">
        <v>123</v>
      </c>
      <c r="U81" s="74"/>
      <c r="V81" s="74">
        <v>110</v>
      </c>
      <c r="W81" s="74">
        <v>57</v>
      </c>
      <c r="X81" s="74">
        <v>53</v>
      </c>
      <c r="Y81" s="74"/>
      <c r="Z81" s="74">
        <v>0</v>
      </c>
      <c r="AA81" s="74">
        <v>0</v>
      </c>
      <c r="AB81" s="74">
        <v>0</v>
      </c>
    </row>
    <row r="82" spans="1:32" ht="13.5" thickBot="1" x14ac:dyDescent="0.25">
      <c r="A82" s="101" t="s">
        <v>110</v>
      </c>
      <c r="B82" s="74">
        <v>255</v>
      </c>
      <c r="C82" s="74">
        <v>145</v>
      </c>
      <c r="D82" s="74">
        <v>110</v>
      </c>
      <c r="E82" s="74"/>
      <c r="F82" s="74">
        <v>123</v>
      </c>
      <c r="G82" s="74">
        <v>67</v>
      </c>
      <c r="H82" s="74">
        <v>56</v>
      </c>
      <c r="I82" s="74"/>
      <c r="J82" s="74">
        <v>69</v>
      </c>
      <c r="K82" s="74">
        <v>39</v>
      </c>
      <c r="L82" s="74">
        <v>30</v>
      </c>
      <c r="M82" s="74"/>
      <c r="N82" s="74">
        <v>15</v>
      </c>
      <c r="O82" s="74">
        <v>5</v>
      </c>
      <c r="P82" s="74">
        <v>10</v>
      </c>
      <c r="Q82" s="74"/>
      <c r="R82" s="74">
        <v>42</v>
      </c>
      <c r="S82" s="74">
        <v>29</v>
      </c>
      <c r="T82" s="74">
        <v>13</v>
      </c>
      <c r="U82" s="74"/>
      <c r="V82" s="74">
        <v>6</v>
      </c>
      <c r="W82" s="74">
        <v>5</v>
      </c>
      <c r="X82" s="74">
        <v>1</v>
      </c>
      <c r="Y82" s="74"/>
      <c r="Z82" s="74">
        <v>0</v>
      </c>
      <c r="AA82" s="74">
        <v>0</v>
      </c>
      <c r="AB82" s="74">
        <v>0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7" spans="1:32" s="50" customFormat="1" ht="15" x14ac:dyDescent="0.25">
      <c r="A87" s="224" t="s">
        <v>168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9"/>
      <c r="AD87" s="215" t="s">
        <v>222</v>
      </c>
      <c r="AE87" s="215"/>
      <c r="AF87" s="9"/>
    </row>
    <row r="88" spans="1:32" s="50" customFormat="1" ht="15" x14ac:dyDescent="0.25">
      <c r="A88" s="225" t="s">
        <v>169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9"/>
      <c r="AD88" s="215"/>
      <c r="AE88" s="215"/>
      <c r="AF88"/>
    </row>
    <row r="89" spans="1:32" s="50" customFormat="1" ht="15" x14ac:dyDescent="0.25">
      <c r="A89" s="224" t="s">
        <v>64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</row>
    <row r="90" spans="1:32" s="50" customFormat="1" ht="15" x14ac:dyDescent="0.25">
      <c r="A90" s="225" t="s">
        <v>80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</row>
    <row r="91" spans="1:32" s="50" customFormat="1" ht="15" x14ac:dyDescent="0.25">
      <c r="A91" s="224" t="s">
        <v>81</v>
      </c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</row>
    <row r="92" spans="1:32" s="50" customFormat="1" ht="15" x14ac:dyDescent="0.25">
      <c r="A92" s="225" t="s">
        <v>66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</row>
    <row r="93" spans="1:32" s="50" customFormat="1" ht="15.75" thickBot="1" x14ac:dyDescent="0.3">
      <c r="A93" s="53"/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 spans="1:32" s="50" customFormat="1" ht="15" x14ac:dyDescent="0.25">
      <c r="A94" s="229" t="s">
        <v>82</v>
      </c>
      <c r="B94" s="54" t="s">
        <v>21</v>
      </c>
      <c r="C94" s="54"/>
      <c r="D94" s="54"/>
      <c r="E94" s="55"/>
      <c r="F94" s="54" t="s">
        <v>48</v>
      </c>
      <c r="G94" s="54"/>
      <c r="H94" s="54"/>
      <c r="I94" s="55"/>
      <c r="J94" s="54" t="s">
        <v>49</v>
      </c>
      <c r="K94" s="54"/>
      <c r="L94" s="54"/>
      <c r="M94" s="55"/>
      <c r="N94" s="54" t="s">
        <v>50</v>
      </c>
      <c r="O94" s="54"/>
      <c r="P94" s="54"/>
      <c r="Q94" s="55"/>
      <c r="R94" s="54" t="s">
        <v>51</v>
      </c>
      <c r="S94" s="54"/>
      <c r="T94" s="54"/>
      <c r="U94" s="55"/>
      <c r="V94" s="54" t="s">
        <v>52</v>
      </c>
      <c r="W94" s="54"/>
      <c r="X94" s="54"/>
      <c r="Y94" s="55"/>
      <c r="Z94" s="54" t="s">
        <v>53</v>
      </c>
      <c r="AA94" s="54"/>
      <c r="AB94" s="54"/>
    </row>
    <row r="95" spans="1:32" s="50" customFormat="1" ht="15.75" thickBot="1" x14ac:dyDescent="0.3">
      <c r="A95" s="230"/>
      <c r="B95" s="56" t="s">
        <v>68</v>
      </c>
      <c r="C95" s="56" t="s">
        <v>69</v>
      </c>
      <c r="D95" s="56" t="s">
        <v>70</v>
      </c>
      <c r="E95" s="57"/>
      <c r="F95" s="56" t="s">
        <v>68</v>
      </c>
      <c r="G95" s="56" t="s">
        <v>69</v>
      </c>
      <c r="H95" s="56" t="s">
        <v>70</v>
      </c>
      <c r="I95" s="57"/>
      <c r="J95" s="56" t="s">
        <v>68</v>
      </c>
      <c r="K95" s="56" t="s">
        <v>69</v>
      </c>
      <c r="L95" s="56" t="s">
        <v>70</v>
      </c>
      <c r="M95" s="57"/>
      <c r="N95" s="56" t="s">
        <v>68</v>
      </c>
      <c r="O95" s="56" t="s">
        <v>69</v>
      </c>
      <c r="P95" s="56" t="s">
        <v>70</v>
      </c>
      <c r="Q95" s="57"/>
      <c r="R95" s="56" t="s">
        <v>68</v>
      </c>
      <c r="S95" s="56" t="s">
        <v>69</v>
      </c>
      <c r="T95" s="56" t="s">
        <v>70</v>
      </c>
      <c r="U95" s="57"/>
      <c r="V95" s="56" t="s">
        <v>68</v>
      </c>
      <c r="W95" s="56" t="s">
        <v>69</v>
      </c>
      <c r="X95" s="56" t="s">
        <v>70</v>
      </c>
      <c r="Y95" s="57"/>
      <c r="Z95" s="56" t="s">
        <v>68</v>
      </c>
      <c r="AA95" s="56" t="s">
        <v>69</v>
      </c>
      <c r="AB95" s="56" t="s">
        <v>70</v>
      </c>
    </row>
    <row r="96" spans="1:32" x14ac:dyDescent="0.25">
      <c r="A96" s="89"/>
      <c r="B96" s="90"/>
      <c r="C96" s="90"/>
      <c r="D96" s="90"/>
      <c r="E96" s="91"/>
      <c r="F96" s="90"/>
      <c r="G96" s="90"/>
      <c r="H96" s="90"/>
      <c r="I96" s="91"/>
      <c r="J96" s="90"/>
      <c r="K96" s="90"/>
      <c r="L96" s="90"/>
      <c r="M96" s="91"/>
      <c r="N96" s="90"/>
      <c r="O96" s="90"/>
      <c r="P96" s="90"/>
      <c r="Q96" s="91"/>
      <c r="R96" s="90"/>
      <c r="S96" s="90"/>
      <c r="T96" s="90"/>
      <c r="U96" s="91"/>
      <c r="V96" s="90"/>
      <c r="W96" s="90"/>
      <c r="X96" s="90"/>
      <c r="Y96" s="91"/>
      <c r="Z96" s="90"/>
      <c r="AA96" s="90"/>
      <c r="AB96" s="90"/>
    </row>
    <row r="97" spans="1:28" ht="13.5" x14ac:dyDescent="0.25">
      <c r="A97" s="93" t="s">
        <v>83</v>
      </c>
      <c r="B97" s="78">
        <f>+B11/(B11+B54)*100</f>
        <v>80.611404620694131</v>
      </c>
      <c r="C97" s="78">
        <f>+C11/(C11+C54)*100</f>
        <v>77.910369838620966</v>
      </c>
      <c r="D97" s="78">
        <f>+D11/(D11+D54)*100</f>
        <v>83.271959226778094</v>
      </c>
      <c r="E97" s="104"/>
      <c r="F97" s="78">
        <f>+F11/(F11+F54)*100</f>
        <v>74.908096093015303</v>
      </c>
      <c r="G97" s="78">
        <f>+G11/(G11+G54)*100</f>
        <v>72.011469628555432</v>
      </c>
      <c r="H97" s="78">
        <f>+H11/(H11+H54)*100</f>
        <v>78.030841387151796</v>
      </c>
      <c r="I97" s="104"/>
      <c r="J97" s="78">
        <f>+J11/(J11+J54)*100</f>
        <v>78.074765965431695</v>
      </c>
      <c r="K97" s="78">
        <f>+K11/(K11+K54)*100</f>
        <v>75.17666019256994</v>
      </c>
      <c r="L97" s="78">
        <f>+L11/(L11+L54)*100</f>
        <v>81.025921562026596</v>
      </c>
      <c r="M97" s="104"/>
      <c r="N97" s="78">
        <f>+N11/(N11+N54)*100</f>
        <v>85.871391854487939</v>
      </c>
      <c r="O97" s="78">
        <f>+O11/(O11+O54)*100</f>
        <v>83.526565177941322</v>
      </c>
      <c r="P97" s="78">
        <f>+P11/(P11+P54)*100</f>
        <v>88.12663628430137</v>
      </c>
      <c r="Q97" s="104"/>
      <c r="R97" s="78">
        <f>+R11/(R11+R54)*100</f>
        <v>76.988643814419461</v>
      </c>
      <c r="S97" s="78">
        <f>+S11/(S11+S54)*100</f>
        <v>74.042945450601877</v>
      </c>
      <c r="T97" s="78">
        <f>+T11/(T11+T54)*100</f>
        <v>79.748057093513495</v>
      </c>
      <c r="U97" s="104"/>
      <c r="V97" s="78">
        <f>+V11/(V11+V54)*100</f>
        <v>92.718954248366018</v>
      </c>
      <c r="W97" s="78">
        <f>+W11/(W11+W54)*100</f>
        <v>91.985940246045701</v>
      </c>
      <c r="X97" s="78">
        <f>+X11/(X11+X54)*100</f>
        <v>93.355725190839706</v>
      </c>
      <c r="Y97" s="104"/>
      <c r="Z97" s="78">
        <f>+Z11/(Z11+Z54)*100</f>
        <v>100</v>
      </c>
      <c r="AA97" s="78">
        <f>+AA11/(AA11+AA54)*100</f>
        <v>100</v>
      </c>
      <c r="AB97" s="78">
        <f>+AB11/(AB11+AB54)*100</f>
        <v>100</v>
      </c>
    </row>
    <row r="98" spans="1:28" x14ac:dyDescent="0.25"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</row>
    <row r="99" spans="1:28" x14ac:dyDescent="0.25">
      <c r="A99" s="63" t="s">
        <v>84</v>
      </c>
      <c r="B99" s="78">
        <f>+B13/(B13+B56)*100</f>
        <v>76.677357280307888</v>
      </c>
      <c r="C99" s="78">
        <f>+C13/(C13+C56)*100</f>
        <v>75.820185324317563</v>
      </c>
      <c r="D99" s="78">
        <f>+D13/(D13+D56)*100</f>
        <v>77.577590741714886</v>
      </c>
      <c r="E99" s="104"/>
      <c r="F99" s="78">
        <f>+F13/(F13+F56)*100</f>
        <v>68.575262804741669</v>
      </c>
      <c r="G99" s="78">
        <f>+G13/(G13+G56)*100</f>
        <v>68.141233766233768</v>
      </c>
      <c r="H99" s="78">
        <f>+H13/(H13+H56)*100</f>
        <v>69.108121574489289</v>
      </c>
      <c r="I99" s="105"/>
      <c r="J99" s="78">
        <f>+J13/(J13+J56)*100</f>
        <v>73.591954022988503</v>
      </c>
      <c r="K99" s="78">
        <f>+K13/(K13+K56)*100</f>
        <v>72.888127853881286</v>
      </c>
      <c r="L99" s="78">
        <f>+L13/(L13+L56)*100</f>
        <v>74.305555555555557</v>
      </c>
      <c r="M99" s="105"/>
      <c r="N99" s="78">
        <f>+N13/(N13+N56)*100</f>
        <v>83.758865248226954</v>
      </c>
      <c r="O99" s="78">
        <f>+O13/(O13+O56)*100</f>
        <v>81.04956268221575</v>
      </c>
      <c r="P99" s="78">
        <f>+P13/(P13+P56)*100</f>
        <v>86.325966850828735</v>
      </c>
      <c r="Q99" s="105"/>
      <c r="R99" s="78">
        <f>+R13/(R13+R56)*100</f>
        <v>73.222663298448211</v>
      </c>
      <c r="S99" s="78">
        <f>+S13/(S13+S56)*100</f>
        <v>74.151624548736464</v>
      </c>
      <c r="T99" s="78">
        <f>+T13/(T13+T56)*100</f>
        <v>72.294372294372295</v>
      </c>
      <c r="U99" s="105"/>
      <c r="V99" s="78">
        <f>+V13/(V13+V56)*100</f>
        <v>94.4800394282898</v>
      </c>
      <c r="W99" s="78">
        <f>+W13/(W13+W56)*100</f>
        <v>94.668008048289749</v>
      </c>
      <c r="X99" s="78">
        <f>+X13/(X13+X56)*100</f>
        <v>94.299516908212553</v>
      </c>
      <c r="Y99" s="104"/>
      <c r="Z99" s="78">
        <f t="shared" ref="Z99:AB101" si="0">+Z13/(Z13+Z56)*100</f>
        <v>100</v>
      </c>
      <c r="AA99" s="78">
        <f t="shared" si="0"/>
        <v>100</v>
      </c>
      <c r="AB99" s="78" t="s">
        <v>47</v>
      </c>
    </row>
    <row r="100" spans="1:28" x14ac:dyDescent="0.25">
      <c r="A100" s="63" t="s">
        <v>85</v>
      </c>
      <c r="B100" s="78">
        <f t="shared" ref="B100:D115" si="1">+B14/(B14+B57)*100</f>
        <v>82.599296128707891</v>
      </c>
      <c r="C100" s="78">
        <f t="shared" si="1"/>
        <v>80.215682322112485</v>
      </c>
      <c r="D100" s="78">
        <f t="shared" si="1"/>
        <v>84.971910112359552</v>
      </c>
      <c r="E100" s="104"/>
      <c r="F100" s="78">
        <f t="shared" ref="F100:H115" si="2">+F14/(F14+F57)*100</f>
        <v>76.214833759590789</v>
      </c>
      <c r="G100" s="78">
        <f t="shared" si="2"/>
        <v>74.612769172648285</v>
      </c>
      <c r="H100" s="78">
        <f t="shared" si="2"/>
        <v>77.955665024630534</v>
      </c>
      <c r="I100" s="105"/>
      <c r="J100" s="78">
        <f t="shared" ref="J100:L115" si="3">+J14/(J14+J57)*100</f>
        <v>80.168105406633345</v>
      </c>
      <c r="K100" s="78">
        <f t="shared" si="3"/>
        <v>78.191731031349391</v>
      </c>
      <c r="L100" s="78">
        <f t="shared" si="3"/>
        <v>82.144479781917312</v>
      </c>
      <c r="M100" s="105"/>
      <c r="N100" s="78">
        <f t="shared" ref="N100:P115" si="4">+N14/(N14+N57)*100</f>
        <v>88.698103536647878</v>
      </c>
      <c r="O100" s="78">
        <f t="shared" si="4"/>
        <v>86.03580562659846</v>
      </c>
      <c r="P100" s="78">
        <f t="shared" si="4"/>
        <v>91.371340523882893</v>
      </c>
      <c r="Q100" s="105"/>
      <c r="R100" s="78">
        <f t="shared" ref="R100:T115" si="5">+R14/(R14+R57)*100</f>
        <v>78.667054714784641</v>
      </c>
      <c r="S100" s="78">
        <f t="shared" si="5"/>
        <v>74.089552238805965</v>
      </c>
      <c r="T100" s="78">
        <f t="shared" si="5"/>
        <v>83.021010789324251</v>
      </c>
      <c r="U100" s="105"/>
      <c r="V100" s="78">
        <f t="shared" ref="V100:X115" si="6">+V14/(V14+V57)*100</f>
        <v>93.090663970340415</v>
      </c>
      <c r="W100" s="78">
        <f t="shared" si="6"/>
        <v>92.634560906515588</v>
      </c>
      <c r="X100" s="78">
        <f t="shared" si="6"/>
        <v>93.504823151125407</v>
      </c>
      <c r="Y100" s="104"/>
      <c r="Z100" s="78">
        <f t="shared" si="0"/>
        <v>100</v>
      </c>
      <c r="AA100" s="78">
        <f t="shared" si="0"/>
        <v>100</v>
      </c>
      <c r="AB100" s="78">
        <f t="shared" si="0"/>
        <v>100</v>
      </c>
    </row>
    <row r="101" spans="1:28" x14ac:dyDescent="0.25">
      <c r="A101" s="63" t="s">
        <v>86</v>
      </c>
      <c r="B101" s="78">
        <f t="shared" si="1"/>
        <v>74.695561084195361</v>
      </c>
      <c r="C101" s="78">
        <f t="shared" si="1"/>
        <v>71.37353878852285</v>
      </c>
      <c r="D101" s="78">
        <f t="shared" si="1"/>
        <v>77.924089852827265</v>
      </c>
      <c r="E101" s="104"/>
      <c r="F101" s="78">
        <f t="shared" si="2"/>
        <v>66.333030027297539</v>
      </c>
      <c r="G101" s="78">
        <f t="shared" si="2"/>
        <v>61.789709172259514</v>
      </c>
      <c r="H101" s="78">
        <f t="shared" si="2"/>
        <v>71.03192966219342</v>
      </c>
      <c r="I101" s="105"/>
      <c r="J101" s="78">
        <f t="shared" si="3"/>
        <v>70.894030277063692</v>
      </c>
      <c r="K101" s="78">
        <f t="shared" si="3"/>
        <v>66.454229432213211</v>
      </c>
      <c r="L101" s="78">
        <f t="shared" si="3"/>
        <v>75.211267605633807</v>
      </c>
      <c r="M101" s="105"/>
      <c r="N101" s="78">
        <f t="shared" si="4"/>
        <v>81.989708404802741</v>
      </c>
      <c r="O101" s="78">
        <f t="shared" si="4"/>
        <v>80.818965517241381</v>
      </c>
      <c r="P101" s="78">
        <f t="shared" si="4"/>
        <v>83.059750492449112</v>
      </c>
      <c r="Q101" s="105"/>
      <c r="R101" s="78">
        <f t="shared" si="5"/>
        <v>70.52586938083121</v>
      </c>
      <c r="S101" s="78">
        <f t="shared" si="5"/>
        <v>67.007672634271103</v>
      </c>
      <c r="T101" s="78">
        <f t="shared" si="5"/>
        <v>74.008438818565409</v>
      </c>
      <c r="U101" s="105"/>
      <c r="V101" s="78">
        <f t="shared" si="6"/>
        <v>92.531969309462909</v>
      </c>
      <c r="W101" s="78">
        <f t="shared" si="6"/>
        <v>92.804232804232797</v>
      </c>
      <c r="X101" s="78">
        <f t="shared" si="6"/>
        <v>92.277227722772281</v>
      </c>
      <c r="Y101" s="104"/>
      <c r="Z101" s="78">
        <f t="shared" si="0"/>
        <v>100</v>
      </c>
      <c r="AA101" s="78">
        <f t="shared" si="0"/>
        <v>100</v>
      </c>
      <c r="AB101" s="78">
        <f t="shared" si="0"/>
        <v>100</v>
      </c>
    </row>
    <row r="102" spans="1:28" x14ac:dyDescent="0.25">
      <c r="A102" s="63" t="s">
        <v>87</v>
      </c>
      <c r="B102" s="78">
        <f t="shared" si="1"/>
        <v>71.064211212516298</v>
      </c>
      <c r="C102" s="78">
        <f t="shared" si="1"/>
        <v>66.172506738544485</v>
      </c>
      <c r="D102" s="78">
        <f t="shared" si="1"/>
        <v>75.647095959595958</v>
      </c>
      <c r="E102" s="104"/>
      <c r="F102" s="78">
        <f t="shared" si="2"/>
        <v>60.424710424710426</v>
      </c>
      <c r="G102" s="78">
        <f t="shared" si="2"/>
        <v>55.320304017372422</v>
      </c>
      <c r="H102" s="78">
        <f t="shared" si="2"/>
        <v>65.695067264573993</v>
      </c>
      <c r="I102" s="105"/>
      <c r="J102" s="78">
        <f t="shared" si="3"/>
        <v>70.355731225296452</v>
      </c>
      <c r="K102" s="78">
        <f t="shared" si="3"/>
        <v>65.05576208178438</v>
      </c>
      <c r="L102" s="78">
        <f t="shared" si="3"/>
        <v>75.312934631432555</v>
      </c>
      <c r="M102" s="105"/>
      <c r="N102" s="78">
        <f t="shared" si="4"/>
        <v>78.370897587979442</v>
      </c>
      <c r="O102" s="78">
        <f t="shared" si="4"/>
        <v>74.498797113071362</v>
      </c>
      <c r="P102" s="78">
        <f t="shared" si="4"/>
        <v>82.137285491419647</v>
      </c>
      <c r="Q102" s="105"/>
      <c r="R102" s="78">
        <f t="shared" si="5"/>
        <v>70.17453798767967</v>
      </c>
      <c r="S102" s="78">
        <f t="shared" si="5"/>
        <v>64.87093153759821</v>
      </c>
      <c r="T102" s="78">
        <f t="shared" si="5"/>
        <v>74.645222327341529</v>
      </c>
      <c r="U102" s="105"/>
      <c r="V102" s="78">
        <f t="shared" si="6"/>
        <v>88.239538239538234</v>
      </c>
      <c r="W102" s="78">
        <f t="shared" si="6"/>
        <v>86.252045826513907</v>
      </c>
      <c r="X102" s="78">
        <f t="shared" si="6"/>
        <v>89.806451612903231</v>
      </c>
      <c r="Y102" s="104"/>
      <c r="Z102" s="78" t="s">
        <v>47</v>
      </c>
      <c r="AA102" s="78" t="s">
        <v>47</v>
      </c>
      <c r="AB102" s="78" t="s">
        <v>47</v>
      </c>
    </row>
    <row r="103" spans="1:28" x14ac:dyDescent="0.25">
      <c r="A103" s="63" t="s">
        <v>88</v>
      </c>
      <c r="B103" s="78">
        <f t="shared" si="1"/>
        <v>90.77700568540746</v>
      </c>
      <c r="C103" s="78">
        <f t="shared" si="1"/>
        <v>87.924528301886795</v>
      </c>
      <c r="D103" s="78">
        <f t="shared" si="1"/>
        <v>93.654822335025372</v>
      </c>
      <c r="E103" s="104"/>
      <c r="F103" s="78">
        <f t="shared" si="2"/>
        <v>90.612244897959187</v>
      </c>
      <c r="G103" s="78">
        <f t="shared" si="2"/>
        <v>86.548223350253807</v>
      </c>
      <c r="H103" s="78">
        <f t="shared" si="2"/>
        <v>95.307917888563054</v>
      </c>
      <c r="I103" s="105"/>
      <c r="J103" s="78">
        <f t="shared" si="3"/>
        <v>91.860465116279073</v>
      </c>
      <c r="K103" s="78">
        <f t="shared" si="3"/>
        <v>89.041095890410958</v>
      </c>
      <c r="L103" s="78">
        <f t="shared" si="3"/>
        <v>95.046439628482972</v>
      </c>
      <c r="M103" s="105"/>
      <c r="N103" s="78">
        <f t="shared" si="4"/>
        <v>96.039603960396036</v>
      </c>
      <c r="O103" s="78">
        <f t="shared" si="4"/>
        <v>95.28619528619528</v>
      </c>
      <c r="P103" s="78">
        <f t="shared" si="4"/>
        <v>96.763754045307451</v>
      </c>
      <c r="Q103" s="105"/>
      <c r="R103" s="78">
        <f t="shared" si="5"/>
        <v>81.41732283464566</v>
      </c>
      <c r="S103" s="78">
        <f t="shared" si="5"/>
        <v>75.919732441471581</v>
      </c>
      <c r="T103" s="78">
        <f t="shared" si="5"/>
        <v>86.30952380952381</v>
      </c>
      <c r="U103" s="105"/>
      <c r="V103" s="78">
        <f t="shared" si="6"/>
        <v>94.929006085192697</v>
      </c>
      <c r="W103" s="78">
        <f t="shared" si="6"/>
        <v>94.347826086956516</v>
      </c>
      <c r="X103" s="78">
        <f t="shared" si="6"/>
        <v>95.437262357414454</v>
      </c>
      <c r="Y103" s="104"/>
      <c r="Z103" s="78">
        <f t="shared" ref="Z103:AB103" si="7">+Z17/(Z17+Z60)*100</f>
        <v>100</v>
      </c>
      <c r="AA103" s="78">
        <f t="shared" si="7"/>
        <v>100</v>
      </c>
      <c r="AB103" s="78">
        <f t="shared" si="7"/>
        <v>100</v>
      </c>
    </row>
    <row r="104" spans="1:28" x14ac:dyDescent="0.25">
      <c r="A104" s="63" t="s">
        <v>89</v>
      </c>
      <c r="B104" s="78">
        <f t="shared" si="1"/>
        <v>85.094163216241483</v>
      </c>
      <c r="C104" s="78">
        <f t="shared" si="1"/>
        <v>82.217461167648636</v>
      </c>
      <c r="D104" s="78">
        <f t="shared" si="1"/>
        <v>87.956301625366379</v>
      </c>
      <c r="E104" s="104"/>
      <c r="F104" s="78">
        <f t="shared" si="2"/>
        <v>80.172879524581305</v>
      </c>
      <c r="G104" s="78">
        <f t="shared" si="2"/>
        <v>76.703967446592074</v>
      </c>
      <c r="H104" s="78">
        <f t="shared" si="2"/>
        <v>84.10138248847926</v>
      </c>
      <c r="I104" s="105"/>
      <c r="J104" s="78">
        <f t="shared" si="3"/>
        <v>84.014002333722289</v>
      </c>
      <c r="K104" s="78">
        <f t="shared" si="3"/>
        <v>79.577464788732399</v>
      </c>
      <c r="L104" s="78">
        <f t="shared" si="3"/>
        <v>88.399071925754058</v>
      </c>
      <c r="M104" s="105"/>
      <c r="N104" s="78">
        <f t="shared" si="4"/>
        <v>91.373112868439975</v>
      </c>
      <c r="O104" s="78">
        <f t="shared" si="4"/>
        <v>89.413447782546498</v>
      </c>
      <c r="P104" s="78">
        <f t="shared" si="4"/>
        <v>93.352601156069355</v>
      </c>
      <c r="Q104" s="105"/>
      <c r="R104" s="78">
        <f t="shared" si="5"/>
        <v>79.442771084337352</v>
      </c>
      <c r="S104" s="78">
        <f t="shared" si="5"/>
        <v>78.301886792452834</v>
      </c>
      <c r="T104" s="78">
        <f t="shared" si="5"/>
        <v>80.49132947976878</v>
      </c>
      <c r="U104" s="105"/>
      <c r="V104" s="78">
        <f t="shared" si="6"/>
        <v>93.183707398171236</v>
      </c>
      <c r="W104" s="78">
        <f t="shared" si="6"/>
        <v>91.312056737588648</v>
      </c>
      <c r="X104" s="78">
        <f t="shared" si="6"/>
        <v>94.835680751173712</v>
      </c>
      <c r="Y104" s="104"/>
      <c r="Z104" s="78" t="s">
        <v>47</v>
      </c>
      <c r="AA104" s="78" t="s">
        <v>47</v>
      </c>
      <c r="AB104" s="78" t="s">
        <v>47</v>
      </c>
    </row>
    <row r="105" spans="1:28" x14ac:dyDescent="0.25">
      <c r="A105" s="63" t="s">
        <v>90</v>
      </c>
      <c r="B105" s="78">
        <f t="shared" si="1"/>
        <v>86.810551558753005</v>
      </c>
      <c r="C105" s="78">
        <f t="shared" si="1"/>
        <v>84.172661870503589</v>
      </c>
      <c r="D105" s="78">
        <f t="shared" si="1"/>
        <v>89.448441247002393</v>
      </c>
      <c r="E105" s="104"/>
      <c r="F105" s="78">
        <f t="shared" si="2"/>
        <v>92.757660167130922</v>
      </c>
      <c r="G105" s="78">
        <f t="shared" si="2"/>
        <v>93.650793650793645</v>
      </c>
      <c r="H105" s="78">
        <f t="shared" si="2"/>
        <v>91.764705882352942</v>
      </c>
      <c r="I105" s="105"/>
      <c r="J105" s="78">
        <f t="shared" si="3"/>
        <v>80.317460317460316</v>
      </c>
      <c r="K105" s="78">
        <f t="shared" si="3"/>
        <v>77.160493827160494</v>
      </c>
      <c r="L105" s="78">
        <f t="shared" si="3"/>
        <v>83.66013071895425</v>
      </c>
      <c r="M105" s="105"/>
      <c r="N105" s="78">
        <f t="shared" si="4"/>
        <v>80.479452054794521</v>
      </c>
      <c r="O105" s="78">
        <f t="shared" si="4"/>
        <v>77.551020408163268</v>
      </c>
      <c r="P105" s="78">
        <f t="shared" si="4"/>
        <v>83.448275862068968</v>
      </c>
      <c r="Q105" s="105"/>
      <c r="R105" s="78">
        <f t="shared" si="5"/>
        <v>84.38356164383562</v>
      </c>
      <c r="S105" s="78">
        <f t="shared" si="5"/>
        <v>76.666666666666671</v>
      </c>
      <c r="T105" s="78">
        <f t="shared" si="5"/>
        <v>91.891891891891902</v>
      </c>
      <c r="U105" s="105"/>
      <c r="V105" s="78">
        <f t="shared" si="6"/>
        <v>94.339622641509436</v>
      </c>
      <c r="W105" s="78">
        <f t="shared" si="6"/>
        <v>94.482758620689651</v>
      </c>
      <c r="X105" s="78">
        <f t="shared" si="6"/>
        <v>94.219653179190757</v>
      </c>
      <c r="Y105" s="104"/>
      <c r="Z105" s="78">
        <f t="shared" ref="Z105:AB107" si="8">+Z19/(Z19+Z62)*100</f>
        <v>100</v>
      </c>
      <c r="AA105" s="78">
        <f t="shared" si="8"/>
        <v>100</v>
      </c>
      <c r="AB105" s="78">
        <f t="shared" si="8"/>
        <v>100</v>
      </c>
    </row>
    <row r="106" spans="1:28" x14ac:dyDescent="0.25">
      <c r="A106" s="63" t="s">
        <v>91</v>
      </c>
      <c r="B106" s="78">
        <f t="shared" si="1"/>
        <v>80.269547121197107</v>
      </c>
      <c r="C106" s="78">
        <f t="shared" si="1"/>
        <v>77.39567621920564</v>
      </c>
      <c r="D106" s="78">
        <f t="shared" si="1"/>
        <v>83.061443782358111</v>
      </c>
      <c r="E106" s="104"/>
      <c r="F106" s="78">
        <f t="shared" si="2"/>
        <v>73.473605109900433</v>
      </c>
      <c r="G106" s="78">
        <f t="shared" si="2"/>
        <v>70.188133140376266</v>
      </c>
      <c r="H106" s="78">
        <f t="shared" si="2"/>
        <v>77.022274325908555</v>
      </c>
      <c r="I106" s="105"/>
      <c r="J106" s="78">
        <f t="shared" si="3"/>
        <v>77.702555143044322</v>
      </c>
      <c r="K106" s="78">
        <f t="shared" si="3"/>
        <v>74.849267872523683</v>
      </c>
      <c r="L106" s="78">
        <f t="shared" si="3"/>
        <v>80.63801506424457</v>
      </c>
      <c r="M106" s="105"/>
      <c r="N106" s="78">
        <f t="shared" si="4"/>
        <v>85.498174230568608</v>
      </c>
      <c r="O106" s="78">
        <f t="shared" si="4"/>
        <v>83.815350389321466</v>
      </c>
      <c r="P106" s="78">
        <f t="shared" si="4"/>
        <v>86.984282907662077</v>
      </c>
      <c r="Q106" s="105"/>
      <c r="R106" s="78">
        <f t="shared" si="5"/>
        <v>77.574047954866003</v>
      </c>
      <c r="S106" s="78">
        <f t="shared" si="5"/>
        <v>74.262579525737422</v>
      </c>
      <c r="T106" s="78">
        <f t="shared" si="5"/>
        <v>80.726872246696033</v>
      </c>
      <c r="U106" s="105"/>
      <c r="V106" s="78">
        <f t="shared" si="6"/>
        <v>93.020796616143826</v>
      </c>
      <c r="W106" s="78">
        <f t="shared" si="6"/>
        <v>92.048929663608561</v>
      </c>
      <c r="X106" s="78">
        <f t="shared" si="6"/>
        <v>93.852190974493126</v>
      </c>
      <c r="Y106" s="104"/>
      <c r="Z106" s="78">
        <f t="shared" si="8"/>
        <v>100</v>
      </c>
      <c r="AA106" s="78">
        <f t="shared" si="8"/>
        <v>100</v>
      </c>
      <c r="AB106" s="78">
        <f t="shared" si="8"/>
        <v>100</v>
      </c>
    </row>
    <row r="107" spans="1:28" x14ac:dyDescent="0.25">
      <c r="A107" s="63" t="s">
        <v>92</v>
      </c>
      <c r="B107" s="78">
        <f t="shared" si="1"/>
        <v>88.29097643790513</v>
      </c>
      <c r="C107" s="78">
        <f t="shared" si="1"/>
        <v>86.115214180206792</v>
      </c>
      <c r="D107" s="78">
        <f t="shared" si="1"/>
        <v>90.361445783132538</v>
      </c>
      <c r="E107" s="104"/>
      <c r="F107" s="78">
        <f t="shared" si="2"/>
        <v>86.344178082191775</v>
      </c>
      <c r="G107" s="78">
        <f t="shared" si="2"/>
        <v>82.493595217762589</v>
      </c>
      <c r="H107" s="78">
        <f t="shared" si="2"/>
        <v>90.214592274678111</v>
      </c>
      <c r="I107" s="105"/>
      <c r="J107" s="78">
        <f t="shared" si="3"/>
        <v>87.090367428003972</v>
      </c>
      <c r="K107" s="78">
        <f t="shared" si="3"/>
        <v>86.878727634194831</v>
      </c>
      <c r="L107" s="78">
        <f t="shared" si="3"/>
        <v>87.301587301587304</v>
      </c>
      <c r="M107" s="105"/>
      <c r="N107" s="78">
        <f t="shared" si="4"/>
        <v>87.904191616766468</v>
      </c>
      <c r="O107" s="78">
        <f t="shared" si="4"/>
        <v>84.498094027954252</v>
      </c>
      <c r="P107" s="78">
        <f t="shared" si="4"/>
        <v>90.939977349943376</v>
      </c>
      <c r="Q107" s="105"/>
      <c r="R107" s="78">
        <f t="shared" si="5"/>
        <v>86.027536970933198</v>
      </c>
      <c r="S107" s="78">
        <f t="shared" si="5"/>
        <v>84.575026232948574</v>
      </c>
      <c r="T107" s="78">
        <f t="shared" si="5"/>
        <v>87.400793650793645</v>
      </c>
      <c r="U107" s="105"/>
      <c r="V107" s="78">
        <f t="shared" si="6"/>
        <v>95.100354191263278</v>
      </c>
      <c r="W107" s="78">
        <f t="shared" si="6"/>
        <v>93.540372670807443</v>
      </c>
      <c r="X107" s="78">
        <f t="shared" si="6"/>
        <v>96.512935883014634</v>
      </c>
      <c r="Y107" s="104"/>
      <c r="Z107" s="78">
        <f t="shared" si="8"/>
        <v>100</v>
      </c>
      <c r="AA107" s="78">
        <f t="shared" si="8"/>
        <v>100</v>
      </c>
      <c r="AB107" s="78">
        <f t="shared" si="8"/>
        <v>100</v>
      </c>
    </row>
    <row r="108" spans="1:28" x14ac:dyDescent="0.25">
      <c r="A108" s="63" t="s">
        <v>93</v>
      </c>
      <c r="B108" s="78">
        <f t="shared" si="1"/>
        <v>82.575330098183059</v>
      </c>
      <c r="C108" s="78">
        <f t="shared" si="1"/>
        <v>78.467815049864015</v>
      </c>
      <c r="D108" s="78">
        <f t="shared" si="1"/>
        <v>86.648685097774774</v>
      </c>
      <c r="E108" s="104"/>
      <c r="F108" s="78">
        <f t="shared" si="2"/>
        <v>79.546427043217804</v>
      </c>
      <c r="G108" s="78">
        <f t="shared" si="2"/>
        <v>75.513557929334425</v>
      </c>
      <c r="H108" s="78">
        <f t="shared" si="2"/>
        <v>83.928571428571431</v>
      </c>
      <c r="I108" s="105"/>
      <c r="J108" s="78">
        <f t="shared" si="3"/>
        <v>81.867057673509294</v>
      </c>
      <c r="K108" s="78">
        <f t="shared" si="3"/>
        <v>78.082191780821915</v>
      </c>
      <c r="L108" s="78">
        <f t="shared" si="3"/>
        <v>85.64453125</v>
      </c>
      <c r="M108" s="105"/>
      <c r="N108" s="78">
        <f t="shared" si="4"/>
        <v>86.938286399041345</v>
      </c>
      <c r="O108" s="78">
        <f t="shared" si="4"/>
        <v>82.317801672640371</v>
      </c>
      <c r="P108" s="78">
        <f t="shared" si="4"/>
        <v>91.586538461538453</v>
      </c>
      <c r="Q108" s="105"/>
      <c r="R108" s="78">
        <f t="shared" si="5"/>
        <v>75.247524752475243</v>
      </c>
      <c r="S108" s="78">
        <f t="shared" si="5"/>
        <v>70.680628272251312</v>
      </c>
      <c r="T108" s="78">
        <f t="shared" si="5"/>
        <v>79.893475366178421</v>
      </c>
      <c r="U108" s="105"/>
      <c r="V108" s="78">
        <f t="shared" si="6"/>
        <v>92.117465224111285</v>
      </c>
      <c r="W108" s="78">
        <f t="shared" si="6"/>
        <v>90.209790209790214</v>
      </c>
      <c r="X108" s="78">
        <f t="shared" si="6"/>
        <v>93.628808864265935</v>
      </c>
      <c r="Y108" s="104"/>
      <c r="Z108" s="78" t="s">
        <v>47</v>
      </c>
      <c r="AA108" s="78" t="s">
        <v>47</v>
      </c>
      <c r="AB108" s="78" t="s">
        <v>47</v>
      </c>
    </row>
    <row r="109" spans="1:28" x14ac:dyDescent="0.25">
      <c r="A109" s="63" t="s">
        <v>94</v>
      </c>
      <c r="B109" s="78">
        <f t="shared" si="1"/>
        <v>81.996268656716424</v>
      </c>
      <c r="C109" s="78">
        <f t="shared" si="1"/>
        <v>78.424015009380867</v>
      </c>
      <c r="D109" s="78">
        <f t="shared" si="1"/>
        <v>85.528756957328383</v>
      </c>
      <c r="E109" s="104"/>
      <c r="F109" s="78">
        <f t="shared" si="2"/>
        <v>77.730646871686105</v>
      </c>
      <c r="G109" s="78">
        <f t="shared" si="2"/>
        <v>72.88801571709233</v>
      </c>
      <c r="H109" s="78">
        <f t="shared" si="2"/>
        <v>83.410138248847929</v>
      </c>
      <c r="I109" s="105"/>
      <c r="J109" s="78">
        <f t="shared" si="3"/>
        <v>75.837988826815632</v>
      </c>
      <c r="K109" s="78">
        <f t="shared" si="3"/>
        <v>72.471910112359552</v>
      </c>
      <c r="L109" s="78">
        <f t="shared" si="3"/>
        <v>79.166666666666657</v>
      </c>
      <c r="M109" s="105"/>
      <c r="N109" s="78">
        <f t="shared" si="4"/>
        <v>90.71803852889667</v>
      </c>
      <c r="O109" s="78">
        <f t="shared" si="4"/>
        <v>89.147286821705436</v>
      </c>
      <c r="P109" s="78">
        <f t="shared" si="4"/>
        <v>92.012779552715656</v>
      </c>
      <c r="Q109" s="105"/>
      <c r="R109" s="78">
        <f t="shared" si="5"/>
        <v>80.035026269702286</v>
      </c>
      <c r="S109" s="78">
        <f t="shared" si="5"/>
        <v>76.408450704225345</v>
      </c>
      <c r="T109" s="78">
        <f t="shared" si="5"/>
        <v>83.623693379790936</v>
      </c>
      <c r="U109" s="105"/>
      <c r="V109" s="78">
        <f t="shared" si="6"/>
        <v>93.012048192771076</v>
      </c>
      <c r="W109" s="78">
        <f t="shared" si="6"/>
        <v>92.708333333333343</v>
      </c>
      <c r="X109" s="78">
        <f t="shared" si="6"/>
        <v>93.27354260089686</v>
      </c>
      <c r="Y109" s="104"/>
      <c r="Z109" s="78" t="s">
        <v>47</v>
      </c>
      <c r="AA109" s="78" t="s">
        <v>47</v>
      </c>
      <c r="AB109" s="78" t="s">
        <v>47</v>
      </c>
    </row>
    <row r="110" spans="1:28" x14ac:dyDescent="0.25">
      <c r="A110" s="100" t="s">
        <v>95</v>
      </c>
      <c r="B110" s="78">
        <f t="shared" si="1"/>
        <v>77.113878816543163</v>
      </c>
      <c r="C110" s="78">
        <f t="shared" si="1"/>
        <v>74.992145774426646</v>
      </c>
      <c r="D110" s="78">
        <f t="shared" si="1"/>
        <v>79.251054852320678</v>
      </c>
      <c r="E110" s="104"/>
      <c r="F110" s="78">
        <f t="shared" si="2"/>
        <v>71.839185010005451</v>
      </c>
      <c r="G110" s="78">
        <f t="shared" si="2"/>
        <v>70.174837161467266</v>
      </c>
      <c r="H110" s="78">
        <f t="shared" si="2"/>
        <v>73.720930232558132</v>
      </c>
      <c r="I110" s="105"/>
      <c r="J110" s="78">
        <f t="shared" si="3"/>
        <v>73.213013535977197</v>
      </c>
      <c r="K110" s="78">
        <f t="shared" si="3"/>
        <v>71.188026192703461</v>
      </c>
      <c r="L110" s="78">
        <f t="shared" si="3"/>
        <v>75.301495417269663</v>
      </c>
      <c r="M110" s="105"/>
      <c r="N110" s="78">
        <f t="shared" si="4"/>
        <v>83.441102052291257</v>
      </c>
      <c r="O110" s="78">
        <f t="shared" si="4"/>
        <v>80.889145496535804</v>
      </c>
      <c r="P110" s="78">
        <f t="shared" si="4"/>
        <v>85.863013698630141</v>
      </c>
      <c r="Q110" s="105"/>
      <c r="R110" s="78">
        <f t="shared" si="5"/>
        <v>71.109733415995038</v>
      </c>
      <c r="S110" s="78">
        <f t="shared" si="5"/>
        <v>69.708255741775289</v>
      </c>
      <c r="T110" s="78">
        <f t="shared" si="5"/>
        <v>72.507739938080491</v>
      </c>
      <c r="U110" s="105"/>
      <c r="V110" s="78">
        <f t="shared" si="6"/>
        <v>93.742574257425744</v>
      </c>
      <c r="W110" s="78">
        <f t="shared" si="6"/>
        <v>92.732049036777582</v>
      </c>
      <c r="X110" s="78">
        <f t="shared" si="6"/>
        <v>94.577006507592188</v>
      </c>
      <c r="Y110" s="104"/>
      <c r="Z110" s="78">
        <f t="shared" ref="Z110:AB110" si="9">+Z24/(Z24+Z67)*100</f>
        <v>100</v>
      </c>
      <c r="AA110" s="78">
        <f t="shared" si="9"/>
        <v>100</v>
      </c>
      <c r="AB110" s="78">
        <f t="shared" si="9"/>
        <v>100</v>
      </c>
    </row>
    <row r="111" spans="1:28" x14ac:dyDescent="0.25">
      <c r="A111" s="63" t="s">
        <v>96</v>
      </c>
      <c r="B111" s="78">
        <f t="shared" si="1"/>
        <v>84.389671361502351</v>
      </c>
      <c r="C111" s="78">
        <f t="shared" si="1"/>
        <v>82.131782945736433</v>
      </c>
      <c r="D111" s="78">
        <f t="shared" si="1"/>
        <v>86.690363349131118</v>
      </c>
      <c r="E111" s="104"/>
      <c r="F111" s="78">
        <f t="shared" si="2"/>
        <v>81.493001555209958</v>
      </c>
      <c r="G111" s="78">
        <f t="shared" si="2"/>
        <v>79.147640791476405</v>
      </c>
      <c r="H111" s="78">
        <f t="shared" si="2"/>
        <v>83.942766295707472</v>
      </c>
      <c r="I111" s="105"/>
      <c r="J111" s="78">
        <f t="shared" si="3"/>
        <v>82.972718720602074</v>
      </c>
      <c r="K111" s="78">
        <f t="shared" si="3"/>
        <v>79.676258992805757</v>
      </c>
      <c r="L111" s="78">
        <f t="shared" si="3"/>
        <v>86.58777120315581</v>
      </c>
      <c r="M111" s="105"/>
      <c r="N111" s="78">
        <f t="shared" si="4"/>
        <v>87.552742616033754</v>
      </c>
      <c r="O111" s="78">
        <f t="shared" si="4"/>
        <v>87.975951903807612</v>
      </c>
      <c r="P111" s="78">
        <f t="shared" si="4"/>
        <v>87.082405345211583</v>
      </c>
      <c r="Q111" s="105"/>
      <c r="R111" s="78">
        <f t="shared" si="5"/>
        <v>77.735490009514749</v>
      </c>
      <c r="S111" s="78">
        <f t="shared" si="5"/>
        <v>75.094339622641513</v>
      </c>
      <c r="T111" s="78">
        <f t="shared" si="5"/>
        <v>80.422264875239918</v>
      </c>
      <c r="U111" s="105"/>
      <c r="V111" s="78">
        <f t="shared" si="6"/>
        <v>96.465968586387433</v>
      </c>
      <c r="W111" s="78">
        <f t="shared" si="6"/>
        <v>94.378698224852073</v>
      </c>
      <c r="X111" s="78">
        <f t="shared" si="6"/>
        <v>98.122065727699521</v>
      </c>
      <c r="Y111" s="104"/>
      <c r="Z111" s="78" t="s">
        <v>47</v>
      </c>
      <c r="AA111" s="78" t="s">
        <v>47</v>
      </c>
      <c r="AB111" s="78" t="s">
        <v>47</v>
      </c>
    </row>
    <row r="112" spans="1:28" x14ac:dyDescent="0.25">
      <c r="A112" s="63" t="s">
        <v>97</v>
      </c>
      <c r="B112" s="78">
        <f t="shared" si="1"/>
        <v>80.154763049120447</v>
      </c>
      <c r="C112" s="78">
        <f t="shared" si="1"/>
        <v>78.335586020467275</v>
      </c>
      <c r="D112" s="78">
        <f t="shared" si="1"/>
        <v>81.958269525267994</v>
      </c>
      <c r="E112" s="104"/>
      <c r="F112" s="78">
        <f t="shared" si="2"/>
        <v>74.876237623762378</v>
      </c>
      <c r="G112" s="78">
        <f t="shared" si="2"/>
        <v>73.451635351426575</v>
      </c>
      <c r="H112" s="78">
        <f t="shared" si="2"/>
        <v>76.347951114306255</v>
      </c>
      <c r="I112" s="105"/>
      <c r="J112" s="78">
        <f t="shared" si="3"/>
        <v>76.623376623376629</v>
      </c>
      <c r="K112" s="78">
        <f t="shared" si="3"/>
        <v>73.47807577692636</v>
      </c>
      <c r="L112" s="78">
        <f t="shared" si="3"/>
        <v>79.876706296785557</v>
      </c>
      <c r="M112" s="105"/>
      <c r="N112" s="78">
        <f t="shared" si="4"/>
        <v>85.743380855397149</v>
      </c>
      <c r="O112" s="78">
        <f t="shared" si="4"/>
        <v>83.628991383679676</v>
      </c>
      <c r="P112" s="78">
        <f t="shared" si="4"/>
        <v>87.8772378516624</v>
      </c>
      <c r="Q112" s="105"/>
      <c r="R112" s="78">
        <f t="shared" si="5"/>
        <v>76.543209876543202</v>
      </c>
      <c r="S112" s="78">
        <f t="shared" si="5"/>
        <v>74.845592363840538</v>
      </c>
      <c r="T112" s="78">
        <f t="shared" si="5"/>
        <v>78.097686375321345</v>
      </c>
      <c r="U112" s="105"/>
      <c r="V112" s="78">
        <f t="shared" si="6"/>
        <v>93.254520166898473</v>
      </c>
      <c r="W112" s="78">
        <f t="shared" si="6"/>
        <v>93.70021723388848</v>
      </c>
      <c r="X112" s="78">
        <f t="shared" si="6"/>
        <v>92.842809364548501</v>
      </c>
      <c r="Y112" s="104"/>
      <c r="Z112" s="78" t="s">
        <v>47</v>
      </c>
      <c r="AA112" s="78" t="s">
        <v>47</v>
      </c>
      <c r="AB112" s="78" t="s">
        <v>47</v>
      </c>
    </row>
    <row r="113" spans="1:28" x14ac:dyDescent="0.25">
      <c r="A113" s="63" t="s">
        <v>98</v>
      </c>
      <c r="B113" s="78">
        <f t="shared" si="1"/>
        <v>83.646112600536199</v>
      </c>
      <c r="C113" s="78">
        <f t="shared" si="1"/>
        <v>79.457364341085267</v>
      </c>
      <c r="D113" s="78">
        <f t="shared" si="1"/>
        <v>88.16155988857939</v>
      </c>
      <c r="E113" s="104"/>
      <c r="F113" s="78">
        <f t="shared" si="2"/>
        <v>79.692645444566409</v>
      </c>
      <c r="G113" s="78">
        <f t="shared" si="2"/>
        <v>74.193548387096769</v>
      </c>
      <c r="H113" s="78">
        <f t="shared" si="2"/>
        <v>85.426008968609864</v>
      </c>
      <c r="I113" s="105"/>
      <c r="J113" s="78">
        <f t="shared" si="3"/>
        <v>81.497797356828201</v>
      </c>
      <c r="K113" s="78">
        <f t="shared" si="3"/>
        <v>78.272251308900522</v>
      </c>
      <c r="L113" s="78">
        <f t="shared" si="3"/>
        <v>85.618729096989966</v>
      </c>
      <c r="M113" s="105"/>
      <c r="N113" s="78">
        <f t="shared" si="4"/>
        <v>87.744227353463586</v>
      </c>
      <c r="O113" s="78">
        <f t="shared" si="4"/>
        <v>82.10526315789474</v>
      </c>
      <c r="P113" s="78">
        <f t="shared" si="4"/>
        <v>93.525179856115102</v>
      </c>
      <c r="Q113" s="105"/>
      <c r="R113" s="78">
        <f t="shared" si="5"/>
        <v>78.396436525612472</v>
      </c>
      <c r="S113" s="78">
        <f t="shared" si="5"/>
        <v>74.660633484162901</v>
      </c>
      <c r="T113" s="78">
        <f t="shared" si="5"/>
        <v>82.017543859649123</v>
      </c>
      <c r="U113" s="105"/>
      <c r="V113" s="78">
        <f t="shared" si="6"/>
        <v>97.10526315789474</v>
      </c>
      <c r="W113" s="78">
        <f t="shared" si="6"/>
        <v>95.897435897435898</v>
      </c>
      <c r="X113" s="78">
        <f t="shared" si="6"/>
        <v>98.378378378378386</v>
      </c>
      <c r="Y113" s="104"/>
      <c r="Z113" s="78" t="s">
        <v>47</v>
      </c>
      <c r="AA113" s="78" t="s">
        <v>47</v>
      </c>
      <c r="AB113" s="78" t="s">
        <v>47</v>
      </c>
    </row>
    <row r="114" spans="1:28" x14ac:dyDescent="0.25">
      <c r="A114" s="63" t="s">
        <v>99</v>
      </c>
      <c r="B114" s="78">
        <f t="shared" si="1"/>
        <v>76.958746402302523</v>
      </c>
      <c r="C114" s="78">
        <f t="shared" si="1"/>
        <v>73.299492385786806</v>
      </c>
      <c r="D114" s="78">
        <f t="shared" si="1"/>
        <v>80.236435283419212</v>
      </c>
      <c r="E114" s="104"/>
      <c r="F114" s="78">
        <f t="shared" si="2"/>
        <v>75.377468060394889</v>
      </c>
      <c r="G114" s="78">
        <f t="shared" si="2"/>
        <v>69.916765755053518</v>
      </c>
      <c r="H114" s="78">
        <f t="shared" si="2"/>
        <v>80.590238365493761</v>
      </c>
      <c r="I114" s="105"/>
      <c r="J114" s="78">
        <f t="shared" si="3"/>
        <v>73.848555815768933</v>
      </c>
      <c r="K114" s="78">
        <f t="shared" si="3"/>
        <v>70.241691842900295</v>
      </c>
      <c r="L114" s="78">
        <f t="shared" si="3"/>
        <v>77.705977382875602</v>
      </c>
      <c r="M114" s="105"/>
      <c r="N114" s="78">
        <f t="shared" si="4"/>
        <v>81.228956228956235</v>
      </c>
      <c r="O114" s="78">
        <f t="shared" si="4"/>
        <v>78.363636363636374</v>
      </c>
      <c r="P114" s="78">
        <f t="shared" si="4"/>
        <v>83.699059561128536</v>
      </c>
      <c r="Q114" s="105"/>
      <c r="R114" s="78">
        <f t="shared" si="5"/>
        <v>69.57649092480554</v>
      </c>
      <c r="S114" s="78">
        <f t="shared" si="5"/>
        <v>66.536203522504891</v>
      </c>
      <c r="T114" s="78">
        <f t="shared" si="5"/>
        <v>71.981424148606806</v>
      </c>
      <c r="U114" s="105"/>
      <c r="V114" s="78">
        <f t="shared" si="6"/>
        <v>87.543655413271253</v>
      </c>
      <c r="W114" s="78">
        <f t="shared" si="6"/>
        <v>86.79245283018868</v>
      </c>
      <c r="X114" s="78">
        <f t="shared" si="6"/>
        <v>88.114754098360663</v>
      </c>
      <c r="Y114" s="104"/>
      <c r="Z114" s="78">
        <f t="shared" ref="Z114:AB114" si="10">+Z28/(Z28+Z71)*100</f>
        <v>100</v>
      </c>
      <c r="AA114" s="78">
        <f t="shared" si="10"/>
        <v>100</v>
      </c>
      <c r="AB114" s="78">
        <f t="shared" si="10"/>
        <v>100</v>
      </c>
    </row>
    <row r="115" spans="1:28" x14ac:dyDescent="0.25">
      <c r="A115" s="63" t="s">
        <v>100</v>
      </c>
      <c r="B115" s="78">
        <f t="shared" si="1"/>
        <v>85.702811244979912</v>
      </c>
      <c r="C115" s="78">
        <f t="shared" si="1"/>
        <v>82.558139534883722</v>
      </c>
      <c r="D115" s="78">
        <f t="shared" si="1"/>
        <v>88.646967340590976</v>
      </c>
      <c r="E115" s="104"/>
      <c r="F115" s="78">
        <f t="shared" si="2"/>
        <v>80.203045685279179</v>
      </c>
      <c r="G115" s="78">
        <f t="shared" si="2"/>
        <v>74.570446735395194</v>
      </c>
      <c r="H115" s="78">
        <f t="shared" si="2"/>
        <v>85.666666666666671</v>
      </c>
      <c r="I115" s="105"/>
      <c r="J115" s="78">
        <f t="shared" si="3"/>
        <v>82.558139534883722</v>
      </c>
      <c r="K115" s="78">
        <f t="shared" si="3"/>
        <v>76.811594202898547</v>
      </c>
      <c r="L115" s="78">
        <f t="shared" si="3"/>
        <v>87.892376681614351</v>
      </c>
      <c r="M115" s="105"/>
      <c r="N115" s="78">
        <f t="shared" si="4"/>
        <v>90.17467248908298</v>
      </c>
      <c r="O115" s="78">
        <f t="shared" si="4"/>
        <v>89.565217391304358</v>
      </c>
      <c r="P115" s="78">
        <f t="shared" si="4"/>
        <v>90.789473684210535</v>
      </c>
      <c r="Q115" s="105"/>
      <c r="R115" s="78">
        <f t="shared" si="5"/>
        <v>83.767535070140269</v>
      </c>
      <c r="S115" s="78">
        <f t="shared" si="5"/>
        <v>81.512605042016801</v>
      </c>
      <c r="T115" s="78">
        <f t="shared" si="5"/>
        <v>85.82375478927203</v>
      </c>
      <c r="U115" s="105"/>
      <c r="V115" s="78">
        <f t="shared" si="6"/>
        <v>92.578125</v>
      </c>
      <c r="W115" s="78">
        <f t="shared" si="6"/>
        <v>91.596638655462186</v>
      </c>
      <c r="X115" s="78">
        <f t="shared" si="6"/>
        <v>93.430656934306569</v>
      </c>
      <c r="Y115" s="104"/>
      <c r="Z115" s="78" t="s">
        <v>47</v>
      </c>
      <c r="AA115" s="78" t="s">
        <v>47</v>
      </c>
      <c r="AB115" s="78" t="s">
        <v>47</v>
      </c>
    </row>
    <row r="116" spans="1:28" x14ac:dyDescent="0.25">
      <c r="A116" s="63" t="s">
        <v>101</v>
      </c>
      <c r="B116" s="78">
        <f t="shared" ref="B116:D125" si="11">+B30/(B30+B73)*100</f>
        <v>91.190108191653792</v>
      </c>
      <c r="C116" s="78">
        <f t="shared" si="11"/>
        <v>88.503937007874015</v>
      </c>
      <c r="D116" s="78">
        <f t="shared" si="11"/>
        <v>93.778452200303491</v>
      </c>
      <c r="E116" s="104"/>
      <c r="F116" s="78">
        <f t="shared" ref="F116:H125" si="12">+F30/(F30+F73)*100</f>
        <v>88.761706555671168</v>
      </c>
      <c r="G116" s="78">
        <f t="shared" si="12"/>
        <v>86.973947895791582</v>
      </c>
      <c r="H116" s="78">
        <f t="shared" si="12"/>
        <v>90.692640692640694</v>
      </c>
      <c r="I116" s="105"/>
      <c r="J116" s="78">
        <f t="shared" ref="J116:L125" si="13">+J30/(J30+J73)*100</f>
        <v>91.25</v>
      </c>
      <c r="K116" s="78">
        <f t="shared" si="13"/>
        <v>86.835443037974684</v>
      </c>
      <c r="L116" s="78">
        <f t="shared" si="13"/>
        <v>95.555555555555557</v>
      </c>
      <c r="M116" s="105"/>
      <c r="N116" s="78">
        <f t="shared" ref="N116:P125" si="14">+N30/(N30+N73)*100</f>
        <v>95.518207282913167</v>
      </c>
      <c r="O116" s="78">
        <f t="shared" si="14"/>
        <v>94.236311239193085</v>
      </c>
      <c r="P116" s="78">
        <f t="shared" si="14"/>
        <v>96.730245231607626</v>
      </c>
      <c r="Q116" s="105"/>
      <c r="R116" s="78">
        <f t="shared" ref="R116:T125" si="15">+R30/(R30+R73)*100</f>
        <v>87.587168758716871</v>
      </c>
      <c r="S116" s="78">
        <f t="shared" si="15"/>
        <v>84.523809523809518</v>
      </c>
      <c r="T116" s="78">
        <f t="shared" si="15"/>
        <v>90.28871391076116</v>
      </c>
      <c r="U116" s="105"/>
      <c r="V116" s="78">
        <f t="shared" ref="V116:X125" si="16">+V30/(V30+V73)*100</f>
        <v>93.601190476190482</v>
      </c>
      <c r="W116" s="78">
        <f t="shared" si="16"/>
        <v>90.654205607476641</v>
      </c>
      <c r="X116" s="78">
        <f t="shared" si="16"/>
        <v>96.296296296296291</v>
      </c>
      <c r="Y116" s="104"/>
      <c r="Z116" s="78">
        <f t="shared" ref="Z116:AB116" si="17">+Z30/(Z30+Z73)*100</f>
        <v>100</v>
      </c>
      <c r="AA116" s="78">
        <f t="shared" si="17"/>
        <v>100</v>
      </c>
      <c r="AB116" s="78">
        <f t="shared" si="17"/>
        <v>100</v>
      </c>
    </row>
    <row r="117" spans="1:28" x14ac:dyDescent="0.25">
      <c r="A117" s="63" t="s">
        <v>102</v>
      </c>
      <c r="B117" s="78">
        <f t="shared" si="11"/>
        <v>79.870572207084464</v>
      </c>
      <c r="C117" s="78">
        <f t="shared" si="11"/>
        <v>74.88183659689399</v>
      </c>
      <c r="D117" s="78">
        <f t="shared" si="11"/>
        <v>84.948453608247419</v>
      </c>
      <c r="E117" s="104"/>
      <c r="F117" s="78">
        <f t="shared" si="12"/>
        <v>72.992700729927009</v>
      </c>
      <c r="G117" s="78">
        <f t="shared" si="12"/>
        <v>64.942528735632195</v>
      </c>
      <c r="H117" s="78">
        <f t="shared" si="12"/>
        <v>81.305637982195847</v>
      </c>
      <c r="I117" s="105"/>
      <c r="J117" s="78">
        <f t="shared" si="13"/>
        <v>72.712680577849113</v>
      </c>
      <c r="K117" s="78">
        <f t="shared" si="13"/>
        <v>66.867469879518069</v>
      </c>
      <c r="L117" s="78">
        <f t="shared" si="13"/>
        <v>79.381443298969074</v>
      </c>
      <c r="M117" s="105"/>
      <c r="N117" s="78">
        <f t="shared" si="14"/>
        <v>86.907020872865274</v>
      </c>
      <c r="O117" s="78">
        <f t="shared" si="14"/>
        <v>85.657370517928285</v>
      </c>
      <c r="P117" s="78">
        <f t="shared" si="14"/>
        <v>88.043478260869563</v>
      </c>
      <c r="Q117" s="105"/>
      <c r="R117" s="78">
        <f t="shared" si="15"/>
        <v>77.655677655677664</v>
      </c>
      <c r="S117" s="78">
        <f t="shared" si="15"/>
        <v>72.602739726027394</v>
      </c>
      <c r="T117" s="78">
        <f t="shared" si="15"/>
        <v>83.464566929133852</v>
      </c>
      <c r="U117" s="105"/>
      <c r="V117" s="78">
        <f t="shared" si="16"/>
        <v>91.891891891891902</v>
      </c>
      <c r="W117" s="78">
        <f t="shared" si="16"/>
        <v>90.697674418604649</v>
      </c>
      <c r="X117" s="78">
        <f t="shared" si="16"/>
        <v>92.929292929292927</v>
      </c>
      <c r="Y117" s="104"/>
      <c r="Z117" s="78" t="s">
        <v>47</v>
      </c>
      <c r="AA117" s="78" t="s">
        <v>47</v>
      </c>
      <c r="AB117" s="78" t="s">
        <v>47</v>
      </c>
    </row>
    <row r="118" spans="1:28" x14ac:dyDescent="0.25">
      <c r="A118" s="63" t="s">
        <v>103</v>
      </c>
      <c r="B118" s="78">
        <f t="shared" si="11"/>
        <v>79.420132773336945</v>
      </c>
      <c r="C118" s="78">
        <f t="shared" si="11"/>
        <v>76.486860304287688</v>
      </c>
      <c r="D118" s="78">
        <f t="shared" si="11"/>
        <v>82.235793945831119</v>
      </c>
      <c r="E118" s="104"/>
      <c r="F118" s="78">
        <f t="shared" si="12"/>
        <v>72.948473282442748</v>
      </c>
      <c r="G118" s="78">
        <f t="shared" si="12"/>
        <v>69.123134328358205</v>
      </c>
      <c r="H118" s="78">
        <f t="shared" si="12"/>
        <v>76.953125</v>
      </c>
      <c r="I118" s="105"/>
      <c r="J118" s="78">
        <f t="shared" si="13"/>
        <v>80.393325387365905</v>
      </c>
      <c r="K118" s="78">
        <f t="shared" si="13"/>
        <v>76.297169811320757</v>
      </c>
      <c r="L118" s="78">
        <f t="shared" si="13"/>
        <v>84.578313253012055</v>
      </c>
      <c r="M118" s="105"/>
      <c r="N118" s="78">
        <f t="shared" si="14"/>
        <v>86.8</v>
      </c>
      <c r="O118" s="78">
        <f t="shared" si="14"/>
        <v>84.301412872841439</v>
      </c>
      <c r="P118" s="78">
        <f t="shared" si="14"/>
        <v>89.396411092985318</v>
      </c>
      <c r="Q118" s="105"/>
      <c r="R118" s="78">
        <f t="shared" si="15"/>
        <v>76.742479823917833</v>
      </c>
      <c r="S118" s="78">
        <f t="shared" si="15"/>
        <v>75.277337559429483</v>
      </c>
      <c r="T118" s="78">
        <f t="shared" si="15"/>
        <v>78.005464480874323</v>
      </c>
      <c r="U118" s="105"/>
      <c r="V118" s="78">
        <f t="shared" si="16"/>
        <v>85.728744939271252</v>
      </c>
      <c r="W118" s="78">
        <f t="shared" si="16"/>
        <v>85.411764705882348</v>
      </c>
      <c r="X118" s="78">
        <f t="shared" si="16"/>
        <v>85.968028419182957</v>
      </c>
      <c r="Y118" s="104"/>
      <c r="Z118" s="78">
        <f t="shared" ref="Z118:AB118" si="18">+Z32/(Z32+Z75)*100</f>
        <v>100</v>
      </c>
      <c r="AA118" s="78">
        <f t="shared" si="18"/>
        <v>100</v>
      </c>
      <c r="AB118" s="78">
        <f t="shared" si="18"/>
        <v>100</v>
      </c>
    </row>
    <row r="119" spans="1:28" x14ac:dyDescent="0.25">
      <c r="A119" s="63" t="s">
        <v>104</v>
      </c>
      <c r="B119" s="78">
        <f t="shared" si="11"/>
        <v>87.226852894796124</v>
      </c>
      <c r="C119" s="78">
        <f t="shared" si="11"/>
        <v>85.550458715596335</v>
      </c>
      <c r="D119" s="78">
        <f t="shared" si="11"/>
        <v>88.844621513944219</v>
      </c>
      <c r="E119" s="104"/>
      <c r="F119" s="78">
        <f t="shared" si="12"/>
        <v>83.720930232558146</v>
      </c>
      <c r="G119" s="78">
        <f t="shared" si="12"/>
        <v>82.311733800350268</v>
      </c>
      <c r="H119" s="78">
        <f t="shared" si="12"/>
        <v>85.191956124314444</v>
      </c>
      <c r="I119" s="105"/>
      <c r="J119" s="78">
        <f t="shared" si="13"/>
        <v>85.422740524781332</v>
      </c>
      <c r="K119" s="78">
        <f t="shared" si="13"/>
        <v>84.89065606361828</v>
      </c>
      <c r="L119" s="78">
        <f t="shared" si="13"/>
        <v>85.931558935361224</v>
      </c>
      <c r="M119" s="105"/>
      <c r="N119" s="78">
        <f t="shared" si="14"/>
        <v>89.388264669163547</v>
      </c>
      <c r="O119" s="78">
        <f t="shared" si="14"/>
        <v>86.416861826697883</v>
      </c>
      <c r="P119" s="78">
        <f t="shared" si="14"/>
        <v>92.780748663101605</v>
      </c>
      <c r="Q119" s="105"/>
      <c r="R119" s="78">
        <f t="shared" si="15"/>
        <v>87.151515151515142</v>
      </c>
      <c r="S119" s="78">
        <f t="shared" si="15"/>
        <v>84.293193717277475</v>
      </c>
      <c r="T119" s="78">
        <f t="shared" si="15"/>
        <v>89.616252821670429</v>
      </c>
      <c r="U119" s="105"/>
      <c r="V119" s="78">
        <f t="shared" si="16"/>
        <v>93.393393393393396</v>
      </c>
      <c r="W119" s="78">
        <f t="shared" si="16"/>
        <v>93.265993265993259</v>
      </c>
      <c r="X119" s="78">
        <f t="shared" si="16"/>
        <v>93.495934959349597</v>
      </c>
      <c r="Y119" s="104"/>
      <c r="Z119" s="78" t="s">
        <v>47</v>
      </c>
      <c r="AA119" s="78" t="s">
        <v>47</v>
      </c>
      <c r="AB119" s="78" t="s">
        <v>47</v>
      </c>
    </row>
    <row r="120" spans="1:28" x14ac:dyDescent="0.25">
      <c r="A120" s="63" t="s">
        <v>105</v>
      </c>
      <c r="B120" s="78">
        <f t="shared" si="11"/>
        <v>84.470094438614893</v>
      </c>
      <c r="C120" s="78">
        <f t="shared" si="11"/>
        <v>80.801687763713076</v>
      </c>
      <c r="D120" s="78">
        <f t="shared" si="11"/>
        <v>88.100208768267223</v>
      </c>
      <c r="E120" s="104"/>
      <c r="F120" s="78">
        <f t="shared" si="12"/>
        <v>81.932773109243698</v>
      </c>
      <c r="G120" s="78">
        <f t="shared" si="12"/>
        <v>75</v>
      </c>
      <c r="H120" s="78">
        <f t="shared" si="12"/>
        <v>88.52459016393442</v>
      </c>
      <c r="I120" s="105"/>
      <c r="J120" s="78">
        <f t="shared" si="13"/>
        <v>85.929648241206024</v>
      </c>
      <c r="K120" s="78">
        <f t="shared" si="13"/>
        <v>83.65384615384616</v>
      </c>
      <c r="L120" s="78">
        <f t="shared" si="13"/>
        <v>88.421052631578945</v>
      </c>
      <c r="M120" s="105"/>
      <c r="N120" s="78">
        <f t="shared" si="14"/>
        <v>82.887700534759361</v>
      </c>
      <c r="O120" s="78">
        <f t="shared" si="14"/>
        <v>83.333333333333343</v>
      </c>
      <c r="P120" s="78">
        <f t="shared" si="14"/>
        <v>82.35294117647058</v>
      </c>
      <c r="Q120" s="105"/>
      <c r="R120" s="78">
        <f t="shared" si="15"/>
        <v>81.005586592178773</v>
      </c>
      <c r="S120" s="78">
        <f t="shared" si="15"/>
        <v>74.157303370786522</v>
      </c>
      <c r="T120" s="78">
        <f t="shared" si="15"/>
        <v>87.777777777777771</v>
      </c>
      <c r="U120" s="105"/>
      <c r="V120" s="78">
        <f t="shared" si="16"/>
        <v>92.666666666666657</v>
      </c>
      <c r="W120" s="78">
        <f t="shared" si="16"/>
        <v>92.063492063492063</v>
      </c>
      <c r="X120" s="78">
        <f t="shared" si="16"/>
        <v>93.103448275862064</v>
      </c>
      <c r="Y120" s="104"/>
      <c r="Z120" s="78" t="s">
        <v>47</v>
      </c>
      <c r="AA120" s="78" t="s">
        <v>47</v>
      </c>
      <c r="AB120" s="78" t="s">
        <v>47</v>
      </c>
    </row>
    <row r="121" spans="1:28" x14ac:dyDescent="0.25">
      <c r="A121" s="63" t="s">
        <v>106</v>
      </c>
      <c r="B121" s="78">
        <f t="shared" si="11"/>
        <v>81.417013974013244</v>
      </c>
      <c r="C121" s="78">
        <f t="shared" si="11"/>
        <v>76.851397743992152</v>
      </c>
      <c r="D121" s="78">
        <f t="shared" si="11"/>
        <v>85.980392156862749</v>
      </c>
      <c r="E121" s="104"/>
      <c r="F121" s="78">
        <f t="shared" si="12"/>
        <v>77.062556663644614</v>
      </c>
      <c r="G121" s="78">
        <f t="shared" si="12"/>
        <v>74.074074074074076</v>
      </c>
      <c r="H121" s="78">
        <f t="shared" si="12"/>
        <v>80.223880597014926</v>
      </c>
      <c r="I121" s="105"/>
      <c r="J121" s="78">
        <f t="shared" si="13"/>
        <v>80.377754459601263</v>
      </c>
      <c r="K121" s="78">
        <f t="shared" si="13"/>
        <v>74.950690335305723</v>
      </c>
      <c r="L121" s="78">
        <f t="shared" si="13"/>
        <v>86.54708520179372</v>
      </c>
      <c r="M121" s="105"/>
      <c r="N121" s="78">
        <f t="shared" si="14"/>
        <v>87.859824780976226</v>
      </c>
      <c r="O121" s="78">
        <f t="shared" si="14"/>
        <v>83.627204030226693</v>
      </c>
      <c r="P121" s="78">
        <f t="shared" si="14"/>
        <v>92.039800995024876</v>
      </c>
      <c r="Q121" s="105"/>
      <c r="R121" s="78">
        <f t="shared" si="15"/>
        <v>75.108538350217074</v>
      </c>
      <c r="S121" s="78">
        <f t="shared" si="15"/>
        <v>67.283950617283949</v>
      </c>
      <c r="T121" s="78">
        <f t="shared" si="15"/>
        <v>82.016348773841969</v>
      </c>
      <c r="U121" s="105"/>
      <c r="V121" s="78">
        <f t="shared" si="16"/>
        <v>90.80675422138836</v>
      </c>
      <c r="W121" s="78">
        <f t="shared" si="16"/>
        <v>88.934426229508205</v>
      </c>
      <c r="X121" s="78">
        <f t="shared" si="16"/>
        <v>92.387543252595165</v>
      </c>
      <c r="Y121" s="104"/>
      <c r="Z121" s="78" t="s">
        <v>47</v>
      </c>
      <c r="AA121" s="78" t="s">
        <v>47</v>
      </c>
      <c r="AB121" s="78" t="s">
        <v>47</v>
      </c>
    </row>
    <row r="122" spans="1:28" x14ac:dyDescent="0.25">
      <c r="A122" s="63" t="s">
        <v>107</v>
      </c>
      <c r="B122" s="78">
        <f t="shared" si="11"/>
        <v>77.822580645161281</v>
      </c>
      <c r="C122" s="78">
        <f t="shared" si="11"/>
        <v>71.179039301310041</v>
      </c>
      <c r="D122" s="78">
        <f t="shared" si="11"/>
        <v>83.520599250936328</v>
      </c>
      <c r="E122" s="104"/>
      <c r="F122" s="78">
        <f t="shared" si="12"/>
        <v>78.518518518518519</v>
      </c>
      <c r="G122" s="78">
        <f t="shared" si="12"/>
        <v>74.626865671641795</v>
      </c>
      <c r="H122" s="78">
        <f t="shared" si="12"/>
        <v>82.35294117647058</v>
      </c>
      <c r="I122" s="105"/>
      <c r="J122" s="78">
        <f t="shared" si="13"/>
        <v>73.228346456692918</v>
      </c>
      <c r="K122" s="78">
        <f t="shared" si="13"/>
        <v>65.625</v>
      </c>
      <c r="L122" s="78">
        <f t="shared" si="13"/>
        <v>80.952380952380949</v>
      </c>
      <c r="M122" s="105"/>
      <c r="N122" s="78">
        <f t="shared" si="14"/>
        <v>79.268292682926827</v>
      </c>
      <c r="O122" s="78">
        <f t="shared" si="14"/>
        <v>69.767441860465112</v>
      </c>
      <c r="P122" s="78">
        <f t="shared" si="14"/>
        <v>89.743589743589752</v>
      </c>
      <c r="Q122" s="105"/>
      <c r="R122" s="78">
        <f t="shared" si="15"/>
        <v>75.903614457831324</v>
      </c>
      <c r="S122" s="78">
        <f t="shared" si="15"/>
        <v>71.428571428571431</v>
      </c>
      <c r="T122" s="78">
        <f t="shared" si="15"/>
        <v>79.166666666666657</v>
      </c>
      <c r="U122" s="105"/>
      <c r="V122" s="78">
        <f t="shared" si="16"/>
        <v>85.507246376811594</v>
      </c>
      <c r="W122" s="78">
        <f t="shared" si="16"/>
        <v>80</v>
      </c>
      <c r="X122" s="78">
        <f t="shared" si="16"/>
        <v>87.755102040816325</v>
      </c>
      <c r="Y122" s="104"/>
      <c r="Z122" s="78" t="s">
        <v>47</v>
      </c>
      <c r="AA122" s="78" t="s">
        <v>47</v>
      </c>
      <c r="AB122" s="78" t="s">
        <v>47</v>
      </c>
    </row>
    <row r="123" spans="1:28" x14ac:dyDescent="0.25">
      <c r="A123" s="63" t="s">
        <v>108</v>
      </c>
      <c r="B123" s="78">
        <f t="shared" si="11"/>
        <v>83.102172907998153</v>
      </c>
      <c r="C123" s="78">
        <f t="shared" si="11"/>
        <v>80.941286113699903</v>
      </c>
      <c r="D123" s="78">
        <f t="shared" si="11"/>
        <v>85.22935779816514</v>
      </c>
      <c r="E123" s="104"/>
      <c r="F123" s="78">
        <f t="shared" si="12"/>
        <v>79.596678529062871</v>
      </c>
      <c r="G123" s="78">
        <f t="shared" si="12"/>
        <v>76.400298730395818</v>
      </c>
      <c r="H123" s="78">
        <f t="shared" si="12"/>
        <v>83.193277310924373</v>
      </c>
      <c r="I123" s="105"/>
      <c r="J123" s="78">
        <f t="shared" si="13"/>
        <v>79.173126614987083</v>
      </c>
      <c r="K123" s="78">
        <f t="shared" si="13"/>
        <v>77.732379979570993</v>
      </c>
      <c r="L123" s="78">
        <f t="shared" si="13"/>
        <v>80.648535564853546</v>
      </c>
      <c r="M123" s="105"/>
      <c r="N123" s="78">
        <f t="shared" si="14"/>
        <v>85.591539986781228</v>
      </c>
      <c r="O123" s="78">
        <f t="shared" si="14"/>
        <v>84.657534246575338</v>
      </c>
      <c r="P123" s="78">
        <f t="shared" si="14"/>
        <v>86.462324393358884</v>
      </c>
      <c r="Q123" s="105"/>
      <c r="R123" s="78">
        <f t="shared" si="15"/>
        <v>82.626538987688107</v>
      </c>
      <c r="S123" s="78">
        <f t="shared" si="15"/>
        <v>79.305135951661626</v>
      </c>
      <c r="T123" s="78">
        <f t="shared" si="15"/>
        <v>85.375</v>
      </c>
      <c r="U123" s="105"/>
      <c r="V123" s="78">
        <f t="shared" si="16"/>
        <v>94.146743610882112</v>
      </c>
      <c r="W123" s="78">
        <f t="shared" si="16"/>
        <v>93.986254295532646</v>
      </c>
      <c r="X123" s="78">
        <f t="shared" si="16"/>
        <v>94.294770206022179</v>
      </c>
      <c r="Y123" s="104"/>
      <c r="Z123" s="78" t="s">
        <v>47</v>
      </c>
      <c r="AA123" s="78" t="s">
        <v>47</v>
      </c>
      <c r="AB123" s="78" t="s">
        <v>47</v>
      </c>
    </row>
    <row r="124" spans="1:28" x14ac:dyDescent="0.25">
      <c r="A124" s="106" t="s">
        <v>109</v>
      </c>
      <c r="B124" s="78">
        <f t="shared" si="11"/>
        <v>85.325227963525833</v>
      </c>
      <c r="C124" s="78">
        <f t="shared" si="11"/>
        <v>82.814445828144457</v>
      </c>
      <c r="D124" s="78">
        <f t="shared" si="11"/>
        <v>87.719714964370539</v>
      </c>
      <c r="E124" s="104"/>
      <c r="F124" s="78">
        <f t="shared" si="12"/>
        <v>84.794776119402982</v>
      </c>
      <c r="G124" s="78">
        <f t="shared" si="12"/>
        <v>83.122743682310471</v>
      </c>
      <c r="H124" s="78">
        <f t="shared" si="12"/>
        <v>86.583011583011583</v>
      </c>
      <c r="I124" s="105"/>
      <c r="J124" s="78">
        <f t="shared" si="13"/>
        <v>83.715846994535511</v>
      </c>
      <c r="K124" s="78">
        <f t="shared" si="13"/>
        <v>81.26361655773421</v>
      </c>
      <c r="L124" s="78">
        <f t="shared" si="13"/>
        <v>86.18421052631578</v>
      </c>
      <c r="M124" s="105"/>
      <c r="N124" s="78">
        <f t="shared" si="14"/>
        <v>88.31085420680796</v>
      </c>
      <c r="O124" s="78">
        <f t="shared" si="14"/>
        <v>85.714285714285708</v>
      </c>
      <c r="P124" s="78">
        <f t="shared" si="14"/>
        <v>90.674846625766875</v>
      </c>
      <c r="Q124" s="105"/>
      <c r="R124" s="78">
        <f t="shared" si="15"/>
        <v>81.213686249193032</v>
      </c>
      <c r="S124" s="78">
        <f t="shared" si="15"/>
        <v>77.017783857729142</v>
      </c>
      <c r="T124" s="78">
        <f t="shared" si="15"/>
        <v>84.963325183374081</v>
      </c>
      <c r="U124" s="105"/>
      <c r="V124" s="78">
        <f t="shared" si="16"/>
        <v>90.143369175627242</v>
      </c>
      <c r="W124" s="78">
        <f t="shared" si="16"/>
        <v>88.622754491017957</v>
      </c>
      <c r="X124" s="78">
        <f t="shared" si="16"/>
        <v>91.382113821138205</v>
      </c>
      <c r="Y124" s="104"/>
      <c r="Z124" s="78">
        <f t="shared" ref="Z124:AB124" si="19">+Z38/(Z38+Z81)*100</f>
        <v>100</v>
      </c>
      <c r="AA124" s="78">
        <f t="shared" si="19"/>
        <v>100</v>
      </c>
      <c r="AB124" s="78">
        <f t="shared" si="19"/>
        <v>100</v>
      </c>
    </row>
    <row r="125" spans="1:28" ht="13.5" thickBot="1" x14ac:dyDescent="0.3">
      <c r="A125" s="101" t="s">
        <v>110</v>
      </c>
      <c r="B125" s="84">
        <f t="shared" si="11"/>
        <v>77.130044843049333</v>
      </c>
      <c r="C125" s="84">
        <f t="shared" si="11"/>
        <v>76.384364820846912</v>
      </c>
      <c r="D125" s="84">
        <f t="shared" si="11"/>
        <v>78.0439121756487</v>
      </c>
      <c r="E125" s="107"/>
      <c r="F125" s="84">
        <f t="shared" si="12"/>
        <v>65.155807365439088</v>
      </c>
      <c r="G125" s="84">
        <f t="shared" si="12"/>
        <v>65.463917525773198</v>
      </c>
      <c r="H125" s="84">
        <f t="shared" si="12"/>
        <v>64.779874213836479</v>
      </c>
      <c r="I125" s="101"/>
      <c r="J125" s="84">
        <f t="shared" si="13"/>
        <v>73.962264150943398</v>
      </c>
      <c r="K125" s="84">
        <f t="shared" si="13"/>
        <v>73.287671232876718</v>
      </c>
      <c r="L125" s="84">
        <f t="shared" si="13"/>
        <v>74.789915966386559</v>
      </c>
      <c r="M125" s="101"/>
      <c r="N125" s="84">
        <f t="shared" si="14"/>
        <v>92.2279792746114</v>
      </c>
      <c r="O125" s="84">
        <f t="shared" si="14"/>
        <v>95.192307692307693</v>
      </c>
      <c r="P125" s="84">
        <f t="shared" si="14"/>
        <v>88.764044943820224</v>
      </c>
      <c r="Q125" s="101"/>
      <c r="R125" s="84">
        <f t="shared" si="15"/>
        <v>75.72254335260115</v>
      </c>
      <c r="S125" s="84">
        <f t="shared" si="15"/>
        <v>70.707070707070713</v>
      </c>
      <c r="T125" s="84">
        <f t="shared" si="15"/>
        <v>82.432432432432435</v>
      </c>
      <c r="U125" s="101"/>
      <c r="V125" s="84">
        <f t="shared" si="16"/>
        <v>95.419847328244273</v>
      </c>
      <c r="W125" s="84">
        <f t="shared" si="16"/>
        <v>92.957746478873233</v>
      </c>
      <c r="X125" s="84">
        <f t="shared" si="16"/>
        <v>98.333333333333329</v>
      </c>
      <c r="Y125" s="107"/>
      <c r="Z125" s="78" t="s">
        <v>47</v>
      </c>
      <c r="AA125" s="78" t="s">
        <v>47</v>
      </c>
      <c r="AB125" s="78" t="s">
        <v>47</v>
      </c>
    </row>
    <row r="126" spans="1:28" x14ac:dyDescent="0.25">
      <c r="A126" s="222" t="s">
        <v>76</v>
      </c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</row>
    <row r="127" spans="1:28" x14ac:dyDescent="0.25">
      <c r="A127" s="223" t="s">
        <v>14</v>
      </c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</row>
    <row r="130" spans="1:32" s="50" customFormat="1" ht="15" x14ac:dyDescent="0.25">
      <c r="A130" s="224" t="s">
        <v>170</v>
      </c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9"/>
      <c r="AD130" s="215" t="s">
        <v>222</v>
      </c>
      <c r="AE130" s="215"/>
      <c r="AF130" s="9"/>
    </row>
    <row r="131" spans="1:32" s="50" customFormat="1" ht="15" x14ac:dyDescent="0.25">
      <c r="A131" s="225" t="s">
        <v>171</v>
      </c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9"/>
      <c r="AD131" s="215"/>
      <c r="AE131" s="215"/>
      <c r="AF131"/>
    </row>
    <row r="132" spans="1:32" s="50" customFormat="1" ht="15" x14ac:dyDescent="0.25">
      <c r="A132" s="224" t="s">
        <v>64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</row>
    <row r="133" spans="1:32" s="50" customFormat="1" ht="15" x14ac:dyDescent="0.25">
      <c r="A133" s="225" t="s">
        <v>80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</row>
    <row r="134" spans="1:32" s="50" customFormat="1" ht="15" x14ac:dyDescent="0.25">
      <c r="A134" s="224" t="s">
        <v>81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25" t="s">
        <v>66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</row>
    <row r="136" spans="1:32" s="50" customFormat="1" ht="15.75" thickBot="1" x14ac:dyDescent="0.3">
      <c r="A136" s="53"/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spans="1:32" s="50" customFormat="1" ht="15" x14ac:dyDescent="0.25">
      <c r="A137" s="229" t="s">
        <v>82</v>
      </c>
      <c r="B137" s="54" t="s">
        <v>21</v>
      </c>
      <c r="C137" s="54"/>
      <c r="D137" s="54"/>
      <c r="E137" s="55"/>
      <c r="F137" s="54" t="s">
        <v>48</v>
      </c>
      <c r="G137" s="54"/>
      <c r="H137" s="54"/>
      <c r="I137" s="55"/>
      <c r="J137" s="54" t="s">
        <v>49</v>
      </c>
      <c r="K137" s="54"/>
      <c r="L137" s="54"/>
      <c r="M137" s="55"/>
      <c r="N137" s="54" t="s">
        <v>50</v>
      </c>
      <c r="O137" s="54"/>
      <c r="P137" s="54"/>
      <c r="Q137" s="55"/>
      <c r="R137" s="54" t="s">
        <v>51</v>
      </c>
      <c r="S137" s="54"/>
      <c r="T137" s="54"/>
      <c r="U137" s="55"/>
      <c r="V137" s="54" t="s">
        <v>52</v>
      </c>
      <c r="W137" s="54"/>
      <c r="X137" s="54"/>
      <c r="Y137" s="55"/>
      <c r="Z137" s="54" t="s">
        <v>53</v>
      </c>
      <c r="AA137" s="54"/>
      <c r="AB137" s="54"/>
    </row>
    <row r="138" spans="1:32" s="50" customFormat="1" ht="15.75" thickBot="1" x14ac:dyDescent="0.3">
      <c r="A138" s="230"/>
      <c r="B138" s="56" t="s">
        <v>68</v>
      </c>
      <c r="C138" s="56" t="s">
        <v>69</v>
      </c>
      <c r="D138" s="56" t="s">
        <v>70</v>
      </c>
      <c r="E138" s="57"/>
      <c r="F138" s="56" t="s">
        <v>68</v>
      </c>
      <c r="G138" s="56" t="s">
        <v>69</v>
      </c>
      <c r="H138" s="56" t="s">
        <v>70</v>
      </c>
      <c r="I138" s="57"/>
      <c r="J138" s="56" t="s">
        <v>68</v>
      </c>
      <c r="K138" s="56" t="s">
        <v>69</v>
      </c>
      <c r="L138" s="56" t="s">
        <v>70</v>
      </c>
      <c r="M138" s="57"/>
      <c r="N138" s="56" t="s">
        <v>68</v>
      </c>
      <c r="O138" s="56" t="s">
        <v>69</v>
      </c>
      <c r="P138" s="56" t="s">
        <v>70</v>
      </c>
      <c r="Q138" s="57"/>
      <c r="R138" s="56" t="s">
        <v>68</v>
      </c>
      <c r="S138" s="56" t="s">
        <v>69</v>
      </c>
      <c r="T138" s="56" t="s">
        <v>70</v>
      </c>
      <c r="U138" s="57"/>
      <c r="V138" s="56" t="s">
        <v>68</v>
      </c>
      <c r="W138" s="56" t="s">
        <v>69</v>
      </c>
      <c r="X138" s="56" t="s">
        <v>70</v>
      </c>
      <c r="Y138" s="57"/>
      <c r="Z138" s="56" t="s">
        <v>68</v>
      </c>
      <c r="AA138" s="56" t="s">
        <v>69</v>
      </c>
      <c r="AB138" s="56" t="s">
        <v>70</v>
      </c>
    </row>
    <row r="139" spans="1:32" x14ac:dyDescent="0.25">
      <c r="A139" s="89"/>
      <c r="B139" s="90"/>
      <c r="C139" s="90"/>
      <c r="D139" s="90"/>
      <c r="E139" s="91"/>
      <c r="F139" s="90"/>
      <c r="G139" s="90"/>
      <c r="H139" s="90"/>
      <c r="I139" s="91"/>
      <c r="J139" s="90"/>
      <c r="K139" s="90"/>
      <c r="L139" s="90"/>
      <c r="M139" s="91"/>
      <c r="N139" s="90"/>
      <c r="O139" s="90"/>
      <c r="P139" s="90"/>
      <c r="Q139" s="91"/>
      <c r="R139" s="90"/>
      <c r="S139" s="90"/>
      <c r="T139" s="90"/>
      <c r="U139" s="91"/>
      <c r="V139" s="90"/>
      <c r="W139" s="90"/>
      <c r="X139" s="90"/>
      <c r="Y139" s="91"/>
      <c r="Z139" s="90"/>
      <c r="AA139" s="90"/>
      <c r="AB139" s="90"/>
    </row>
    <row r="140" spans="1:32" ht="13.5" x14ac:dyDescent="0.25">
      <c r="A140" s="93" t="s">
        <v>83</v>
      </c>
      <c r="B140" s="78">
        <f>+B54/(B54+B11)*100</f>
        <v>19.38859537930588</v>
      </c>
      <c r="C140" s="78">
        <f>+C54/(C54+C11)*100</f>
        <v>22.089630161379041</v>
      </c>
      <c r="D140" s="78">
        <f>+D54/(D54+D11)*100</f>
        <v>16.72804077322191</v>
      </c>
      <c r="E140" s="104"/>
      <c r="F140" s="78">
        <f>+F54/(F54+F11)*100</f>
        <v>25.091903906984697</v>
      </c>
      <c r="G140" s="78">
        <f>+G54/(G54+G11)*100</f>
        <v>27.988530371444583</v>
      </c>
      <c r="H140" s="78">
        <f>+H54/(H54+H11)*100</f>
        <v>21.969158612848208</v>
      </c>
      <c r="I140" s="104"/>
      <c r="J140" s="78">
        <f>+J54/(J54+J11)*100</f>
        <v>21.925234034568312</v>
      </c>
      <c r="K140" s="78">
        <f>+K54/(K54+K11)*100</f>
        <v>24.82333980743006</v>
      </c>
      <c r="L140" s="78">
        <f>+L54/(L54+L11)*100</f>
        <v>18.974078437973404</v>
      </c>
      <c r="M140" s="104"/>
      <c r="N140" s="78">
        <f>+N54/(N54+N11)*100</f>
        <v>14.128608145512059</v>
      </c>
      <c r="O140" s="78">
        <f>+O54/(O54+O11)*100</f>
        <v>16.473434822058675</v>
      </c>
      <c r="P140" s="78">
        <f>+P54/(P54+P11)*100</f>
        <v>11.873363715698632</v>
      </c>
      <c r="Q140" s="104"/>
      <c r="R140" s="78">
        <f>+R54/(R54+R11)*100</f>
        <v>23.011356185580528</v>
      </c>
      <c r="S140" s="78">
        <f>+S54/(S54+S11)*100</f>
        <v>25.957054549398112</v>
      </c>
      <c r="T140" s="78">
        <f>+T54/(T54+T11)*100</f>
        <v>20.251942906486516</v>
      </c>
      <c r="U140" s="104"/>
      <c r="V140" s="78">
        <f>+V54/(V54+V11)*100</f>
        <v>7.2810457516339868</v>
      </c>
      <c r="W140" s="78">
        <f>+W54/(W54+W11)*100</f>
        <v>8.0140597539543066</v>
      </c>
      <c r="X140" s="78">
        <f>+X54/(X54+X11)*100</f>
        <v>6.6442748091603052</v>
      </c>
      <c r="Y140" s="104"/>
      <c r="Z140" s="78">
        <f>+Z54/(Z54+Z11)*100</f>
        <v>0</v>
      </c>
      <c r="AA140" s="78">
        <f>+AA54/(AA54+AA11)*100</f>
        <v>0</v>
      </c>
      <c r="AB140" s="78">
        <f>+AB54/(AB54+AB11)*100</f>
        <v>0</v>
      </c>
    </row>
    <row r="141" spans="1:32" x14ac:dyDescent="0.25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</row>
    <row r="142" spans="1:32" x14ac:dyDescent="0.25">
      <c r="A142" s="63" t="s">
        <v>84</v>
      </c>
      <c r="B142" s="78">
        <f>+B56/(B56+B13)*100</f>
        <v>23.322642719692112</v>
      </c>
      <c r="C142" s="78">
        <f>+C56/(C56+C13)*100</f>
        <v>24.179814675682447</v>
      </c>
      <c r="D142" s="78">
        <f>+D56/(D56+D13)*100</f>
        <v>22.422409258285114</v>
      </c>
      <c r="E142" s="104"/>
      <c r="F142" s="78">
        <f>+F56/(F56+F13)*100</f>
        <v>31.424737195258327</v>
      </c>
      <c r="G142" s="78">
        <f>+G56/(G56+G13)*100</f>
        <v>31.858766233766232</v>
      </c>
      <c r="H142" s="78">
        <f>+H56/(H56+H13)*100</f>
        <v>30.891878425510711</v>
      </c>
      <c r="I142" s="105"/>
      <c r="J142" s="78">
        <f>+J56/(J56+J13)*100</f>
        <v>26.408045977011497</v>
      </c>
      <c r="K142" s="78">
        <f>+K56/(K56+K13)*100</f>
        <v>27.111872146118721</v>
      </c>
      <c r="L142" s="78">
        <f>+L56/(L56+L13)*100</f>
        <v>25.694444444444443</v>
      </c>
      <c r="M142" s="105"/>
      <c r="N142" s="78">
        <f>+N56/(N56+N13)*100</f>
        <v>16.24113475177305</v>
      </c>
      <c r="O142" s="78">
        <f>+O56/(O56+O13)*100</f>
        <v>18.950437317784257</v>
      </c>
      <c r="P142" s="78">
        <f>+P56/(P56+P13)*100</f>
        <v>13.674033149171272</v>
      </c>
      <c r="Q142" s="105"/>
      <c r="R142" s="78">
        <f>+R56/(R56+R13)*100</f>
        <v>26.777336701551786</v>
      </c>
      <c r="S142" s="78">
        <f>+S56/(S56+S13)*100</f>
        <v>25.848375451263539</v>
      </c>
      <c r="T142" s="78">
        <f>+T56/(T56+T13)*100</f>
        <v>27.705627705627705</v>
      </c>
      <c r="U142" s="105"/>
      <c r="V142" s="78">
        <f>+V56/(V56+V13)*100</f>
        <v>5.519960571710202</v>
      </c>
      <c r="W142" s="78">
        <f>+W56/(W56+W13)*100</f>
        <v>5.3319919517102621</v>
      </c>
      <c r="X142" s="78">
        <f>+X56/(X56+X13)*100</f>
        <v>5.7004830917874392</v>
      </c>
      <c r="Y142" s="104"/>
      <c r="Z142" s="78">
        <v>0</v>
      </c>
      <c r="AA142" s="78">
        <v>0</v>
      </c>
      <c r="AB142" s="78">
        <v>0</v>
      </c>
    </row>
    <row r="143" spans="1:32" x14ac:dyDescent="0.25">
      <c r="A143" s="63" t="s">
        <v>85</v>
      </c>
      <c r="B143" s="78">
        <f t="shared" ref="B143:D158" si="20">+B57/(B57+B14)*100</f>
        <v>17.400703871292105</v>
      </c>
      <c r="C143" s="78">
        <f t="shared" si="20"/>
        <v>19.784317677887522</v>
      </c>
      <c r="D143" s="78">
        <f t="shared" si="20"/>
        <v>15.02808988764045</v>
      </c>
      <c r="E143" s="104"/>
      <c r="F143" s="78">
        <f t="shared" ref="F143:H158" si="21">+F57/(F57+F14)*100</f>
        <v>23.785166240409207</v>
      </c>
      <c r="G143" s="78">
        <f t="shared" si="21"/>
        <v>25.387230827351718</v>
      </c>
      <c r="H143" s="78">
        <f t="shared" si="21"/>
        <v>22.044334975369459</v>
      </c>
      <c r="I143" s="105"/>
      <c r="J143" s="78">
        <f t="shared" ref="J143:L158" si="22">+J57/(J57+J14)*100</f>
        <v>19.831894593366648</v>
      </c>
      <c r="K143" s="78">
        <f t="shared" si="22"/>
        <v>21.808268968650612</v>
      </c>
      <c r="L143" s="78">
        <f t="shared" si="22"/>
        <v>17.855520218082692</v>
      </c>
      <c r="M143" s="105"/>
      <c r="N143" s="78">
        <f t="shared" ref="N143:P158" si="23">+N57/(N57+N14)*100</f>
        <v>11.301896463352127</v>
      </c>
      <c r="O143" s="78">
        <f t="shared" si="23"/>
        <v>13.964194373401535</v>
      </c>
      <c r="P143" s="78">
        <f t="shared" si="23"/>
        <v>8.6286594761171038</v>
      </c>
      <c r="Q143" s="105"/>
      <c r="R143" s="78">
        <f t="shared" ref="R143:T158" si="24">+R57/(R57+R14)*100</f>
        <v>21.332945285215366</v>
      </c>
      <c r="S143" s="78">
        <f t="shared" si="24"/>
        <v>25.910447761194028</v>
      </c>
      <c r="T143" s="78">
        <f t="shared" si="24"/>
        <v>16.978989210675753</v>
      </c>
      <c r="U143" s="105"/>
      <c r="V143" s="78">
        <f t="shared" ref="V143:X158" si="25">+V57/(V57+V14)*100</f>
        <v>6.9093360296595892</v>
      </c>
      <c r="W143" s="78">
        <f t="shared" si="25"/>
        <v>7.3654390934844187</v>
      </c>
      <c r="X143" s="78">
        <f t="shared" si="25"/>
        <v>6.495176848874598</v>
      </c>
      <c r="Y143" s="104"/>
      <c r="Z143" s="78">
        <v>0</v>
      </c>
      <c r="AA143" s="78">
        <v>0</v>
      </c>
      <c r="AB143" s="78">
        <v>0</v>
      </c>
    </row>
    <row r="144" spans="1:32" x14ac:dyDescent="0.25">
      <c r="A144" s="63" t="s">
        <v>86</v>
      </c>
      <c r="B144" s="78">
        <f t="shared" si="20"/>
        <v>25.304438915804635</v>
      </c>
      <c r="C144" s="78">
        <f t="shared" si="20"/>
        <v>28.62646121147715</v>
      </c>
      <c r="D144" s="78">
        <f t="shared" si="20"/>
        <v>22.075910147172735</v>
      </c>
      <c r="E144" s="104"/>
      <c r="F144" s="78">
        <f t="shared" si="21"/>
        <v>33.666969972702454</v>
      </c>
      <c r="G144" s="78">
        <f t="shared" si="21"/>
        <v>38.210290827740486</v>
      </c>
      <c r="H144" s="78">
        <f t="shared" si="21"/>
        <v>28.968070337806573</v>
      </c>
      <c r="I144" s="105"/>
      <c r="J144" s="78">
        <f t="shared" si="22"/>
        <v>29.105969722936305</v>
      </c>
      <c r="K144" s="78">
        <f t="shared" si="22"/>
        <v>33.545770567786789</v>
      </c>
      <c r="L144" s="78">
        <f t="shared" si="22"/>
        <v>24.788732394366196</v>
      </c>
      <c r="M144" s="105"/>
      <c r="N144" s="78">
        <f t="shared" si="23"/>
        <v>18.010291595197256</v>
      </c>
      <c r="O144" s="78">
        <f t="shared" si="23"/>
        <v>19.181034482758623</v>
      </c>
      <c r="P144" s="78">
        <f t="shared" si="23"/>
        <v>16.940249507550888</v>
      </c>
      <c r="Q144" s="105"/>
      <c r="R144" s="78">
        <f t="shared" si="24"/>
        <v>29.474130619168786</v>
      </c>
      <c r="S144" s="78">
        <f t="shared" si="24"/>
        <v>32.992327365728904</v>
      </c>
      <c r="T144" s="78">
        <f t="shared" si="24"/>
        <v>25.991561181434598</v>
      </c>
      <c r="U144" s="105"/>
      <c r="V144" s="78">
        <f t="shared" si="25"/>
        <v>7.468030690537085</v>
      </c>
      <c r="W144" s="78">
        <f t="shared" si="25"/>
        <v>7.1957671957671954</v>
      </c>
      <c r="X144" s="78">
        <f t="shared" si="25"/>
        <v>7.7227722772277225</v>
      </c>
      <c r="Y144" s="104"/>
      <c r="Z144" s="78">
        <v>0</v>
      </c>
      <c r="AA144" s="78">
        <v>0</v>
      </c>
      <c r="AB144" s="78">
        <v>0</v>
      </c>
    </row>
    <row r="145" spans="1:28" x14ac:dyDescent="0.25">
      <c r="A145" s="63" t="s">
        <v>87</v>
      </c>
      <c r="B145" s="78">
        <f t="shared" si="20"/>
        <v>28.935788787483702</v>
      </c>
      <c r="C145" s="78">
        <f t="shared" si="20"/>
        <v>33.82749326145553</v>
      </c>
      <c r="D145" s="78">
        <f t="shared" si="20"/>
        <v>24.352904040404042</v>
      </c>
      <c r="E145" s="104"/>
      <c r="F145" s="78">
        <f t="shared" si="21"/>
        <v>39.575289575289574</v>
      </c>
      <c r="G145" s="78">
        <f t="shared" si="21"/>
        <v>44.679695982627578</v>
      </c>
      <c r="H145" s="78">
        <f t="shared" si="21"/>
        <v>34.304932735426007</v>
      </c>
      <c r="I145" s="105"/>
      <c r="J145" s="78">
        <f t="shared" si="22"/>
        <v>29.644268774703558</v>
      </c>
      <c r="K145" s="78">
        <f t="shared" si="22"/>
        <v>34.944237918215613</v>
      </c>
      <c r="L145" s="78">
        <f t="shared" si="22"/>
        <v>24.687065368567453</v>
      </c>
      <c r="M145" s="105"/>
      <c r="N145" s="78">
        <f t="shared" si="23"/>
        <v>21.629102412020561</v>
      </c>
      <c r="O145" s="78">
        <f t="shared" si="23"/>
        <v>25.501202886928631</v>
      </c>
      <c r="P145" s="78">
        <f t="shared" si="23"/>
        <v>17.862714508580343</v>
      </c>
      <c r="Q145" s="105"/>
      <c r="R145" s="78">
        <f t="shared" si="24"/>
        <v>29.82546201232033</v>
      </c>
      <c r="S145" s="78">
        <f t="shared" si="24"/>
        <v>35.129068462401797</v>
      </c>
      <c r="T145" s="78">
        <f t="shared" si="24"/>
        <v>25.354777672658468</v>
      </c>
      <c r="U145" s="105"/>
      <c r="V145" s="78">
        <f t="shared" si="25"/>
        <v>11.760461760461761</v>
      </c>
      <c r="W145" s="78">
        <f t="shared" si="25"/>
        <v>13.747954173486088</v>
      </c>
      <c r="X145" s="78">
        <f t="shared" si="25"/>
        <v>10.193548387096774</v>
      </c>
      <c r="Y145" s="104"/>
      <c r="Z145" s="78">
        <v>0</v>
      </c>
      <c r="AA145" s="78">
        <v>0</v>
      </c>
      <c r="AB145" s="78">
        <v>0</v>
      </c>
    </row>
    <row r="146" spans="1:28" x14ac:dyDescent="0.25">
      <c r="A146" s="63" t="s">
        <v>88</v>
      </c>
      <c r="B146" s="78">
        <f t="shared" si="20"/>
        <v>9.2229943145925457</v>
      </c>
      <c r="C146" s="78">
        <f t="shared" si="20"/>
        <v>12.075471698113208</v>
      </c>
      <c r="D146" s="78">
        <f t="shared" si="20"/>
        <v>6.345177664974619</v>
      </c>
      <c r="E146" s="104"/>
      <c r="F146" s="78">
        <f t="shared" si="21"/>
        <v>9.387755102040817</v>
      </c>
      <c r="G146" s="78">
        <f t="shared" si="21"/>
        <v>13.451776649746192</v>
      </c>
      <c r="H146" s="78">
        <f t="shared" si="21"/>
        <v>4.6920821114369504</v>
      </c>
      <c r="I146" s="105"/>
      <c r="J146" s="78">
        <f t="shared" si="22"/>
        <v>8.1395348837209305</v>
      </c>
      <c r="K146" s="78">
        <f t="shared" si="22"/>
        <v>10.95890410958904</v>
      </c>
      <c r="L146" s="78">
        <f t="shared" si="22"/>
        <v>4.9535603715170282</v>
      </c>
      <c r="M146" s="105"/>
      <c r="N146" s="78">
        <f t="shared" si="23"/>
        <v>3.9603960396039604</v>
      </c>
      <c r="O146" s="78">
        <f t="shared" si="23"/>
        <v>4.7138047138047137</v>
      </c>
      <c r="P146" s="78">
        <f t="shared" si="23"/>
        <v>3.2362459546925564</v>
      </c>
      <c r="Q146" s="105"/>
      <c r="R146" s="78">
        <f t="shared" si="24"/>
        <v>18.58267716535433</v>
      </c>
      <c r="S146" s="78">
        <f t="shared" si="24"/>
        <v>24.08026755852843</v>
      </c>
      <c r="T146" s="78">
        <f t="shared" si="24"/>
        <v>13.690476190476192</v>
      </c>
      <c r="U146" s="105"/>
      <c r="V146" s="78">
        <f t="shared" si="25"/>
        <v>5.0709939148073024</v>
      </c>
      <c r="W146" s="78">
        <f t="shared" si="25"/>
        <v>5.6521739130434785</v>
      </c>
      <c r="X146" s="78">
        <f t="shared" si="25"/>
        <v>4.5627376425855513</v>
      </c>
      <c r="Y146" s="104"/>
      <c r="Z146" s="78">
        <v>0</v>
      </c>
      <c r="AA146" s="78">
        <v>0</v>
      </c>
      <c r="AB146" s="78">
        <v>0</v>
      </c>
    </row>
    <row r="147" spans="1:28" x14ac:dyDescent="0.25">
      <c r="A147" s="63" t="s">
        <v>89</v>
      </c>
      <c r="B147" s="78">
        <f t="shared" si="20"/>
        <v>14.905836783758513</v>
      </c>
      <c r="C147" s="78">
        <f t="shared" si="20"/>
        <v>17.782538832351367</v>
      </c>
      <c r="D147" s="78">
        <f t="shared" si="20"/>
        <v>12.043698374633626</v>
      </c>
      <c r="E147" s="104"/>
      <c r="F147" s="78">
        <f t="shared" si="21"/>
        <v>19.827120475418692</v>
      </c>
      <c r="G147" s="78">
        <f t="shared" si="21"/>
        <v>23.296032553407937</v>
      </c>
      <c r="H147" s="78">
        <f t="shared" si="21"/>
        <v>15.898617511520738</v>
      </c>
      <c r="I147" s="105"/>
      <c r="J147" s="78">
        <f t="shared" si="22"/>
        <v>15.985997666277713</v>
      </c>
      <c r="K147" s="78">
        <f t="shared" si="22"/>
        <v>20.422535211267608</v>
      </c>
      <c r="L147" s="78">
        <f t="shared" si="22"/>
        <v>11.600928074245939</v>
      </c>
      <c r="M147" s="105"/>
      <c r="N147" s="78">
        <f t="shared" si="23"/>
        <v>8.6268871315600286</v>
      </c>
      <c r="O147" s="78">
        <f t="shared" si="23"/>
        <v>10.586552217453505</v>
      </c>
      <c r="P147" s="78">
        <f t="shared" si="23"/>
        <v>6.6473988439306355</v>
      </c>
      <c r="Q147" s="105"/>
      <c r="R147" s="78">
        <f t="shared" si="24"/>
        <v>20.557228915662652</v>
      </c>
      <c r="S147" s="78">
        <f t="shared" si="24"/>
        <v>21.69811320754717</v>
      </c>
      <c r="T147" s="78">
        <f t="shared" si="24"/>
        <v>19.508670520231213</v>
      </c>
      <c r="U147" s="105"/>
      <c r="V147" s="78">
        <f t="shared" si="25"/>
        <v>6.8162926018287617</v>
      </c>
      <c r="W147" s="78">
        <f t="shared" si="25"/>
        <v>8.6879432624113484</v>
      </c>
      <c r="X147" s="78">
        <f t="shared" si="25"/>
        <v>5.164319248826291</v>
      </c>
      <c r="Y147" s="104"/>
      <c r="Z147" s="78">
        <v>0</v>
      </c>
      <c r="AA147" s="78">
        <v>0</v>
      </c>
      <c r="AB147" s="78">
        <v>0</v>
      </c>
    </row>
    <row r="148" spans="1:28" x14ac:dyDescent="0.25">
      <c r="A148" s="63" t="s">
        <v>90</v>
      </c>
      <c r="B148" s="78">
        <f t="shared" si="20"/>
        <v>13.189448441247004</v>
      </c>
      <c r="C148" s="78">
        <f t="shared" si="20"/>
        <v>15.827338129496402</v>
      </c>
      <c r="D148" s="78">
        <f t="shared" si="20"/>
        <v>10.551558752997602</v>
      </c>
      <c r="E148" s="104"/>
      <c r="F148" s="78">
        <f t="shared" si="21"/>
        <v>7.2423398328690807</v>
      </c>
      <c r="G148" s="78">
        <f t="shared" si="21"/>
        <v>6.3492063492063489</v>
      </c>
      <c r="H148" s="78">
        <f t="shared" si="21"/>
        <v>8.235294117647058</v>
      </c>
      <c r="I148" s="105"/>
      <c r="J148" s="78">
        <f t="shared" si="22"/>
        <v>19.682539682539684</v>
      </c>
      <c r="K148" s="78">
        <f t="shared" si="22"/>
        <v>22.839506172839506</v>
      </c>
      <c r="L148" s="78">
        <f t="shared" si="22"/>
        <v>16.33986928104575</v>
      </c>
      <c r="M148" s="105"/>
      <c r="N148" s="78">
        <f t="shared" si="23"/>
        <v>19.520547945205479</v>
      </c>
      <c r="O148" s="78">
        <f t="shared" si="23"/>
        <v>22.448979591836736</v>
      </c>
      <c r="P148" s="78">
        <f t="shared" si="23"/>
        <v>16.551724137931036</v>
      </c>
      <c r="Q148" s="105"/>
      <c r="R148" s="78">
        <f t="shared" si="24"/>
        <v>15.616438356164384</v>
      </c>
      <c r="S148" s="78">
        <f t="shared" si="24"/>
        <v>23.333333333333332</v>
      </c>
      <c r="T148" s="78">
        <f t="shared" si="24"/>
        <v>8.1081081081081088</v>
      </c>
      <c r="U148" s="105"/>
      <c r="V148" s="78">
        <f t="shared" si="25"/>
        <v>5.6603773584905666</v>
      </c>
      <c r="W148" s="78">
        <f t="shared" si="25"/>
        <v>5.5172413793103452</v>
      </c>
      <c r="X148" s="78">
        <f t="shared" si="25"/>
        <v>5.7803468208092488</v>
      </c>
      <c r="Y148" s="104"/>
      <c r="Z148" s="78">
        <v>0</v>
      </c>
      <c r="AA148" s="78">
        <v>0</v>
      </c>
      <c r="AB148" s="78">
        <v>0</v>
      </c>
    </row>
    <row r="149" spans="1:28" x14ac:dyDescent="0.25">
      <c r="A149" s="63" t="s">
        <v>91</v>
      </c>
      <c r="B149" s="78">
        <f t="shared" si="20"/>
        <v>19.730452878802893</v>
      </c>
      <c r="C149" s="78">
        <f t="shared" si="20"/>
        <v>22.60432378079437</v>
      </c>
      <c r="D149" s="78">
        <f t="shared" si="20"/>
        <v>16.938556217641889</v>
      </c>
      <c r="E149" s="104"/>
      <c r="F149" s="78">
        <f t="shared" si="21"/>
        <v>26.526394890099571</v>
      </c>
      <c r="G149" s="78">
        <f t="shared" si="21"/>
        <v>29.811866859623731</v>
      </c>
      <c r="H149" s="78">
        <f t="shared" si="21"/>
        <v>22.977725674091442</v>
      </c>
      <c r="I149" s="105"/>
      <c r="J149" s="78">
        <f t="shared" si="22"/>
        <v>22.297444856955668</v>
      </c>
      <c r="K149" s="78">
        <f t="shared" si="22"/>
        <v>25.150732127476317</v>
      </c>
      <c r="L149" s="78">
        <f t="shared" si="22"/>
        <v>19.361984935755427</v>
      </c>
      <c r="M149" s="105"/>
      <c r="N149" s="78">
        <f t="shared" si="23"/>
        <v>14.501825769431404</v>
      </c>
      <c r="O149" s="78">
        <f t="shared" si="23"/>
        <v>16.18464961067853</v>
      </c>
      <c r="P149" s="78">
        <f t="shared" si="23"/>
        <v>13.015717092337917</v>
      </c>
      <c r="Q149" s="105"/>
      <c r="R149" s="78">
        <f t="shared" si="24"/>
        <v>22.425952045133993</v>
      </c>
      <c r="S149" s="78">
        <f t="shared" si="24"/>
        <v>25.737420474262578</v>
      </c>
      <c r="T149" s="78">
        <f t="shared" si="24"/>
        <v>19.273127753303964</v>
      </c>
      <c r="U149" s="105"/>
      <c r="V149" s="78">
        <f t="shared" si="25"/>
        <v>6.979203383856186</v>
      </c>
      <c r="W149" s="78">
        <f t="shared" si="25"/>
        <v>7.951070336391437</v>
      </c>
      <c r="X149" s="78">
        <f t="shared" si="25"/>
        <v>6.1478090255068674</v>
      </c>
      <c r="Y149" s="104"/>
      <c r="Z149" s="78">
        <v>0</v>
      </c>
      <c r="AA149" s="78">
        <v>0</v>
      </c>
      <c r="AB149" s="78">
        <v>0</v>
      </c>
    </row>
    <row r="150" spans="1:28" x14ac:dyDescent="0.25">
      <c r="A150" s="63" t="s">
        <v>92</v>
      </c>
      <c r="B150" s="78">
        <f t="shared" si="20"/>
        <v>11.709023562094865</v>
      </c>
      <c r="C150" s="78">
        <f t="shared" si="20"/>
        <v>13.884785819793205</v>
      </c>
      <c r="D150" s="78">
        <f t="shared" si="20"/>
        <v>9.6385542168674707</v>
      </c>
      <c r="E150" s="104"/>
      <c r="F150" s="78">
        <f t="shared" si="21"/>
        <v>13.65582191780822</v>
      </c>
      <c r="G150" s="78">
        <f t="shared" si="21"/>
        <v>17.506404782237404</v>
      </c>
      <c r="H150" s="78">
        <f t="shared" si="21"/>
        <v>9.785407725321889</v>
      </c>
      <c r="I150" s="105"/>
      <c r="J150" s="78">
        <f t="shared" si="22"/>
        <v>12.909632571996028</v>
      </c>
      <c r="K150" s="78">
        <f t="shared" si="22"/>
        <v>13.12127236580517</v>
      </c>
      <c r="L150" s="78">
        <f t="shared" si="22"/>
        <v>12.698412698412698</v>
      </c>
      <c r="M150" s="105"/>
      <c r="N150" s="78">
        <f t="shared" si="23"/>
        <v>12.095808383233534</v>
      </c>
      <c r="O150" s="78">
        <f t="shared" si="23"/>
        <v>15.501905972045742</v>
      </c>
      <c r="P150" s="78">
        <f t="shared" si="23"/>
        <v>9.0600226500566254</v>
      </c>
      <c r="Q150" s="105"/>
      <c r="R150" s="78">
        <f t="shared" si="24"/>
        <v>13.972463029066803</v>
      </c>
      <c r="S150" s="78">
        <f t="shared" si="24"/>
        <v>15.424973767051418</v>
      </c>
      <c r="T150" s="78">
        <f t="shared" si="24"/>
        <v>12.599206349206348</v>
      </c>
      <c r="U150" s="105"/>
      <c r="V150" s="78">
        <f t="shared" si="25"/>
        <v>4.8996458087367172</v>
      </c>
      <c r="W150" s="78">
        <f t="shared" si="25"/>
        <v>6.4596273291925463</v>
      </c>
      <c r="X150" s="78">
        <f t="shared" si="25"/>
        <v>3.4870641169853771</v>
      </c>
      <c r="Y150" s="104"/>
      <c r="Z150" s="78">
        <v>0</v>
      </c>
      <c r="AA150" s="78">
        <v>0</v>
      </c>
      <c r="AB150" s="78">
        <v>0</v>
      </c>
    </row>
    <row r="151" spans="1:28" x14ac:dyDescent="0.25">
      <c r="A151" s="63" t="s">
        <v>93</v>
      </c>
      <c r="B151" s="78">
        <f t="shared" si="20"/>
        <v>17.424669901816952</v>
      </c>
      <c r="C151" s="78">
        <f t="shared" si="20"/>
        <v>21.532184950135992</v>
      </c>
      <c r="D151" s="78">
        <f t="shared" si="20"/>
        <v>13.351314902225219</v>
      </c>
      <c r="E151" s="104"/>
      <c r="F151" s="78">
        <f t="shared" si="21"/>
        <v>20.4535729567822</v>
      </c>
      <c r="G151" s="78">
        <f t="shared" si="21"/>
        <v>24.486442070665571</v>
      </c>
      <c r="H151" s="78">
        <f t="shared" si="21"/>
        <v>16.071428571428573</v>
      </c>
      <c r="I151" s="105"/>
      <c r="J151" s="78">
        <f t="shared" si="22"/>
        <v>18.132942326490713</v>
      </c>
      <c r="K151" s="78">
        <f t="shared" si="22"/>
        <v>21.917808219178081</v>
      </c>
      <c r="L151" s="78">
        <f t="shared" si="22"/>
        <v>14.35546875</v>
      </c>
      <c r="M151" s="105"/>
      <c r="N151" s="78">
        <f t="shared" si="23"/>
        <v>13.061713600958658</v>
      </c>
      <c r="O151" s="78">
        <f t="shared" si="23"/>
        <v>17.682198327359618</v>
      </c>
      <c r="P151" s="78">
        <f t="shared" si="23"/>
        <v>8.4134615384615383</v>
      </c>
      <c r="Q151" s="105"/>
      <c r="R151" s="78">
        <f t="shared" si="24"/>
        <v>24.752475247524753</v>
      </c>
      <c r="S151" s="78">
        <f t="shared" si="24"/>
        <v>29.319371727748688</v>
      </c>
      <c r="T151" s="78">
        <f t="shared" si="24"/>
        <v>20.106524633821572</v>
      </c>
      <c r="U151" s="105"/>
      <c r="V151" s="78">
        <f t="shared" si="25"/>
        <v>7.8825347758887165</v>
      </c>
      <c r="W151" s="78">
        <f t="shared" si="25"/>
        <v>9.79020979020979</v>
      </c>
      <c r="X151" s="78">
        <f t="shared" si="25"/>
        <v>6.3711911357340725</v>
      </c>
      <c r="Y151" s="104"/>
      <c r="Z151" s="78">
        <v>0</v>
      </c>
      <c r="AA151" s="78">
        <v>0</v>
      </c>
      <c r="AB151" s="78">
        <v>0</v>
      </c>
    </row>
    <row r="152" spans="1:28" x14ac:dyDescent="0.25">
      <c r="A152" s="63" t="s">
        <v>94</v>
      </c>
      <c r="B152" s="78">
        <f t="shared" si="20"/>
        <v>18.003731343283583</v>
      </c>
      <c r="C152" s="78">
        <f t="shared" si="20"/>
        <v>21.575984990619137</v>
      </c>
      <c r="D152" s="78">
        <f t="shared" si="20"/>
        <v>14.471243042671613</v>
      </c>
      <c r="E152" s="104"/>
      <c r="F152" s="78">
        <f t="shared" si="21"/>
        <v>22.269353128313892</v>
      </c>
      <c r="G152" s="78">
        <f t="shared" si="21"/>
        <v>27.111984282907663</v>
      </c>
      <c r="H152" s="78">
        <f t="shared" si="21"/>
        <v>16.589861751152075</v>
      </c>
      <c r="I152" s="105"/>
      <c r="J152" s="78">
        <f t="shared" si="22"/>
        <v>24.162011173184357</v>
      </c>
      <c r="K152" s="78">
        <f t="shared" si="22"/>
        <v>27.528089887640451</v>
      </c>
      <c r="L152" s="78">
        <f t="shared" si="22"/>
        <v>20.833333333333336</v>
      </c>
      <c r="M152" s="105"/>
      <c r="N152" s="78">
        <f t="shared" si="23"/>
        <v>9.281961471103326</v>
      </c>
      <c r="O152" s="78">
        <f t="shared" si="23"/>
        <v>10.852713178294573</v>
      </c>
      <c r="P152" s="78">
        <f t="shared" si="23"/>
        <v>7.9872204472843444</v>
      </c>
      <c r="Q152" s="105"/>
      <c r="R152" s="78">
        <f t="shared" si="24"/>
        <v>19.964973730297721</v>
      </c>
      <c r="S152" s="78">
        <f t="shared" si="24"/>
        <v>23.591549295774648</v>
      </c>
      <c r="T152" s="78">
        <f t="shared" si="24"/>
        <v>16.376306620209057</v>
      </c>
      <c r="U152" s="105"/>
      <c r="V152" s="78">
        <f t="shared" si="25"/>
        <v>6.9879518072289164</v>
      </c>
      <c r="W152" s="78">
        <f t="shared" si="25"/>
        <v>7.291666666666667</v>
      </c>
      <c r="X152" s="78">
        <f t="shared" si="25"/>
        <v>6.7264573991031389</v>
      </c>
      <c r="Y152" s="104"/>
      <c r="Z152" s="78">
        <v>0</v>
      </c>
      <c r="AA152" s="78">
        <v>0</v>
      </c>
      <c r="AB152" s="78">
        <v>0</v>
      </c>
    </row>
    <row r="153" spans="1:28" x14ac:dyDescent="0.25">
      <c r="A153" s="100" t="s">
        <v>95</v>
      </c>
      <c r="B153" s="78">
        <f t="shared" si="20"/>
        <v>22.886121183456829</v>
      </c>
      <c r="C153" s="78">
        <f t="shared" si="20"/>
        <v>25.007854225573357</v>
      </c>
      <c r="D153" s="78">
        <f t="shared" si="20"/>
        <v>20.748945147679322</v>
      </c>
      <c r="E153" s="104"/>
      <c r="F153" s="78">
        <f t="shared" si="21"/>
        <v>28.160814989994542</v>
      </c>
      <c r="G153" s="78">
        <f t="shared" si="21"/>
        <v>29.825162838532737</v>
      </c>
      <c r="H153" s="78">
        <f t="shared" si="21"/>
        <v>26.279069767441861</v>
      </c>
      <c r="I153" s="105"/>
      <c r="J153" s="78">
        <f t="shared" si="22"/>
        <v>26.786986464022799</v>
      </c>
      <c r="K153" s="78">
        <f t="shared" si="22"/>
        <v>28.811973807296535</v>
      </c>
      <c r="L153" s="78">
        <f t="shared" si="22"/>
        <v>24.698504582730344</v>
      </c>
      <c r="M153" s="105"/>
      <c r="N153" s="78">
        <f t="shared" si="23"/>
        <v>16.558897947708743</v>
      </c>
      <c r="O153" s="78">
        <f t="shared" si="23"/>
        <v>19.110854503464203</v>
      </c>
      <c r="P153" s="78">
        <f t="shared" si="23"/>
        <v>14.136986301369864</v>
      </c>
      <c r="Q153" s="105"/>
      <c r="R153" s="78">
        <f t="shared" si="24"/>
        <v>28.890266584004959</v>
      </c>
      <c r="S153" s="78">
        <f t="shared" si="24"/>
        <v>30.291744258224707</v>
      </c>
      <c r="T153" s="78">
        <f t="shared" si="24"/>
        <v>27.492260061919506</v>
      </c>
      <c r="U153" s="105"/>
      <c r="V153" s="78">
        <f t="shared" si="25"/>
        <v>6.2574257425742577</v>
      </c>
      <c r="W153" s="78">
        <f t="shared" si="25"/>
        <v>7.2679509632224164</v>
      </c>
      <c r="X153" s="78">
        <f t="shared" si="25"/>
        <v>5.4229934924078096</v>
      </c>
      <c r="Y153" s="104"/>
      <c r="Z153" s="78">
        <v>0</v>
      </c>
      <c r="AA153" s="78">
        <v>0</v>
      </c>
      <c r="AB153" s="78">
        <v>0</v>
      </c>
    </row>
    <row r="154" spans="1:28" x14ac:dyDescent="0.25">
      <c r="A154" s="63" t="s">
        <v>96</v>
      </c>
      <c r="B154" s="78">
        <f t="shared" si="20"/>
        <v>15.610328638497654</v>
      </c>
      <c r="C154" s="78">
        <f t="shared" si="20"/>
        <v>17.868217054263567</v>
      </c>
      <c r="D154" s="78">
        <f t="shared" si="20"/>
        <v>13.309636650868878</v>
      </c>
      <c r="E154" s="104"/>
      <c r="F154" s="78">
        <f t="shared" si="21"/>
        <v>18.506998444790046</v>
      </c>
      <c r="G154" s="78">
        <f t="shared" si="21"/>
        <v>20.852359208523591</v>
      </c>
      <c r="H154" s="78">
        <f t="shared" si="21"/>
        <v>16.057233704292528</v>
      </c>
      <c r="I154" s="105"/>
      <c r="J154" s="78">
        <f t="shared" si="22"/>
        <v>17.027281279397929</v>
      </c>
      <c r="K154" s="78">
        <f t="shared" si="22"/>
        <v>20.323741007194247</v>
      </c>
      <c r="L154" s="78">
        <f t="shared" si="22"/>
        <v>13.412228796844181</v>
      </c>
      <c r="M154" s="105"/>
      <c r="N154" s="78">
        <f t="shared" si="23"/>
        <v>12.447257383966246</v>
      </c>
      <c r="O154" s="78">
        <f t="shared" si="23"/>
        <v>12.024048096192384</v>
      </c>
      <c r="P154" s="78">
        <f t="shared" si="23"/>
        <v>12.91759465478842</v>
      </c>
      <c r="Q154" s="105"/>
      <c r="R154" s="78">
        <f t="shared" si="24"/>
        <v>22.264509990485251</v>
      </c>
      <c r="S154" s="78">
        <f t="shared" si="24"/>
        <v>24.90566037735849</v>
      </c>
      <c r="T154" s="78">
        <f t="shared" si="24"/>
        <v>19.577735124760075</v>
      </c>
      <c r="U154" s="105"/>
      <c r="V154" s="78">
        <f t="shared" si="25"/>
        <v>3.5340314136125657</v>
      </c>
      <c r="W154" s="78">
        <f t="shared" si="25"/>
        <v>5.6213017751479288</v>
      </c>
      <c r="X154" s="78">
        <f t="shared" si="25"/>
        <v>1.8779342723004695</v>
      </c>
      <c r="Y154" s="104"/>
      <c r="Z154" s="78">
        <v>0</v>
      </c>
      <c r="AA154" s="78">
        <v>0</v>
      </c>
      <c r="AB154" s="78">
        <v>0</v>
      </c>
    </row>
    <row r="155" spans="1:28" x14ac:dyDescent="0.25">
      <c r="A155" s="63" t="s">
        <v>97</v>
      </c>
      <c r="B155" s="78">
        <f t="shared" si="20"/>
        <v>19.845236950879556</v>
      </c>
      <c r="C155" s="78">
        <f t="shared" si="20"/>
        <v>21.664413979532728</v>
      </c>
      <c r="D155" s="78">
        <f t="shared" si="20"/>
        <v>18.041730474732006</v>
      </c>
      <c r="E155" s="104"/>
      <c r="F155" s="78">
        <f t="shared" si="21"/>
        <v>25.123762376237625</v>
      </c>
      <c r="G155" s="78">
        <f t="shared" si="21"/>
        <v>26.548364648573418</v>
      </c>
      <c r="H155" s="78">
        <f t="shared" si="21"/>
        <v>23.652048885693748</v>
      </c>
      <c r="I155" s="105"/>
      <c r="J155" s="78">
        <f t="shared" si="22"/>
        <v>23.376623376623375</v>
      </c>
      <c r="K155" s="78">
        <f t="shared" si="22"/>
        <v>26.52192422307365</v>
      </c>
      <c r="L155" s="78">
        <f t="shared" si="22"/>
        <v>20.123293703214443</v>
      </c>
      <c r="M155" s="105"/>
      <c r="N155" s="78">
        <f t="shared" si="23"/>
        <v>14.256619144602849</v>
      </c>
      <c r="O155" s="78">
        <f t="shared" si="23"/>
        <v>16.371008616320324</v>
      </c>
      <c r="P155" s="78">
        <f t="shared" si="23"/>
        <v>12.122762148337596</v>
      </c>
      <c r="Q155" s="105"/>
      <c r="R155" s="78">
        <f t="shared" si="24"/>
        <v>23.456790123456788</v>
      </c>
      <c r="S155" s="78">
        <f t="shared" si="24"/>
        <v>25.154407636159458</v>
      </c>
      <c r="T155" s="78">
        <f t="shared" si="24"/>
        <v>21.902313624678662</v>
      </c>
      <c r="U155" s="105"/>
      <c r="V155" s="78">
        <f t="shared" si="25"/>
        <v>6.7454798331015295</v>
      </c>
      <c r="W155" s="78">
        <f t="shared" si="25"/>
        <v>6.2997827661115124</v>
      </c>
      <c r="X155" s="78">
        <f t="shared" si="25"/>
        <v>7.1571906354515047</v>
      </c>
      <c r="Y155" s="104"/>
      <c r="Z155" s="78">
        <v>0</v>
      </c>
      <c r="AA155" s="78">
        <v>0</v>
      </c>
      <c r="AB155" s="78">
        <v>0</v>
      </c>
    </row>
    <row r="156" spans="1:28" x14ac:dyDescent="0.25">
      <c r="A156" s="63" t="s">
        <v>98</v>
      </c>
      <c r="B156" s="78">
        <f t="shared" si="20"/>
        <v>16.353887399463808</v>
      </c>
      <c r="C156" s="78">
        <f t="shared" si="20"/>
        <v>20.54263565891473</v>
      </c>
      <c r="D156" s="78">
        <f t="shared" si="20"/>
        <v>11.838440111420613</v>
      </c>
      <c r="E156" s="104"/>
      <c r="F156" s="78">
        <f t="shared" si="21"/>
        <v>20.307354555433591</v>
      </c>
      <c r="G156" s="78">
        <f t="shared" si="21"/>
        <v>25.806451612903224</v>
      </c>
      <c r="H156" s="78">
        <f t="shared" si="21"/>
        <v>14.573991031390134</v>
      </c>
      <c r="I156" s="105"/>
      <c r="J156" s="78">
        <f t="shared" si="22"/>
        <v>18.502202643171806</v>
      </c>
      <c r="K156" s="78">
        <f t="shared" si="22"/>
        <v>21.727748691099478</v>
      </c>
      <c r="L156" s="78">
        <f t="shared" si="22"/>
        <v>14.381270903010032</v>
      </c>
      <c r="M156" s="105"/>
      <c r="N156" s="78">
        <f t="shared" si="23"/>
        <v>12.255772646536411</v>
      </c>
      <c r="O156" s="78">
        <f t="shared" si="23"/>
        <v>17.894736842105264</v>
      </c>
      <c r="P156" s="78">
        <f t="shared" si="23"/>
        <v>6.4748201438848918</v>
      </c>
      <c r="Q156" s="105"/>
      <c r="R156" s="78">
        <f t="shared" si="24"/>
        <v>21.603563474387528</v>
      </c>
      <c r="S156" s="78">
        <f t="shared" si="24"/>
        <v>25.339366515837103</v>
      </c>
      <c r="T156" s="78">
        <f t="shared" si="24"/>
        <v>17.982456140350877</v>
      </c>
      <c r="U156" s="105"/>
      <c r="V156" s="78">
        <f t="shared" si="25"/>
        <v>2.8947368421052633</v>
      </c>
      <c r="W156" s="78">
        <f t="shared" si="25"/>
        <v>4.1025641025641022</v>
      </c>
      <c r="X156" s="78">
        <f t="shared" si="25"/>
        <v>1.6216216216216217</v>
      </c>
      <c r="Y156" s="104"/>
      <c r="Z156" s="78">
        <v>0</v>
      </c>
      <c r="AA156" s="78">
        <v>0</v>
      </c>
      <c r="AB156" s="78">
        <v>0</v>
      </c>
    </row>
    <row r="157" spans="1:28" x14ac:dyDescent="0.25">
      <c r="A157" s="63" t="s">
        <v>99</v>
      </c>
      <c r="B157" s="78">
        <f t="shared" si="20"/>
        <v>23.041253597697473</v>
      </c>
      <c r="C157" s="78">
        <f t="shared" si="20"/>
        <v>26.700507614213198</v>
      </c>
      <c r="D157" s="78">
        <f t="shared" si="20"/>
        <v>19.763564716580781</v>
      </c>
      <c r="E157" s="104"/>
      <c r="F157" s="78">
        <f t="shared" si="21"/>
        <v>24.622531939605111</v>
      </c>
      <c r="G157" s="78">
        <f t="shared" si="21"/>
        <v>30.083234244946492</v>
      </c>
      <c r="H157" s="78">
        <f t="shared" si="21"/>
        <v>19.409761634506243</v>
      </c>
      <c r="I157" s="105"/>
      <c r="J157" s="78">
        <f t="shared" si="22"/>
        <v>26.151444184231071</v>
      </c>
      <c r="K157" s="78">
        <f t="shared" si="22"/>
        <v>29.758308157099698</v>
      </c>
      <c r="L157" s="78">
        <f t="shared" si="22"/>
        <v>22.294022617124394</v>
      </c>
      <c r="M157" s="105"/>
      <c r="N157" s="78">
        <f t="shared" si="23"/>
        <v>18.771043771043772</v>
      </c>
      <c r="O157" s="78">
        <f t="shared" si="23"/>
        <v>21.636363636363637</v>
      </c>
      <c r="P157" s="78">
        <f t="shared" si="23"/>
        <v>16.300940438871471</v>
      </c>
      <c r="Q157" s="105"/>
      <c r="R157" s="78">
        <f t="shared" si="24"/>
        <v>30.423509075194467</v>
      </c>
      <c r="S157" s="78">
        <f t="shared" si="24"/>
        <v>33.463796477495109</v>
      </c>
      <c r="T157" s="78">
        <f t="shared" si="24"/>
        <v>28.018575851393191</v>
      </c>
      <c r="U157" s="105"/>
      <c r="V157" s="78">
        <f t="shared" si="25"/>
        <v>12.456344586728754</v>
      </c>
      <c r="W157" s="78">
        <f t="shared" si="25"/>
        <v>13.20754716981132</v>
      </c>
      <c r="X157" s="78">
        <f t="shared" si="25"/>
        <v>11.885245901639344</v>
      </c>
      <c r="Y157" s="104"/>
      <c r="Z157" s="78">
        <v>0</v>
      </c>
      <c r="AA157" s="78">
        <v>0</v>
      </c>
      <c r="AB157" s="78">
        <v>0</v>
      </c>
    </row>
    <row r="158" spans="1:28" x14ac:dyDescent="0.25">
      <c r="A158" s="63" t="s">
        <v>100</v>
      </c>
      <c r="B158" s="78">
        <f t="shared" si="20"/>
        <v>14.297188755020079</v>
      </c>
      <c r="C158" s="78">
        <f t="shared" si="20"/>
        <v>17.441860465116278</v>
      </c>
      <c r="D158" s="78">
        <f t="shared" si="20"/>
        <v>11.353032659409021</v>
      </c>
      <c r="E158" s="104"/>
      <c r="F158" s="78">
        <f t="shared" si="21"/>
        <v>19.796954314720814</v>
      </c>
      <c r="G158" s="78">
        <f t="shared" si="21"/>
        <v>25.429553264604809</v>
      </c>
      <c r="H158" s="78">
        <f t="shared" si="21"/>
        <v>14.333333333333334</v>
      </c>
      <c r="I158" s="105"/>
      <c r="J158" s="78">
        <f t="shared" si="22"/>
        <v>17.441860465116278</v>
      </c>
      <c r="K158" s="78">
        <f t="shared" si="22"/>
        <v>23.188405797101449</v>
      </c>
      <c r="L158" s="78">
        <f t="shared" si="22"/>
        <v>12.107623318385651</v>
      </c>
      <c r="M158" s="105"/>
      <c r="N158" s="78">
        <f t="shared" si="23"/>
        <v>9.8253275109170293</v>
      </c>
      <c r="O158" s="78">
        <f t="shared" si="23"/>
        <v>10.434782608695652</v>
      </c>
      <c r="P158" s="78">
        <f t="shared" si="23"/>
        <v>9.2105263157894726</v>
      </c>
      <c r="Q158" s="105"/>
      <c r="R158" s="78">
        <f t="shared" si="24"/>
        <v>16.23246492985972</v>
      </c>
      <c r="S158" s="78">
        <f t="shared" si="24"/>
        <v>18.487394957983195</v>
      </c>
      <c r="T158" s="78">
        <f t="shared" si="24"/>
        <v>14.17624521072797</v>
      </c>
      <c r="U158" s="105"/>
      <c r="V158" s="78">
        <f t="shared" si="25"/>
        <v>7.421875</v>
      </c>
      <c r="W158" s="78">
        <f t="shared" si="25"/>
        <v>8.4033613445378155</v>
      </c>
      <c r="X158" s="78">
        <f t="shared" si="25"/>
        <v>6.5693430656934311</v>
      </c>
      <c r="Y158" s="104"/>
      <c r="Z158" s="78">
        <v>0</v>
      </c>
      <c r="AA158" s="78">
        <v>0</v>
      </c>
      <c r="AB158" s="78">
        <v>0</v>
      </c>
    </row>
    <row r="159" spans="1:28" x14ac:dyDescent="0.25">
      <c r="A159" s="63" t="s">
        <v>101</v>
      </c>
      <c r="B159" s="78">
        <f t="shared" ref="B159:D168" si="26">+B73/(B73+B30)*100</f>
        <v>8.8098918083462134</v>
      </c>
      <c r="C159" s="78">
        <f t="shared" si="26"/>
        <v>11.496062992125983</v>
      </c>
      <c r="D159" s="78">
        <f t="shared" si="26"/>
        <v>6.2215477996965101</v>
      </c>
      <c r="E159" s="104"/>
      <c r="F159" s="78">
        <f t="shared" ref="F159:H168" si="27">+F73/(F73+F30)*100</f>
        <v>11.238293444328825</v>
      </c>
      <c r="G159" s="78">
        <f t="shared" si="27"/>
        <v>13.026052104208416</v>
      </c>
      <c r="H159" s="78">
        <f t="shared" si="27"/>
        <v>9.3073593073593077</v>
      </c>
      <c r="I159" s="105"/>
      <c r="J159" s="78">
        <f t="shared" ref="J159:L168" si="28">+J73/(J73+J30)*100</f>
        <v>8.75</v>
      </c>
      <c r="K159" s="78">
        <f t="shared" si="28"/>
        <v>13.164556962025317</v>
      </c>
      <c r="L159" s="78">
        <f t="shared" si="28"/>
        <v>4.4444444444444446</v>
      </c>
      <c r="M159" s="105"/>
      <c r="N159" s="78">
        <f t="shared" ref="N159:P168" si="29">+N73/(N73+N30)*100</f>
        <v>4.4817927170868348</v>
      </c>
      <c r="O159" s="78">
        <f t="shared" si="29"/>
        <v>5.7636887608069163</v>
      </c>
      <c r="P159" s="78">
        <f t="shared" si="29"/>
        <v>3.2697547683923704</v>
      </c>
      <c r="Q159" s="105"/>
      <c r="R159" s="78">
        <f t="shared" ref="R159:T168" si="30">+R73/(R73+R30)*100</f>
        <v>12.412831241283124</v>
      </c>
      <c r="S159" s="78">
        <f t="shared" si="30"/>
        <v>15.476190476190476</v>
      </c>
      <c r="T159" s="78">
        <f t="shared" si="30"/>
        <v>9.7112860892388451</v>
      </c>
      <c r="U159" s="105"/>
      <c r="V159" s="78">
        <f t="shared" ref="V159:X168" si="31">+V73/(V73+V30)*100</f>
        <v>6.3988095238095237</v>
      </c>
      <c r="W159" s="78">
        <f t="shared" si="31"/>
        <v>9.3457943925233646</v>
      </c>
      <c r="X159" s="78">
        <f t="shared" si="31"/>
        <v>3.7037037037037033</v>
      </c>
      <c r="Y159" s="104"/>
      <c r="Z159" s="78">
        <v>0</v>
      </c>
      <c r="AA159" s="78">
        <v>0</v>
      </c>
      <c r="AB159" s="78">
        <v>0</v>
      </c>
    </row>
    <row r="160" spans="1:28" x14ac:dyDescent="0.25">
      <c r="A160" s="63" t="s">
        <v>102</v>
      </c>
      <c r="B160" s="78">
        <f t="shared" si="26"/>
        <v>20.129427792915529</v>
      </c>
      <c r="C160" s="78">
        <f t="shared" si="26"/>
        <v>25.11816340310601</v>
      </c>
      <c r="D160" s="78">
        <f t="shared" si="26"/>
        <v>15.051546391752577</v>
      </c>
      <c r="E160" s="104"/>
      <c r="F160" s="78">
        <f t="shared" si="27"/>
        <v>27.007299270072991</v>
      </c>
      <c r="G160" s="78">
        <f t="shared" si="27"/>
        <v>35.05747126436782</v>
      </c>
      <c r="H160" s="78">
        <f t="shared" si="27"/>
        <v>18.694362017804153</v>
      </c>
      <c r="I160" s="105"/>
      <c r="J160" s="78">
        <f t="shared" si="28"/>
        <v>27.287319422150887</v>
      </c>
      <c r="K160" s="78">
        <f t="shared" si="28"/>
        <v>33.132530120481931</v>
      </c>
      <c r="L160" s="78">
        <f t="shared" si="28"/>
        <v>20.618556701030926</v>
      </c>
      <c r="M160" s="105"/>
      <c r="N160" s="78">
        <f t="shared" si="29"/>
        <v>13.092979127134724</v>
      </c>
      <c r="O160" s="78">
        <f t="shared" si="29"/>
        <v>14.342629482071715</v>
      </c>
      <c r="P160" s="78">
        <f t="shared" si="29"/>
        <v>11.956521739130435</v>
      </c>
      <c r="Q160" s="105"/>
      <c r="R160" s="78">
        <f t="shared" si="30"/>
        <v>22.344322344322347</v>
      </c>
      <c r="S160" s="78">
        <f t="shared" si="30"/>
        <v>27.397260273972602</v>
      </c>
      <c r="T160" s="78">
        <f t="shared" si="30"/>
        <v>16.535433070866144</v>
      </c>
      <c r="U160" s="105"/>
      <c r="V160" s="78">
        <f t="shared" si="31"/>
        <v>8.1081081081081088</v>
      </c>
      <c r="W160" s="78">
        <f t="shared" si="31"/>
        <v>9.3023255813953494</v>
      </c>
      <c r="X160" s="78">
        <f t="shared" si="31"/>
        <v>7.0707070707070701</v>
      </c>
      <c r="Y160" s="104"/>
      <c r="Z160" s="78">
        <v>0</v>
      </c>
      <c r="AA160" s="78">
        <v>0</v>
      </c>
      <c r="AB160" s="78">
        <v>0</v>
      </c>
    </row>
    <row r="161" spans="1:28" x14ac:dyDescent="0.25">
      <c r="A161" s="63" t="s">
        <v>103</v>
      </c>
      <c r="B161" s="78">
        <f t="shared" si="26"/>
        <v>20.579867226663055</v>
      </c>
      <c r="C161" s="78">
        <f t="shared" si="26"/>
        <v>23.513139695712308</v>
      </c>
      <c r="D161" s="78">
        <f t="shared" si="26"/>
        <v>17.764206054168881</v>
      </c>
      <c r="E161" s="104"/>
      <c r="F161" s="78">
        <f t="shared" si="27"/>
        <v>27.051526717557252</v>
      </c>
      <c r="G161" s="78">
        <f t="shared" si="27"/>
        <v>30.876865671641792</v>
      </c>
      <c r="H161" s="78">
        <f t="shared" si="27"/>
        <v>23.046875</v>
      </c>
      <c r="I161" s="105"/>
      <c r="J161" s="78">
        <f t="shared" si="28"/>
        <v>19.606674612634087</v>
      </c>
      <c r="K161" s="78">
        <f t="shared" si="28"/>
        <v>23.702830188679243</v>
      </c>
      <c r="L161" s="78">
        <f t="shared" si="28"/>
        <v>15.421686746987953</v>
      </c>
      <c r="M161" s="105"/>
      <c r="N161" s="78">
        <f t="shared" si="29"/>
        <v>13.200000000000001</v>
      </c>
      <c r="O161" s="78">
        <f t="shared" si="29"/>
        <v>15.698587127158556</v>
      </c>
      <c r="P161" s="78">
        <f t="shared" si="29"/>
        <v>10.60358890701468</v>
      </c>
      <c r="Q161" s="105"/>
      <c r="R161" s="78">
        <f t="shared" si="30"/>
        <v>23.257520176082171</v>
      </c>
      <c r="S161" s="78">
        <f t="shared" si="30"/>
        <v>24.722662440570524</v>
      </c>
      <c r="T161" s="78">
        <f t="shared" si="30"/>
        <v>21.994535519125684</v>
      </c>
      <c r="U161" s="105"/>
      <c r="V161" s="78">
        <f t="shared" si="31"/>
        <v>14.271255060728743</v>
      </c>
      <c r="W161" s="78">
        <f t="shared" si="31"/>
        <v>14.588235294117647</v>
      </c>
      <c r="X161" s="78">
        <f t="shared" si="31"/>
        <v>14.031971580817052</v>
      </c>
      <c r="Y161" s="104"/>
      <c r="Z161" s="78">
        <v>0</v>
      </c>
      <c r="AA161" s="78">
        <v>0</v>
      </c>
      <c r="AB161" s="78">
        <v>0</v>
      </c>
    </row>
    <row r="162" spans="1:28" x14ac:dyDescent="0.25">
      <c r="A162" s="63" t="s">
        <v>104</v>
      </c>
      <c r="B162" s="78">
        <f t="shared" si="26"/>
        <v>12.773147105203876</v>
      </c>
      <c r="C162" s="78">
        <f t="shared" si="26"/>
        <v>14.449541284403669</v>
      </c>
      <c r="D162" s="78">
        <f t="shared" si="26"/>
        <v>11.155378486055776</v>
      </c>
      <c r="E162" s="104"/>
      <c r="F162" s="78">
        <f t="shared" si="27"/>
        <v>16.279069767441861</v>
      </c>
      <c r="G162" s="78">
        <f t="shared" si="27"/>
        <v>17.688266199649739</v>
      </c>
      <c r="H162" s="78">
        <f t="shared" si="27"/>
        <v>14.808043875685559</v>
      </c>
      <c r="I162" s="105"/>
      <c r="J162" s="78">
        <f t="shared" si="28"/>
        <v>14.577259475218659</v>
      </c>
      <c r="K162" s="78">
        <f t="shared" si="28"/>
        <v>15.109343936381709</v>
      </c>
      <c r="L162" s="78">
        <f t="shared" si="28"/>
        <v>14.068441064638785</v>
      </c>
      <c r="M162" s="105"/>
      <c r="N162" s="78">
        <f t="shared" si="29"/>
        <v>10.611735330836455</v>
      </c>
      <c r="O162" s="78">
        <f t="shared" si="29"/>
        <v>13.583138173302109</v>
      </c>
      <c r="P162" s="78">
        <f t="shared" si="29"/>
        <v>7.2192513368983953</v>
      </c>
      <c r="Q162" s="105"/>
      <c r="R162" s="78">
        <f t="shared" si="30"/>
        <v>12.848484848484848</v>
      </c>
      <c r="S162" s="78">
        <f t="shared" si="30"/>
        <v>15.706806282722512</v>
      </c>
      <c r="T162" s="78">
        <f t="shared" si="30"/>
        <v>10.383747178329571</v>
      </c>
      <c r="U162" s="105"/>
      <c r="V162" s="78">
        <f t="shared" si="31"/>
        <v>6.606606606606606</v>
      </c>
      <c r="W162" s="78">
        <f t="shared" si="31"/>
        <v>6.7340067340067336</v>
      </c>
      <c r="X162" s="78">
        <f t="shared" si="31"/>
        <v>6.5040650406504072</v>
      </c>
      <c r="Y162" s="104"/>
      <c r="Z162" s="78">
        <v>0</v>
      </c>
      <c r="AA162" s="78">
        <v>0</v>
      </c>
      <c r="AB162" s="78">
        <v>0</v>
      </c>
    </row>
    <row r="163" spans="1:28" x14ac:dyDescent="0.25">
      <c r="A163" s="63" t="s">
        <v>105</v>
      </c>
      <c r="B163" s="78">
        <f t="shared" si="26"/>
        <v>15.5299055613851</v>
      </c>
      <c r="C163" s="78">
        <f t="shared" si="26"/>
        <v>19.198312236286917</v>
      </c>
      <c r="D163" s="78">
        <f t="shared" si="26"/>
        <v>11.899791231732777</v>
      </c>
      <c r="E163" s="104"/>
      <c r="F163" s="78">
        <f t="shared" si="27"/>
        <v>18.067226890756302</v>
      </c>
      <c r="G163" s="78">
        <f t="shared" si="27"/>
        <v>25</v>
      </c>
      <c r="H163" s="78">
        <f t="shared" si="27"/>
        <v>11.475409836065573</v>
      </c>
      <c r="I163" s="105"/>
      <c r="J163" s="78">
        <f t="shared" si="28"/>
        <v>14.07035175879397</v>
      </c>
      <c r="K163" s="78">
        <f t="shared" si="28"/>
        <v>16.346153846153847</v>
      </c>
      <c r="L163" s="78">
        <f t="shared" si="28"/>
        <v>11.578947368421053</v>
      </c>
      <c r="M163" s="105"/>
      <c r="N163" s="78">
        <f t="shared" si="29"/>
        <v>17.112299465240639</v>
      </c>
      <c r="O163" s="78">
        <f t="shared" si="29"/>
        <v>16.666666666666664</v>
      </c>
      <c r="P163" s="78">
        <f t="shared" si="29"/>
        <v>17.647058823529413</v>
      </c>
      <c r="Q163" s="105"/>
      <c r="R163" s="78">
        <f t="shared" si="30"/>
        <v>18.994413407821227</v>
      </c>
      <c r="S163" s="78">
        <f t="shared" si="30"/>
        <v>25.842696629213485</v>
      </c>
      <c r="T163" s="78">
        <f t="shared" si="30"/>
        <v>12.222222222222221</v>
      </c>
      <c r="U163" s="105"/>
      <c r="V163" s="78">
        <f t="shared" si="31"/>
        <v>7.333333333333333</v>
      </c>
      <c r="W163" s="78">
        <f t="shared" si="31"/>
        <v>7.9365079365079358</v>
      </c>
      <c r="X163" s="78">
        <f t="shared" si="31"/>
        <v>6.8965517241379306</v>
      </c>
      <c r="Y163" s="104"/>
      <c r="Z163" s="78">
        <v>0</v>
      </c>
      <c r="AA163" s="78">
        <v>0</v>
      </c>
      <c r="AB163" s="78">
        <v>0</v>
      </c>
    </row>
    <row r="164" spans="1:28" x14ac:dyDescent="0.25">
      <c r="A164" s="63" t="s">
        <v>106</v>
      </c>
      <c r="B164" s="78">
        <f t="shared" si="26"/>
        <v>18.582986025986763</v>
      </c>
      <c r="C164" s="78">
        <f t="shared" si="26"/>
        <v>23.148602256007848</v>
      </c>
      <c r="D164" s="78">
        <f t="shared" si="26"/>
        <v>14.019607843137255</v>
      </c>
      <c r="E164" s="104"/>
      <c r="F164" s="78">
        <f t="shared" si="27"/>
        <v>22.937443336355397</v>
      </c>
      <c r="G164" s="78">
        <f t="shared" si="27"/>
        <v>25.925925925925924</v>
      </c>
      <c r="H164" s="78">
        <f t="shared" si="27"/>
        <v>19.776119402985074</v>
      </c>
      <c r="I164" s="105"/>
      <c r="J164" s="78">
        <f t="shared" si="28"/>
        <v>19.62224554039874</v>
      </c>
      <c r="K164" s="78">
        <f t="shared" si="28"/>
        <v>25.049309664694281</v>
      </c>
      <c r="L164" s="78">
        <f t="shared" si="28"/>
        <v>13.452914798206278</v>
      </c>
      <c r="M164" s="105"/>
      <c r="N164" s="78">
        <f t="shared" si="29"/>
        <v>12.14017521902378</v>
      </c>
      <c r="O164" s="78">
        <f t="shared" si="29"/>
        <v>16.3727959697733</v>
      </c>
      <c r="P164" s="78">
        <f t="shared" si="29"/>
        <v>7.9601990049751246</v>
      </c>
      <c r="Q164" s="105"/>
      <c r="R164" s="78">
        <f t="shared" si="30"/>
        <v>24.891461649782922</v>
      </c>
      <c r="S164" s="78">
        <f t="shared" si="30"/>
        <v>32.716049382716051</v>
      </c>
      <c r="T164" s="78">
        <f t="shared" si="30"/>
        <v>17.983651226158038</v>
      </c>
      <c r="U164" s="105"/>
      <c r="V164" s="78">
        <f t="shared" si="31"/>
        <v>9.1932457786116313</v>
      </c>
      <c r="W164" s="78">
        <f t="shared" si="31"/>
        <v>11.065573770491802</v>
      </c>
      <c r="X164" s="78">
        <f t="shared" si="31"/>
        <v>7.6124567474048446</v>
      </c>
      <c r="Y164" s="104"/>
      <c r="Z164" s="78">
        <v>0</v>
      </c>
      <c r="AA164" s="78">
        <v>0</v>
      </c>
      <c r="AB164" s="78">
        <v>0</v>
      </c>
    </row>
    <row r="165" spans="1:28" x14ac:dyDescent="0.25">
      <c r="A165" s="63" t="s">
        <v>107</v>
      </c>
      <c r="B165" s="78">
        <f t="shared" si="26"/>
        <v>22.177419354838708</v>
      </c>
      <c r="C165" s="78">
        <f t="shared" si="26"/>
        <v>28.820960698689959</v>
      </c>
      <c r="D165" s="78">
        <f t="shared" si="26"/>
        <v>16.479400749063668</v>
      </c>
      <c r="E165" s="104"/>
      <c r="F165" s="78">
        <f t="shared" si="27"/>
        <v>21.481481481481481</v>
      </c>
      <c r="G165" s="78">
        <f t="shared" si="27"/>
        <v>25.373134328358208</v>
      </c>
      <c r="H165" s="78">
        <f t="shared" si="27"/>
        <v>17.647058823529413</v>
      </c>
      <c r="I165" s="105"/>
      <c r="J165" s="78">
        <f t="shared" si="28"/>
        <v>26.771653543307089</v>
      </c>
      <c r="K165" s="78">
        <f t="shared" si="28"/>
        <v>34.375</v>
      </c>
      <c r="L165" s="78">
        <f t="shared" si="28"/>
        <v>19.047619047619047</v>
      </c>
      <c r="M165" s="105"/>
      <c r="N165" s="78">
        <f t="shared" si="29"/>
        <v>20.73170731707317</v>
      </c>
      <c r="O165" s="78">
        <f t="shared" si="29"/>
        <v>30.232558139534881</v>
      </c>
      <c r="P165" s="78">
        <f t="shared" si="29"/>
        <v>10.256410256410255</v>
      </c>
      <c r="Q165" s="105"/>
      <c r="R165" s="78">
        <f t="shared" si="30"/>
        <v>24.096385542168676</v>
      </c>
      <c r="S165" s="78">
        <f t="shared" si="30"/>
        <v>28.571428571428569</v>
      </c>
      <c r="T165" s="78">
        <f t="shared" si="30"/>
        <v>20.833333333333336</v>
      </c>
      <c r="U165" s="105"/>
      <c r="V165" s="78">
        <f t="shared" si="31"/>
        <v>14.492753623188406</v>
      </c>
      <c r="W165" s="78">
        <f t="shared" si="31"/>
        <v>20</v>
      </c>
      <c r="X165" s="78">
        <f t="shared" si="31"/>
        <v>12.244897959183673</v>
      </c>
      <c r="Y165" s="104"/>
      <c r="Z165" s="78">
        <v>0</v>
      </c>
      <c r="AA165" s="78">
        <v>0</v>
      </c>
      <c r="AB165" s="78">
        <v>0</v>
      </c>
    </row>
    <row r="166" spans="1:28" x14ac:dyDescent="0.25">
      <c r="A166" s="63" t="s">
        <v>108</v>
      </c>
      <c r="B166" s="78">
        <f t="shared" si="26"/>
        <v>16.897827092001847</v>
      </c>
      <c r="C166" s="78">
        <f t="shared" si="26"/>
        <v>19.058713886300094</v>
      </c>
      <c r="D166" s="78">
        <f t="shared" si="26"/>
        <v>14.770642201834864</v>
      </c>
      <c r="E166" s="104"/>
      <c r="F166" s="78">
        <f t="shared" si="27"/>
        <v>20.403321470937129</v>
      </c>
      <c r="G166" s="78">
        <f t="shared" si="27"/>
        <v>23.599701269604182</v>
      </c>
      <c r="H166" s="78">
        <f t="shared" si="27"/>
        <v>16.806722689075631</v>
      </c>
      <c r="I166" s="105"/>
      <c r="J166" s="78">
        <f t="shared" si="28"/>
        <v>20.82687338501292</v>
      </c>
      <c r="K166" s="78">
        <f t="shared" si="28"/>
        <v>22.26762002042901</v>
      </c>
      <c r="L166" s="78">
        <f t="shared" si="28"/>
        <v>19.351464435146443</v>
      </c>
      <c r="M166" s="105"/>
      <c r="N166" s="78">
        <f t="shared" si="29"/>
        <v>14.408460013218772</v>
      </c>
      <c r="O166" s="78">
        <f t="shared" si="29"/>
        <v>15.342465753424658</v>
      </c>
      <c r="P166" s="78">
        <f t="shared" si="29"/>
        <v>13.537675606641125</v>
      </c>
      <c r="Q166" s="105"/>
      <c r="R166" s="78">
        <f t="shared" si="30"/>
        <v>17.373461012311903</v>
      </c>
      <c r="S166" s="78">
        <f t="shared" si="30"/>
        <v>20.694864048338367</v>
      </c>
      <c r="T166" s="78">
        <f t="shared" si="30"/>
        <v>14.625</v>
      </c>
      <c r="U166" s="105"/>
      <c r="V166" s="78">
        <f t="shared" si="31"/>
        <v>5.8532563891178899</v>
      </c>
      <c r="W166" s="78">
        <f t="shared" si="31"/>
        <v>6.0137457044673539</v>
      </c>
      <c r="X166" s="78">
        <f t="shared" si="31"/>
        <v>5.7052297939778134</v>
      </c>
      <c r="Y166" s="104"/>
      <c r="Z166" s="78">
        <v>0</v>
      </c>
      <c r="AA166" s="78">
        <v>0</v>
      </c>
      <c r="AB166" s="78">
        <v>0</v>
      </c>
    </row>
    <row r="167" spans="1:28" x14ac:dyDescent="0.25">
      <c r="A167" s="106" t="s">
        <v>109</v>
      </c>
      <c r="B167" s="78">
        <f t="shared" si="26"/>
        <v>14.674772036474165</v>
      </c>
      <c r="C167" s="78">
        <f t="shared" si="26"/>
        <v>17.185554171855539</v>
      </c>
      <c r="D167" s="78">
        <f t="shared" si="26"/>
        <v>12.280285035629454</v>
      </c>
      <c r="E167" s="104"/>
      <c r="F167" s="78">
        <f t="shared" si="27"/>
        <v>15.205223880597016</v>
      </c>
      <c r="G167" s="78">
        <f t="shared" si="27"/>
        <v>16.877256317689532</v>
      </c>
      <c r="H167" s="78">
        <f t="shared" si="27"/>
        <v>13.416988416988417</v>
      </c>
      <c r="I167" s="105"/>
      <c r="J167" s="78">
        <f t="shared" si="28"/>
        <v>16.284153005464479</v>
      </c>
      <c r="K167" s="78">
        <f t="shared" si="28"/>
        <v>18.736383442265794</v>
      </c>
      <c r="L167" s="78">
        <f t="shared" si="28"/>
        <v>13.815789473684212</v>
      </c>
      <c r="M167" s="105"/>
      <c r="N167" s="78">
        <f t="shared" si="29"/>
        <v>11.689145793192036</v>
      </c>
      <c r="O167" s="78">
        <f t="shared" si="29"/>
        <v>14.285714285714285</v>
      </c>
      <c r="P167" s="78">
        <f t="shared" si="29"/>
        <v>9.3251533742331283</v>
      </c>
      <c r="Q167" s="105"/>
      <c r="R167" s="78">
        <f t="shared" si="30"/>
        <v>18.786313750806972</v>
      </c>
      <c r="S167" s="78">
        <f t="shared" si="30"/>
        <v>22.982216142270861</v>
      </c>
      <c r="T167" s="78">
        <f t="shared" si="30"/>
        <v>15.036674816625917</v>
      </c>
      <c r="U167" s="105"/>
      <c r="V167" s="78">
        <f t="shared" si="31"/>
        <v>9.8566308243727594</v>
      </c>
      <c r="W167" s="78">
        <f t="shared" si="31"/>
        <v>11.377245508982035</v>
      </c>
      <c r="X167" s="78">
        <f t="shared" si="31"/>
        <v>8.617886178861788</v>
      </c>
      <c r="Y167" s="104"/>
      <c r="Z167" s="78">
        <v>0</v>
      </c>
      <c r="AA167" s="78">
        <v>0</v>
      </c>
      <c r="AB167" s="78">
        <v>0</v>
      </c>
    </row>
    <row r="168" spans="1:28" ht="13.5" thickBot="1" x14ac:dyDescent="0.3">
      <c r="A168" s="101" t="s">
        <v>110</v>
      </c>
      <c r="B168" s="84">
        <f t="shared" si="26"/>
        <v>22.869955156950674</v>
      </c>
      <c r="C168" s="84">
        <f t="shared" si="26"/>
        <v>23.615635179153095</v>
      </c>
      <c r="D168" s="84">
        <f t="shared" si="26"/>
        <v>21.956087824351297</v>
      </c>
      <c r="E168" s="107"/>
      <c r="F168" s="84">
        <f t="shared" si="27"/>
        <v>34.844192634560905</v>
      </c>
      <c r="G168" s="84">
        <f t="shared" si="27"/>
        <v>34.536082474226802</v>
      </c>
      <c r="H168" s="84">
        <f t="shared" si="27"/>
        <v>35.220125786163521</v>
      </c>
      <c r="I168" s="101"/>
      <c r="J168" s="84">
        <f t="shared" si="28"/>
        <v>26.037735849056602</v>
      </c>
      <c r="K168" s="84">
        <f t="shared" si="28"/>
        <v>26.712328767123289</v>
      </c>
      <c r="L168" s="84">
        <f t="shared" si="28"/>
        <v>25.210084033613445</v>
      </c>
      <c r="M168" s="101"/>
      <c r="N168" s="84">
        <f t="shared" si="29"/>
        <v>7.7720207253886011</v>
      </c>
      <c r="O168" s="84">
        <f t="shared" si="29"/>
        <v>4.8076923076923084</v>
      </c>
      <c r="P168" s="84">
        <f t="shared" si="29"/>
        <v>11.235955056179774</v>
      </c>
      <c r="Q168" s="101"/>
      <c r="R168" s="84">
        <f t="shared" si="30"/>
        <v>24.277456647398843</v>
      </c>
      <c r="S168" s="84">
        <f t="shared" si="30"/>
        <v>29.292929292929294</v>
      </c>
      <c r="T168" s="84">
        <f t="shared" si="30"/>
        <v>17.567567567567568</v>
      </c>
      <c r="U168" s="101"/>
      <c r="V168" s="84">
        <f t="shared" si="31"/>
        <v>4.5801526717557248</v>
      </c>
      <c r="W168" s="84">
        <f t="shared" si="31"/>
        <v>7.042253521126761</v>
      </c>
      <c r="X168" s="84">
        <f t="shared" si="31"/>
        <v>1.6666666666666667</v>
      </c>
      <c r="Y168" s="107"/>
      <c r="Z168" s="84">
        <v>0</v>
      </c>
      <c r="AA168" s="84">
        <v>0</v>
      </c>
      <c r="AB168" s="84">
        <v>0</v>
      </c>
    </row>
    <row r="169" spans="1:28" x14ac:dyDescent="0.25">
      <c r="A169" s="222" t="s">
        <v>76</v>
      </c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</row>
    <row r="170" spans="1:28" x14ac:dyDescent="0.25">
      <c r="A170" s="223" t="s">
        <v>14</v>
      </c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</row>
  </sheetData>
  <mergeCells count="40">
    <mergeCell ref="AD1:AE2"/>
    <mergeCell ref="AD44:AE45"/>
    <mergeCell ref="AD87:AE88"/>
    <mergeCell ref="AD130:AE131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2:AB92"/>
    <mergeCell ref="A47:AB47"/>
    <mergeCell ref="A48:AB48"/>
    <mergeCell ref="A49:AB49"/>
    <mergeCell ref="A51:A52"/>
    <mergeCell ref="A83:AB83"/>
    <mergeCell ref="A84:AB84"/>
    <mergeCell ref="A87:AB87"/>
    <mergeCell ref="A88:AB88"/>
    <mergeCell ref="A89:AB89"/>
    <mergeCell ref="A90:AB90"/>
    <mergeCell ref="A91:AB91"/>
    <mergeCell ref="A170:AB170"/>
    <mergeCell ref="A94:A95"/>
    <mergeCell ref="A126:AB126"/>
    <mergeCell ref="A127:AB127"/>
    <mergeCell ref="A130:AB130"/>
    <mergeCell ref="A131:AB131"/>
    <mergeCell ref="A132:AB132"/>
    <mergeCell ref="A133:AB133"/>
    <mergeCell ref="A134:AB134"/>
    <mergeCell ref="A135:AB135"/>
    <mergeCell ref="A137:A138"/>
    <mergeCell ref="A169:AB169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7" r:id="rId3" location="INDICE!A1"/>
    <hyperlink ref="AD87:AE88" location="INDICE!A1" display="INDICE"/>
    <hyperlink ref="AD130" r:id="rId4" location="INDICE!A1"/>
    <hyperlink ref="AD130:AE13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6" max="16383" man="1"/>
    <brk id="12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39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56" width="11.42578125" style="63"/>
    <col min="257" max="257" width="19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277" width="1.7109375" style="63" customWidth="1"/>
    <col min="278" max="280" width="6.7109375" style="63" customWidth="1"/>
    <col min="281" max="281" width="1.7109375" style="63" customWidth="1"/>
    <col min="282" max="282" width="7.7109375" style="63" bestFit="1" customWidth="1"/>
    <col min="283" max="283" width="6.140625" style="63" bestFit="1" customWidth="1"/>
    <col min="284" max="284" width="4.85546875" style="63" bestFit="1" customWidth="1"/>
    <col min="285" max="512" width="11.42578125" style="63"/>
    <col min="513" max="513" width="19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533" width="1.7109375" style="63" customWidth="1"/>
    <col min="534" max="536" width="6.7109375" style="63" customWidth="1"/>
    <col min="537" max="537" width="1.7109375" style="63" customWidth="1"/>
    <col min="538" max="538" width="7.7109375" style="63" bestFit="1" customWidth="1"/>
    <col min="539" max="539" width="6.140625" style="63" bestFit="1" customWidth="1"/>
    <col min="540" max="540" width="4.85546875" style="63" bestFit="1" customWidth="1"/>
    <col min="541" max="768" width="11.42578125" style="63"/>
    <col min="769" max="769" width="19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789" width="1.7109375" style="63" customWidth="1"/>
    <col min="790" max="792" width="6.7109375" style="63" customWidth="1"/>
    <col min="793" max="793" width="1.7109375" style="63" customWidth="1"/>
    <col min="794" max="794" width="7.7109375" style="63" bestFit="1" customWidth="1"/>
    <col min="795" max="795" width="6.140625" style="63" bestFit="1" customWidth="1"/>
    <col min="796" max="796" width="4.85546875" style="63" bestFit="1" customWidth="1"/>
    <col min="797" max="1024" width="11.42578125" style="63"/>
    <col min="1025" max="1025" width="19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045" width="1.7109375" style="63" customWidth="1"/>
    <col min="1046" max="1048" width="6.7109375" style="63" customWidth="1"/>
    <col min="1049" max="1049" width="1.7109375" style="63" customWidth="1"/>
    <col min="1050" max="1050" width="7.7109375" style="63" bestFit="1" customWidth="1"/>
    <col min="1051" max="1051" width="6.140625" style="63" bestFit="1" customWidth="1"/>
    <col min="1052" max="1052" width="4.85546875" style="63" bestFit="1" customWidth="1"/>
    <col min="1053" max="1280" width="11.42578125" style="63"/>
    <col min="1281" max="1281" width="19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301" width="1.7109375" style="63" customWidth="1"/>
    <col min="1302" max="1304" width="6.7109375" style="63" customWidth="1"/>
    <col min="1305" max="1305" width="1.7109375" style="63" customWidth="1"/>
    <col min="1306" max="1306" width="7.7109375" style="63" bestFit="1" customWidth="1"/>
    <col min="1307" max="1307" width="6.140625" style="63" bestFit="1" customWidth="1"/>
    <col min="1308" max="1308" width="4.85546875" style="63" bestFit="1" customWidth="1"/>
    <col min="1309" max="1536" width="11.42578125" style="63"/>
    <col min="1537" max="1537" width="19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557" width="1.7109375" style="63" customWidth="1"/>
    <col min="1558" max="1560" width="6.7109375" style="63" customWidth="1"/>
    <col min="1561" max="1561" width="1.7109375" style="63" customWidth="1"/>
    <col min="1562" max="1562" width="7.7109375" style="63" bestFit="1" customWidth="1"/>
    <col min="1563" max="1563" width="6.140625" style="63" bestFit="1" customWidth="1"/>
    <col min="1564" max="1564" width="4.85546875" style="63" bestFit="1" customWidth="1"/>
    <col min="1565" max="1792" width="11.42578125" style="63"/>
    <col min="1793" max="1793" width="19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1813" width="1.7109375" style="63" customWidth="1"/>
    <col min="1814" max="1816" width="6.7109375" style="63" customWidth="1"/>
    <col min="1817" max="1817" width="1.7109375" style="63" customWidth="1"/>
    <col min="1818" max="1818" width="7.7109375" style="63" bestFit="1" customWidth="1"/>
    <col min="1819" max="1819" width="6.140625" style="63" bestFit="1" customWidth="1"/>
    <col min="1820" max="1820" width="4.85546875" style="63" bestFit="1" customWidth="1"/>
    <col min="1821" max="2048" width="11.42578125" style="63"/>
    <col min="2049" max="2049" width="19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069" width="1.7109375" style="63" customWidth="1"/>
    <col min="2070" max="2072" width="6.7109375" style="63" customWidth="1"/>
    <col min="2073" max="2073" width="1.7109375" style="63" customWidth="1"/>
    <col min="2074" max="2074" width="7.7109375" style="63" bestFit="1" customWidth="1"/>
    <col min="2075" max="2075" width="6.140625" style="63" bestFit="1" customWidth="1"/>
    <col min="2076" max="2076" width="4.85546875" style="63" bestFit="1" customWidth="1"/>
    <col min="2077" max="2304" width="11.42578125" style="63"/>
    <col min="2305" max="2305" width="19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325" width="1.7109375" style="63" customWidth="1"/>
    <col min="2326" max="2328" width="6.7109375" style="63" customWidth="1"/>
    <col min="2329" max="2329" width="1.7109375" style="63" customWidth="1"/>
    <col min="2330" max="2330" width="7.7109375" style="63" bestFit="1" customWidth="1"/>
    <col min="2331" max="2331" width="6.140625" style="63" bestFit="1" customWidth="1"/>
    <col min="2332" max="2332" width="4.85546875" style="63" bestFit="1" customWidth="1"/>
    <col min="2333" max="2560" width="11.42578125" style="63"/>
    <col min="2561" max="2561" width="19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581" width="1.7109375" style="63" customWidth="1"/>
    <col min="2582" max="2584" width="6.7109375" style="63" customWidth="1"/>
    <col min="2585" max="2585" width="1.7109375" style="63" customWidth="1"/>
    <col min="2586" max="2586" width="7.7109375" style="63" bestFit="1" customWidth="1"/>
    <col min="2587" max="2587" width="6.140625" style="63" bestFit="1" customWidth="1"/>
    <col min="2588" max="2588" width="4.85546875" style="63" bestFit="1" customWidth="1"/>
    <col min="2589" max="2816" width="11.42578125" style="63"/>
    <col min="2817" max="2817" width="19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2837" width="1.7109375" style="63" customWidth="1"/>
    <col min="2838" max="2840" width="6.7109375" style="63" customWidth="1"/>
    <col min="2841" max="2841" width="1.7109375" style="63" customWidth="1"/>
    <col min="2842" max="2842" width="7.7109375" style="63" bestFit="1" customWidth="1"/>
    <col min="2843" max="2843" width="6.140625" style="63" bestFit="1" customWidth="1"/>
    <col min="2844" max="2844" width="4.85546875" style="63" bestFit="1" customWidth="1"/>
    <col min="2845" max="3072" width="11.42578125" style="63"/>
    <col min="3073" max="3073" width="19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093" width="1.7109375" style="63" customWidth="1"/>
    <col min="3094" max="3096" width="6.7109375" style="63" customWidth="1"/>
    <col min="3097" max="3097" width="1.7109375" style="63" customWidth="1"/>
    <col min="3098" max="3098" width="7.7109375" style="63" bestFit="1" customWidth="1"/>
    <col min="3099" max="3099" width="6.140625" style="63" bestFit="1" customWidth="1"/>
    <col min="3100" max="3100" width="4.85546875" style="63" bestFit="1" customWidth="1"/>
    <col min="3101" max="3328" width="11.42578125" style="63"/>
    <col min="3329" max="3329" width="19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349" width="1.7109375" style="63" customWidth="1"/>
    <col min="3350" max="3352" width="6.7109375" style="63" customWidth="1"/>
    <col min="3353" max="3353" width="1.7109375" style="63" customWidth="1"/>
    <col min="3354" max="3354" width="7.7109375" style="63" bestFit="1" customWidth="1"/>
    <col min="3355" max="3355" width="6.140625" style="63" bestFit="1" customWidth="1"/>
    <col min="3356" max="3356" width="4.85546875" style="63" bestFit="1" customWidth="1"/>
    <col min="3357" max="3584" width="11.42578125" style="63"/>
    <col min="3585" max="3585" width="19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605" width="1.7109375" style="63" customWidth="1"/>
    <col min="3606" max="3608" width="6.7109375" style="63" customWidth="1"/>
    <col min="3609" max="3609" width="1.7109375" style="63" customWidth="1"/>
    <col min="3610" max="3610" width="7.7109375" style="63" bestFit="1" customWidth="1"/>
    <col min="3611" max="3611" width="6.140625" style="63" bestFit="1" customWidth="1"/>
    <col min="3612" max="3612" width="4.85546875" style="63" bestFit="1" customWidth="1"/>
    <col min="3613" max="3840" width="11.42578125" style="63"/>
    <col min="3841" max="3841" width="19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3861" width="1.7109375" style="63" customWidth="1"/>
    <col min="3862" max="3864" width="6.7109375" style="63" customWidth="1"/>
    <col min="3865" max="3865" width="1.7109375" style="63" customWidth="1"/>
    <col min="3866" max="3866" width="7.7109375" style="63" bestFit="1" customWidth="1"/>
    <col min="3867" max="3867" width="6.140625" style="63" bestFit="1" customWidth="1"/>
    <col min="3868" max="3868" width="4.85546875" style="63" bestFit="1" customWidth="1"/>
    <col min="3869" max="4096" width="11.42578125" style="63"/>
    <col min="4097" max="4097" width="19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117" width="1.7109375" style="63" customWidth="1"/>
    <col min="4118" max="4120" width="6.7109375" style="63" customWidth="1"/>
    <col min="4121" max="4121" width="1.7109375" style="63" customWidth="1"/>
    <col min="4122" max="4122" width="7.7109375" style="63" bestFit="1" customWidth="1"/>
    <col min="4123" max="4123" width="6.140625" style="63" bestFit="1" customWidth="1"/>
    <col min="4124" max="4124" width="4.85546875" style="63" bestFit="1" customWidth="1"/>
    <col min="4125" max="4352" width="11.42578125" style="63"/>
    <col min="4353" max="4353" width="19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373" width="1.7109375" style="63" customWidth="1"/>
    <col min="4374" max="4376" width="6.7109375" style="63" customWidth="1"/>
    <col min="4377" max="4377" width="1.7109375" style="63" customWidth="1"/>
    <col min="4378" max="4378" width="7.7109375" style="63" bestFit="1" customWidth="1"/>
    <col min="4379" max="4379" width="6.140625" style="63" bestFit="1" customWidth="1"/>
    <col min="4380" max="4380" width="4.85546875" style="63" bestFit="1" customWidth="1"/>
    <col min="4381" max="4608" width="11.42578125" style="63"/>
    <col min="4609" max="4609" width="19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629" width="1.7109375" style="63" customWidth="1"/>
    <col min="4630" max="4632" width="6.7109375" style="63" customWidth="1"/>
    <col min="4633" max="4633" width="1.7109375" style="63" customWidth="1"/>
    <col min="4634" max="4634" width="7.7109375" style="63" bestFit="1" customWidth="1"/>
    <col min="4635" max="4635" width="6.140625" style="63" bestFit="1" customWidth="1"/>
    <col min="4636" max="4636" width="4.85546875" style="63" bestFit="1" customWidth="1"/>
    <col min="4637" max="4864" width="11.42578125" style="63"/>
    <col min="4865" max="4865" width="19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4885" width="1.7109375" style="63" customWidth="1"/>
    <col min="4886" max="4888" width="6.7109375" style="63" customWidth="1"/>
    <col min="4889" max="4889" width="1.7109375" style="63" customWidth="1"/>
    <col min="4890" max="4890" width="7.7109375" style="63" bestFit="1" customWidth="1"/>
    <col min="4891" max="4891" width="6.140625" style="63" bestFit="1" customWidth="1"/>
    <col min="4892" max="4892" width="4.85546875" style="63" bestFit="1" customWidth="1"/>
    <col min="4893" max="5120" width="11.42578125" style="63"/>
    <col min="5121" max="5121" width="19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141" width="1.7109375" style="63" customWidth="1"/>
    <col min="5142" max="5144" width="6.7109375" style="63" customWidth="1"/>
    <col min="5145" max="5145" width="1.7109375" style="63" customWidth="1"/>
    <col min="5146" max="5146" width="7.7109375" style="63" bestFit="1" customWidth="1"/>
    <col min="5147" max="5147" width="6.140625" style="63" bestFit="1" customWidth="1"/>
    <col min="5148" max="5148" width="4.85546875" style="63" bestFit="1" customWidth="1"/>
    <col min="5149" max="5376" width="11.42578125" style="63"/>
    <col min="5377" max="5377" width="19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397" width="1.7109375" style="63" customWidth="1"/>
    <col min="5398" max="5400" width="6.7109375" style="63" customWidth="1"/>
    <col min="5401" max="5401" width="1.7109375" style="63" customWidth="1"/>
    <col min="5402" max="5402" width="7.7109375" style="63" bestFit="1" customWidth="1"/>
    <col min="5403" max="5403" width="6.140625" style="63" bestFit="1" customWidth="1"/>
    <col min="5404" max="5404" width="4.85546875" style="63" bestFit="1" customWidth="1"/>
    <col min="5405" max="5632" width="11.42578125" style="63"/>
    <col min="5633" max="5633" width="19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653" width="1.7109375" style="63" customWidth="1"/>
    <col min="5654" max="5656" width="6.7109375" style="63" customWidth="1"/>
    <col min="5657" max="5657" width="1.7109375" style="63" customWidth="1"/>
    <col min="5658" max="5658" width="7.7109375" style="63" bestFit="1" customWidth="1"/>
    <col min="5659" max="5659" width="6.140625" style="63" bestFit="1" customWidth="1"/>
    <col min="5660" max="5660" width="4.85546875" style="63" bestFit="1" customWidth="1"/>
    <col min="5661" max="5888" width="11.42578125" style="63"/>
    <col min="5889" max="5889" width="19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5909" width="1.7109375" style="63" customWidth="1"/>
    <col min="5910" max="5912" width="6.7109375" style="63" customWidth="1"/>
    <col min="5913" max="5913" width="1.7109375" style="63" customWidth="1"/>
    <col min="5914" max="5914" width="7.7109375" style="63" bestFit="1" customWidth="1"/>
    <col min="5915" max="5915" width="6.140625" style="63" bestFit="1" customWidth="1"/>
    <col min="5916" max="5916" width="4.85546875" style="63" bestFit="1" customWidth="1"/>
    <col min="5917" max="6144" width="11.42578125" style="63"/>
    <col min="6145" max="6145" width="19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165" width="1.7109375" style="63" customWidth="1"/>
    <col min="6166" max="6168" width="6.7109375" style="63" customWidth="1"/>
    <col min="6169" max="6169" width="1.7109375" style="63" customWidth="1"/>
    <col min="6170" max="6170" width="7.7109375" style="63" bestFit="1" customWidth="1"/>
    <col min="6171" max="6171" width="6.140625" style="63" bestFit="1" customWidth="1"/>
    <col min="6172" max="6172" width="4.85546875" style="63" bestFit="1" customWidth="1"/>
    <col min="6173" max="6400" width="11.42578125" style="63"/>
    <col min="6401" max="6401" width="19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421" width="1.7109375" style="63" customWidth="1"/>
    <col min="6422" max="6424" width="6.7109375" style="63" customWidth="1"/>
    <col min="6425" max="6425" width="1.7109375" style="63" customWidth="1"/>
    <col min="6426" max="6426" width="7.7109375" style="63" bestFit="1" customWidth="1"/>
    <col min="6427" max="6427" width="6.140625" style="63" bestFit="1" customWidth="1"/>
    <col min="6428" max="6428" width="4.85546875" style="63" bestFit="1" customWidth="1"/>
    <col min="6429" max="6656" width="11.42578125" style="63"/>
    <col min="6657" max="6657" width="19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677" width="1.7109375" style="63" customWidth="1"/>
    <col min="6678" max="6680" width="6.7109375" style="63" customWidth="1"/>
    <col min="6681" max="6681" width="1.7109375" style="63" customWidth="1"/>
    <col min="6682" max="6682" width="7.7109375" style="63" bestFit="1" customWidth="1"/>
    <col min="6683" max="6683" width="6.140625" style="63" bestFit="1" customWidth="1"/>
    <col min="6684" max="6684" width="4.85546875" style="63" bestFit="1" customWidth="1"/>
    <col min="6685" max="6912" width="11.42578125" style="63"/>
    <col min="6913" max="6913" width="19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6933" width="1.7109375" style="63" customWidth="1"/>
    <col min="6934" max="6936" width="6.7109375" style="63" customWidth="1"/>
    <col min="6937" max="6937" width="1.7109375" style="63" customWidth="1"/>
    <col min="6938" max="6938" width="7.7109375" style="63" bestFit="1" customWidth="1"/>
    <col min="6939" max="6939" width="6.140625" style="63" bestFit="1" customWidth="1"/>
    <col min="6940" max="6940" width="4.85546875" style="63" bestFit="1" customWidth="1"/>
    <col min="6941" max="7168" width="11.42578125" style="63"/>
    <col min="7169" max="7169" width="19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189" width="1.7109375" style="63" customWidth="1"/>
    <col min="7190" max="7192" width="6.7109375" style="63" customWidth="1"/>
    <col min="7193" max="7193" width="1.7109375" style="63" customWidth="1"/>
    <col min="7194" max="7194" width="7.7109375" style="63" bestFit="1" customWidth="1"/>
    <col min="7195" max="7195" width="6.140625" style="63" bestFit="1" customWidth="1"/>
    <col min="7196" max="7196" width="4.85546875" style="63" bestFit="1" customWidth="1"/>
    <col min="7197" max="7424" width="11.42578125" style="63"/>
    <col min="7425" max="7425" width="19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445" width="1.7109375" style="63" customWidth="1"/>
    <col min="7446" max="7448" width="6.7109375" style="63" customWidth="1"/>
    <col min="7449" max="7449" width="1.7109375" style="63" customWidth="1"/>
    <col min="7450" max="7450" width="7.7109375" style="63" bestFit="1" customWidth="1"/>
    <col min="7451" max="7451" width="6.140625" style="63" bestFit="1" customWidth="1"/>
    <col min="7452" max="7452" width="4.85546875" style="63" bestFit="1" customWidth="1"/>
    <col min="7453" max="7680" width="11.42578125" style="63"/>
    <col min="7681" max="7681" width="19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701" width="1.7109375" style="63" customWidth="1"/>
    <col min="7702" max="7704" width="6.7109375" style="63" customWidth="1"/>
    <col min="7705" max="7705" width="1.7109375" style="63" customWidth="1"/>
    <col min="7706" max="7706" width="7.7109375" style="63" bestFit="1" customWidth="1"/>
    <col min="7707" max="7707" width="6.140625" style="63" bestFit="1" customWidth="1"/>
    <col min="7708" max="7708" width="4.85546875" style="63" bestFit="1" customWidth="1"/>
    <col min="7709" max="7936" width="11.42578125" style="63"/>
    <col min="7937" max="7937" width="19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7957" width="1.7109375" style="63" customWidth="1"/>
    <col min="7958" max="7960" width="6.7109375" style="63" customWidth="1"/>
    <col min="7961" max="7961" width="1.7109375" style="63" customWidth="1"/>
    <col min="7962" max="7962" width="7.7109375" style="63" bestFit="1" customWidth="1"/>
    <col min="7963" max="7963" width="6.140625" style="63" bestFit="1" customWidth="1"/>
    <col min="7964" max="7964" width="4.85546875" style="63" bestFit="1" customWidth="1"/>
    <col min="7965" max="8192" width="11.42578125" style="63"/>
    <col min="8193" max="8193" width="19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213" width="1.7109375" style="63" customWidth="1"/>
    <col min="8214" max="8216" width="6.7109375" style="63" customWidth="1"/>
    <col min="8217" max="8217" width="1.7109375" style="63" customWidth="1"/>
    <col min="8218" max="8218" width="7.7109375" style="63" bestFit="1" customWidth="1"/>
    <col min="8219" max="8219" width="6.140625" style="63" bestFit="1" customWidth="1"/>
    <col min="8220" max="8220" width="4.85546875" style="63" bestFit="1" customWidth="1"/>
    <col min="8221" max="8448" width="11.42578125" style="63"/>
    <col min="8449" max="8449" width="19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469" width="1.7109375" style="63" customWidth="1"/>
    <col min="8470" max="8472" width="6.7109375" style="63" customWidth="1"/>
    <col min="8473" max="8473" width="1.7109375" style="63" customWidth="1"/>
    <col min="8474" max="8474" width="7.7109375" style="63" bestFit="1" customWidth="1"/>
    <col min="8475" max="8475" width="6.140625" style="63" bestFit="1" customWidth="1"/>
    <col min="8476" max="8476" width="4.85546875" style="63" bestFit="1" customWidth="1"/>
    <col min="8477" max="8704" width="11.42578125" style="63"/>
    <col min="8705" max="8705" width="19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725" width="1.7109375" style="63" customWidth="1"/>
    <col min="8726" max="8728" width="6.7109375" style="63" customWidth="1"/>
    <col min="8729" max="8729" width="1.7109375" style="63" customWidth="1"/>
    <col min="8730" max="8730" width="7.7109375" style="63" bestFit="1" customWidth="1"/>
    <col min="8731" max="8731" width="6.140625" style="63" bestFit="1" customWidth="1"/>
    <col min="8732" max="8732" width="4.85546875" style="63" bestFit="1" customWidth="1"/>
    <col min="8733" max="8960" width="11.42578125" style="63"/>
    <col min="8961" max="8961" width="19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8981" width="1.7109375" style="63" customWidth="1"/>
    <col min="8982" max="8984" width="6.7109375" style="63" customWidth="1"/>
    <col min="8985" max="8985" width="1.7109375" style="63" customWidth="1"/>
    <col min="8986" max="8986" width="7.7109375" style="63" bestFit="1" customWidth="1"/>
    <col min="8987" max="8987" width="6.140625" style="63" bestFit="1" customWidth="1"/>
    <col min="8988" max="8988" width="4.85546875" style="63" bestFit="1" customWidth="1"/>
    <col min="8989" max="9216" width="11.42578125" style="63"/>
    <col min="9217" max="9217" width="19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237" width="1.7109375" style="63" customWidth="1"/>
    <col min="9238" max="9240" width="6.7109375" style="63" customWidth="1"/>
    <col min="9241" max="9241" width="1.7109375" style="63" customWidth="1"/>
    <col min="9242" max="9242" width="7.7109375" style="63" bestFit="1" customWidth="1"/>
    <col min="9243" max="9243" width="6.140625" style="63" bestFit="1" customWidth="1"/>
    <col min="9244" max="9244" width="4.85546875" style="63" bestFit="1" customWidth="1"/>
    <col min="9245" max="9472" width="11.42578125" style="63"/>
    <col min="9473" max="9473" width="19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493" width="1.7109375" style="63" customWidth="1"/>
    <col min="9494" max="9496" width="6.7109375" style="63" customWidth="1"/>
    <col min="9497" max="9497" width="1.7109375" style="63" customWidth="1"/>
    <col min="9498" max="9498" width="7.7109375" style="63" bestFit="1" customWidth="1"/>
    <col min="9499" max="9499" width="6.140625" style="63" bestFit="1" customWidth="1"/>
    <col min="9500" max="9500" width="4.85546875" style="63" bestFit="1" customWidth="1"/>
    <col min="9501" max="9728" width="11.42578125" style="63"/>
    <col min="9729" max="9729" width="19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749" width="1.7109375" style="63" customWidth="1"/>
    <col min="9750" max="9752" width="6.7109375" style="63" customWidth="1"/>
    <col min="9753" max="9753" width="1.7109375" style="63" customWidth="1"/>
    <col min="9754" max="9754" width="7.7109375" style="63" bestFit="1" customWidth="1"/>
    <col min="9755" max="9755" width="6.140625" style="63" bestFit="1" customWidth="1"/>
    <col min="9756" max="9756" width="4.85546875" style="63" bestFit="1" customWidth="1"/>
    <col min="9757" max="9984" width="11.42578125" style="63"/>
    <col min="9985" max="9985" width="19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005" width="1.7109375" style="63" customWidth="1"/>
    <col min="10006" max="10008" width="6.7109375" style="63" customWidth="1"/>
    <col min="10009" max="10009" width="1.7109375" style="63" customWidth="1"/>
    <col min="10010" max="10010" width="7.7109375" style="63" bestFit="1" customWidth="1"/>
    <col min="10011" max="10011" width="6.140625" style="63" bestFit="1" customWidth="1"/>
    <col min="10012" max="10012" width="4.85546875" style="63" bestFit="1" customWidth="1"/>
    <col min="10013" max="10240" width="11.42578125" style="63"/>
    <col min="10241" max="10241" width="19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261" width="1.7109375" style="63" customWidth="1"/>
    <col min="10262" max="10264" width="6.7109375" style="63" customWidth="1"/>
    <col min="10265" max="10265" width="1.7109375" style="63" customWidth="1"/>
    <col min="10266" max="10266" width="7.7109375" style="63" bestFit="1" customWidth="1"/>
    <col min="10267" max="10267" width="6.140625" style="63" bestFit="1" customWidth="1"/>
    <col min="10268" max="10268" width="4.85546875" style="63" bestFit="1" customWidth="1"/>
    <col min="10269" max="10496" width="11.42578125" style="63"/>
    <col min="10497" max="10497" width="19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517" width="1.7109375" style="63" customWidth="1"/>
    <col min="10518" max="10520" width="6.7109375" style="63" customWidth="1"/>
    <col min="10521" max="10521" width="1.7109375" style="63" customWidth="1"/>
    <col min="10522" max="10522" width="7.7109375" style="63" bestFit="1" customWidth="1"/>
    <col min="10523" max="10523" width="6.140625" style="63" bestFit="1" customWidth="1"/>
    <col min="10524" max="10524" width="4.85546875" style="63" bestFit="1" customWidth="1"/>
    <col min="10525" max="10752" width="11.42578125" style="63"/>
    <col min="10753" max="10753" width="19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0773" width="1.7109375" style="63" customWidth="1"/>
    <col min="10774" max="10776" width="6.7109375" style="63" customWidth="1"/>
    <col min="10777" max="10777" width="1.7109375" style="63" customWidth="1"/>
    <col min="10778" max="10778" width="7.7109375" style="63" bestFit="1" customWidth="1"/>
    <col min="10779" max="10779" width="6.140625" style="63" bestFit="1" customWidth="1"/>
    <col min="10780" max="10780" width="4.85546875" style="63" bestFit="1" customWidth="1"/>
    <col min="10781" max="11008" width="11.42578125" style="63"/>
    <col min="11009" max="11009" width="19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029" width="1.7109375" style="63" customWidth="1"/>
    <col min="11030" max="11032" width="6.7109375" style="63" customWidth="1"/>
    <col min="11033" max="11033" width="1.7109375" style="63" customWidth="1"/>
    <col min="11034" max="11034" width="7.7109375" style="63" bestFit="1" customWidth="1"/>
    <col min="11035" max="11035" width="6.140625" style="63" bestFit="1" customWidth="1"/>
    <col min="11036" max="11036" width="4.85546875" style="63" bestFit="1" customWidth="1"/>
    <col min="11037" max="11264" width="11.42578125" style="63"/>
    <col min="11265" max="11265" width="19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285" width="1.7109375" style="63" customWidth="1"/>
    <col min="11286" max="11288" width="6.7109375" style="63" customWidth="1"/>
    <col min="11289" max="11289" width="1.7109375" style="63" customWidth="1"/>
    <col min="11290" max="11290" width="7.7109375" style="63" bestFit="1" customWidth="1"/>
    <col min="11291" max="11291" width="6.140625" style="63" bestFit="1" customWidth="1"/>
    <col min="11292" max="11292" width="4.85546875" style="63" bestFit="1" customWidth="1"/>
    <col min="11293" max="11520" width="11.42578125" style="63"/>
    <col min="11521" max="11521" width="19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541" width="1.7109375" style="63" customWidth="1"/>
    <col min="11542" max="11544" width="6.7109375" style="63" customWidth="1"/>
    <col min="11545" max="11545" width="1.7109375" style="63" customWidth="1"/>
    <col min="11546" max="11546" width="7.7109375" style="63" bestFit="1" customWidth="1"/>
    <col min="11547" max="11547" width="6.140625" style="63" bestFit="1" customWidth="1"/>
    <col min="11548" max="11548" width="4.85546875" style="63" bestFit="1" customWidth="1"/>
    <col min="11549" max="11776" width="11.42578125" style="63"/>
    <col min="11777" max="11777" width="19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1797" width="1.7109375" style="63" customWidth="1"/>
    <col min="11798" max="11800" width="6.7109375" style="63" customWidth="1"/>
    <col min="11801" max="11801" width="1.7109375" style="63" customWidth="1"/>
    <col min="11802" max="11802" width="7.7109375" style="63" bestFit="1" customWidth="1"/>
    <col min="11803" max="11803" width="6.140625" style="63" bestFit="1" customWidth="1"/>
    <col min="11804" max="11804" width="4.85546875" style="63" bestFit="1" customWidth="1"/>
    <col min="11805" max="12032" width="11.42578125" style="63"/>
    <col min="12033" max="12033" width="19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053" width="1.7109375" style="63" customWidth="1"/>
    <col min="12054" max="12056" width="6.7109375" style="63" customWidth="1"/>
    <col min="12057" max="12057" width="1.7109375" style="63" customWidth="1"/>
    <col min="12058" max="12058" width="7.7109375" style="63" bestFit="1" customWidth="1"/>
    <col min="12059" max="12059" width="6.140625" style="63" bestFit="1" customWidth="1"/>
    <col min="12060" max="12060" width="4.85546875" style="63" bestFit="1" customWidth="1"/>
    <col min="12061" max="12288" width="11.42578125" style="63"/>
    <col min="12289" max="12289" width="19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309" width="1.7109375" style="63" customWidth="1"/>
    <col min="12310" max="12312" width="6.7109375" style="63" customWidth="1"/>
    <col min="12313" max="12313" width="1.7109375" style="63" customWidth="1"/>
    <col min="12314" max="12314" width="7.7109375" style="63" bestFit="1" customWidth="1"/>
    <col min="12315" max="12315" width="6.140625" style="63" bestFit="1" customWidth="1"/>
    <col min="12316" max="12316" width="4.85546875" style="63" bestFit="1" customWidth="1"/>
    <col min="12317" max="12544" width="11.42578125" style="63"/>
    <col min="12545" max="12545" width="19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565" width="1.7109375" style="63" customWidth="1"/>
    <col min="12566" max="12568" width="6.7109375" style="63" customWidth="1"/>
    <col min="12569" max="12569" width="1.7109375" style="63" customWidth="1"/>
    <col min="12570" max="12570" width="7.7109375" style="63" bestFit="1" customWidth="1"/>
    <col min="12571" max="12571" width="6.140625" style="63" bestFit="1" customWidth="1"/>
    <col min="12572" max="12572" width="4.85546875" style="63" bestFit="1" customWidth="1"/>
    <col min="12573" max="12800" width="11.42578125" style="63"/>
    <col min="12801" max="12801" width="19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2821" width="1.7109375" style="63" customWidth="1"/>
    <col min="12822" max="12824" width="6.7109375" style="63" customWidth="1"/>
    <col min="12825" max="12825" width="1.7109375" style="63" customWidth="1"/>
    <col min="12826" max="12826" width="7.7109375" style="63" bestFit="1" customWidth="1"/>
    <col min="12827" max="12827" width="6.140625" style="63" bestFit="1" customWidth="1"/>
    <col min="12828" max="12828" width="4.85546875" style="63" bestFit="1" customWidth="1"/>
    <col min="12829" max="13056" width="11.42578125" style="63"/>
    <col min="13057" max="13057" width="19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077" width="1.7109375" style="63" customWidth="1"/>
    <col min="13078" max="13080" width="6.7109375" style="63" customWidth="1"/>
    <col min="13081" max="13081" width="1.7109375" style="63" customWidth="1"/>
    <col min="13082" max="13082" width="7.7109375" style="63" bestFit="1" customWidth="1"/>
    <col min="13083" max="13083" width="6.140625" style="63" bestFit="1" customWidth="1"/>
    <col min="13084" max="13084" width="4.85546875" style="63" bestFit="1" customWidth="1"/>
    <col min="13085" max="13312" width="11.42578125" style="63"/>
    <col min="13313" max="13313" width="19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333" width="1.7109375" style="63" customWidth="1"/>
    <col min="13334" max="13336" width="6.7109375" style="63" customWidth="1"/>
    <col min="13337" max="13337" width="1.7109375" style="63" customWidth="1"/>
    <col min="13338" max="13338" width="7.7109375" style="63" bestFit="1" customWidth="1"/>
    <col min="13339" max="13339" width="6.140625" style="63" bestFit="1" customWidth="1"/>
    <col min="13340" max="13340" width="4.85546875" style="63" bestFit="1" customWidth="1"/>
    <col min="13341" max="13568" width="11.42578125" style="63"/>
    <col min="13569" max="13569" width="19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589" width="1.7109375" style="63" customWidth="1"/>
    <col min="13590" max="13592" width="6.7109375" style="63" customWidth="1"/>
    <col min="13593" max="13593" width="1.7109375" style="63" customWidth="1"/>
    <col min="13594" max="13594" width="7.7109375" style="63" bestFit="1" customWidth="1"/>
    <col min="13595" max="13595" width="6.140625" style="63" bestFit="1" customWidth="1"/>
    <col min="13596" max="13596" width="4.85546875" style="63" bestFit="1" customWidth="1"/>
    <col min="13597" max="13824" width="11.42578125" style="63"/>
    <col min="13825" max="13825" width="19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3845" width="1.7109375" style="63" customWidth="1"/>
    <col min="13846" max="13848" width="6.7109375" style="63" customWidth="1"/>
    <col min="13849" max="13849" width="1.7109375" style="63" customWidth="1"/>
    <col min="13850" max="13850" width="7.7109375" style="63" bestFit="1" customWidth="1"/>
    <col min="13851" max="13851" width="6.140625" style="63" bestFit="1" customWidth="1"/>
    <col min="13852" max="13852" width="4.85546875" style="63" bestFit="1" customWidth="1"/>
    <col min="13853" max="14080" width="11.42578125" style="63"/>
    <col min="14081" max="14081" width="19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101" width="1.7109375" style="63" customWidth="1"/>
    <col min="14102" max="14104" width="6.7109375" style="63" customWidth="1"/>
    <col min="14105" max="14105" width="1.7109375" style="63" customWidth="1"/>
    <col min="14106" max="14106" width="7.7109375" style="63" bestFit="1" customWidth="1"/>
    <col min="14107" max="14107" width="6.140625" style="63" bestFit="1" customWidth="1"/>
    <col min="14108" max="14108" width="4.85546875" style="63" bestFit="1" customWidth="1"/>
    <col min="14109" max="14336" width="11.42578125" style="63"/>
    <col min="14337" max="14337" width="19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357" width="1.7109375" style="63" customWidth="1"/>
    <col min="14358" max="14360" width="6.7109375" style="63" customWidth="1"/>
    <col min="14361" max="14361" width="1.7109375" style="63" customWidth="1"/>
    <col min="14362" max="14362" width="7.7109375" style="63" bestFit="1" customWidth="1"/>
    <col min="14363" max="14363" width="6.140625" style="63" bestFit="1" customWidth="1"/>
    <col min="14364" max="14364" width="4.85546875" style="63" bestFit="1" customWidth="1"/>
    <col min="14365" max="14592" width="11.42578125" style="63"/>
    <col min="14593" max="14593" width="19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613" width="1.7109375" style="63" customWidth="1"/>
    <col min="14614" max="14616" width="6.7109375" style="63" customWidth="1"/>
    <col min="14617" max="14617" width="1.7109375" style="63" customWidth="1"/>
    <col min="14618" max="14618" width="7.7109375" style="63" bestFit="1" customWidth="1"/>
    <col min="14619" max="14619" width="6.140625" style="63" bestFit="1" customWidth="1"/>
    <col min="14620" max="14620" width="4.85546875" style="63" bestFit="1" customWidth="1"/>
    <col min="14621" max="14848" width="11.42578125" style="63"/>
    <col min="14849" max="14849" width="19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4869" width="1.7109375" style="63" customWidth="1"/>
    <col min="14870" max="14872" width="6.7109375" style="63" customWidth="1"/>
    <col min="14873" max="14873" width="1.7109375" style="63" customWidth="1"/>
    <col min="14874" max="14874" width="7.7109375" style="63" bestFit="1" customWidth="1"/>
    <col min="14875" max="14875" width="6.140625" style="63" bestFit="1" customWidth="1"/>
    <col min="14876" max="14876" width="4.85546875" style="63" bestFit="1" customWidth="1"/>
    <col min="14877" max="15104" width="11.42578125" style="63"/>
    <col min="15105" max="15105" width="19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125" width="1.7109375" style="63" customWidth="1"/>
    <col min="15126" max="15128" width="6.7109375" style="63" customWidth="1"/>
    <col min="15129" max="15129" width="1.7109375" style="63" customWidth="1"/>
    <col min="15130" max="15130" width="7.7109375" style="63" bestFit="1" customWidth="1"/>
    <col min="15131" max="15131" width="6.140625" style="63" bestFit="1" customWidth="1"/>
    <col min="15132" max="15132" width="4.85546875" style="63" bestFit="1" customWidth="1"/>
    <col min="15133" max="15360" width="11.42578125" style="63"/>
    <col min="15361" max="15361" width="19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381" width="1.7109375" style="63" customWidth="1"/>
    <col min="15382" max="15384" width="6.7109375" style="63" customWidth="1"/>
    <col min="15385" max="15385" width="1.7109375" style="63" customWidth="1"/>
    <col min="15386" max="15386" width="7.7109375" style="63" bestFit="1" customWidth="1"/>
    <col min="15387" max="15387" width="6.140625" style="63" bestFit="1" customWidth="1"/>
    <col min="15388" max="15388" width="4.85546875" style="63" bestFit="1" customWidth="1"/>
    <col min="15389" max="15616" width="11.42578125" style="63"/>
    <col min="15617" max="15617" width="19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637" width="1.7109375" style="63" customWidth="1"/>
    <col min="15638" max="15640" width="6.7109375" style="63" customWidth="1"/>
    <col min="15641" max="15641" width="1.7109375" style="63" customWidth="1"/>
    <col min="15642" max="15642" width="7.7109375" style="63" bestFit="1" customWidth="1"/>
    <col min="15643" max="15643" width="6.140625" style="63" bestFit="1" customWidth="1"/>
    <col min="15644" max="15644" width="4.85546875" style="63" bestFit="1" customWidth="1"/>
    <col min="15645" max="15872" width="11.42578125" style="63"/>
    <col min="15873" max="15873" width="19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5893" width="1.7109375" style="63" customWidth="1"/>
    <col min="15894" max="15896" width="6.7109375" style="63" customWidth="1"/>
    <col min="15897" max="15897" width="1.7109375" style="63" customWidth="1"/>
    <col min="15898" max="15898" width="7.7109375" style="63" bestFit="1" customWidth="1"/>
    <col min="15899" max="15899" width="6.140625" style="63" bestFit="1" customWidth="1"/>
    <col min="15900" max="15900" width="4.85546875" style="63" bestFit="1" customWidth="1"/>
    <col min="15901" max="16128" width="11.42578125" style="63"/>
    <col min="16129" max="16129" width="19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149" width="1.7109375" style="63" customWidth="1"/>
    <col min="16150" max="16152" width="6.7109375" style="63" customWidth="1"/>
    <col min="16153" max="16153" width="1.7109375" style="63" customWidth="1"/>
    <col min="16154" max="16154" width="7.7109375" style="63" bestFit="1" customWidth="1"/>
    <col min="16155" max="16155" width="6.140625" style="63" bestFit="1" customWidth="1"/>
    <col min="16156" max="16156" width="4.85546875" style="63" bestFit="1" customWidth="1"/>
    <col min="16157" max="16384" width="11.42578125" style="63"/>
  </cols>
  <sheetData>
    <row r="1" spans="1:33" s="50" customFormat="1" ht="15" x14ac:dyDescent="0.25">
      <c r="A1" s="224" t="s">
        <v>172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</row>
    <row r="2" spans="1:33" s="50" customFormat="1" ht="15" x14ac:dyDescent="0.25">
      <c r="A2" s="225" t="s">
        <v>173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</row>
    <row r="3" spans="1:33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</row>
    <row r="4" spans="1:33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33" s="50" customFormat="1" ht="15" x14ac:dyDescent="0.25">
      <c r="A5" s="225" t="s">
        <v>66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</row>
    <row r="6" spans="1:33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3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  <c r="Y7" s="55"/>
      <c r="Z7" s="54" t="s">
        <v>53</v>
      </c>
      <c r="AA7" s="54"/>
      <c r="AB7" s="54"/>
    </row>
    <row r="8" spans="1:33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</row>
    <row r="9" spans="1:33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</row>
    <row r="10" spans="1:33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spans="1:33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3"/>
      <c r="AE11" s="63"/>
      <c r="AF11" s="63"/>
      <c r="AG11" s="63"/>
    </row>
    <row r="12" spans="1:33" s="64" customFormat="1" ht="14.25" x14ac:dyDescent="0.25">
      <c r="A12" s="65" t="s">
        <v>21</v>
      </c>
      <c r="B12" s="66">
        <f t="shared" ref="B12:D13" si="0">+B18+B24</f>
        <v>70400</v>
      </c>
      <c r="C12" s="66">
        <f t="shared" si="0"/>
        <v>33765</v>
      </c>
      <c r="D12" s="66">
        <f t="shared" si="0"/>
        <v>36635</v>
      </c>
      <c r="E12" s="66"/>
      <c r="F12" s="66">
        <f t="shared" ref="F12:H13" si="1">+F18+F24</f>
        <v>14076</v>
      </c>
      <c r="G12" s="66">
        <f t="shared" si="1"/>
        <v>7064</v>
      </c>
      <c r="H12" s="66">
        <f t="shared" si="1"/>
        <v>7012</v>
      </c>
      <c r="I12" s="66"/>
      <c r="J12" s="66">
        <f t="shared" ref="J12:L13" si="2">+J18+J24</f>
        <v>11858</v>
      </c>
      <c r="K12" s="66">
        <f t="shared" si="2"/>
        <v>5836</v>
      </c>
      <c r="L12" s="66">
        <f t="shared" si="2"/>
        <v>6022</v>
      </c>
      <c r="M12" s="66"/>
      <c r="N12" s="66">
        <f t="shared" ref="N12:P13" si="3">+N18+N24</f>
        <v>10988</v>
      </c>
      <c r="O12" s="66">
        <f t="shared" si="3"/>
        <v>5346</v>
      </c>
      <c r="P12" s="66">
        <f t="shared" si="3"/>
        <v>5642</v>
      </c>
      <c r="Q12" s="66"/>
      <c r="R12" s="66">
        <f t="shared" ref="R12:T13" si="4">+R18+R24</f>
        <v>12470</v>
      </c>
      <c r="S12" s="66">
        <f t="shared" si="4"/>
        <v>5796</v>
      </c>
      <c r="T12" s="66">
        <f t="shared" si="4"/>
        <v>6674</v>
      </c>
      <c r="U12" s="66"/>
      <c r="V12" s="66">
        <f t="shared" ref="V12:X13" si="5">+V18+V24</f>
        <v>11156</v>
      </c>
      <c r="W12" s="66">
        <f t="shared" si="5"/>
        <v>5098</v>
      </c>
      <c r="X12" s="66">
        <f t="shared" si="5"/>
        <v>6058</v>
      </c>
      <c r="Y12" s="66"/>
      <c r="Z12" s="66">
        <f t="shared" ref="Z12:AB13" si="6">+Z18+Z24</f>
        <v>9852</v>
      </c>
      <c r="AA12" s="66">
        <f t="shared" si="6"/>
        <v>4625</v>
      </c>
      <c r="AB12" s="66">
        <f t="shared" si="6"/>
        <v>5227</v>
      </c>
      <c r="AC12" s="63"/>
      <c r="AD12" s="63"/>
      <c r="AE12" s="63"/>
      <c r="AF12" s="63"/>
      <c r="AG12" s="63"/>
    </row>
    <row r="13" spans="1:33" s="64" customFormat="1" x14ac:dyDescent="0.25">
      <c r="A13" s="67" t="s">
        <v>71</v>
      </c>
      <c r="B13" s="66">
        <f t="shared" si="0"/>
        <v>67736</v>
      </c>
      <c r="C13" s="66">
        <f t="shared" si="0"/>
        <v>32111</v>
      </c>
      <c r="D13" s="66">
        <f t="shared" si="0"/>
        <v>35625</v>
      </c>
      <c r="E13" s="66"/>
      <c r="F13" s="66">
        <f t="shared" si="1"/>
        <v>13665</v>
      </c>
      <c r="G13" s="66">
        <f t="shared" si="1"/>
        <v>6798</v>
      </c>
      <c r="H13" s="66">
        <f t="shared" si="1"/>
        <v>6867</v>
      </c>
      <c r="I13" s="66"/>
      <c r="J13" s="66">
        <f t="shared" si="2"/>
        <v>11474</v>
      </c>
      <c r="K13" s="66">
        <f t="shared" si="2"/>
        <v>5589</v>
      </c>
      <c r="L13" s="66">
        <f t="shared" si="2"/>
        <v>5885</v>
      </c>
      <c r="M13" s="66"/>
      <c r="N13" s="66">
        <f t="shared" si="3"/>
        <v>10658</v>
      </c>
      <c r="O13" s="66">
        <f t="shared" si="3"/>
        <v>5115</v>
      </c>
      <c r="P13" s="66">
        <f t="shared" si="3"/>
        <v>5543</v>
      </c>
      <c r="Q13" s="66"/>
      <c r="R13" s="66">
        <f t="shared" si="4"/>
        <v>11878</v>
      </c>
      <c r="S13" s="66">
        <f t="shared" si="4"/>
        <v>5448</v>
      </c>
      <c r="T13" s="66">
        <f t="shared" si="4"/>
        <v>6430</v>
      </c>
      <c r="U13" s="66"/>
      <c r="V13" s="66">
        <f t="shared" si="5"/>
        <v>10661</v>
      </c>
      <c r="W13" s="66">
        <f t="shared" si="5"/>
        <v>4796</v>
      </c>
      <c r="X13" s="66">
        <f t="shared" si="5"/>
        <v>5865</v>
      </c>
      <c r="Y13" s="66"/>
      <c r="Z13" s="66">
        <f t="shared" si="6"/>
        <v>9400</v>
      </c>
      <c r="AA13" s="66">
        <f t="shared" si="6"/>
        <v>4365</v>
      </c>
      <c r="AB13" s="66">
        <f t="shared" si="6"/>
        <v>5035</v>
      </c>
      <c r="AC13" s="63"/>
      <c r="AD13" s="63"/>
      <c r="AE13" s="63"/>
      <c r="AF13" s="63"/>
      <c r="AG13" s="63"/>
    </row>
    <row r="14" spans="1:33" s="64" customFormat="1" x14ac:dyDescent="0.25">
      <c r="A14" s="67" t="s">
        <v>72</v>
      </c>
      <c r="B14" s="66">
        <f>+B20</f>
        <v>496</v>
      </c>
      <c r="C14" s="66">
        <f t="shared" ref="C14:D14" si="7">+C20</f>
        <v>289</v>
      </c>
      <c r="D14" s="66">
        <f t="shared" si="7"/>
        <v>207</v>
      </c>
      <c r="E14" s="66"/>
      <c r="F14" s="66">
        <f>+F20</f>
        <v>134</v>
      </c>
      <c r="G14" s="66">
        <f t="shared" ref="G14:H14" si="8">+G20</f>
        <v>81</v>
      </c>
      <c r="H14" s="66">
        <f t="shared" si="8"/>
        <v>53</v>
      </c>
      <c r="I14" s="66"/>
      <c r="J14" s="66">
        <f>+J20</f>
        <v>109</v>
      </c>
      <c r="K14" s="66">
        <f t="shared" ref="K14:L14" si="9">+K20</f>
        <v>59</v>
      </c>
      <c r="L14" s="66">
        <f t="shared" si="9"/>
        <v>50</v>
      </c>
      <c r="M14" s="66"/>
      <c r="N14" s="66">
        <f>+N20</f>
        <v>47</v>
      </c>
      <c r="O14" s="66">
        <f t="shared" ref="O14:P14" si="10">+O20</f>
        <v>28</v>
      </c>
      <c r="P14" s="66">
        <f t="shared" si="10"/>
        <v>19</v>
      </c>
      <c r="Q14" s="66"/>
      <c r="R14" s="66">
        <f>+R20</f>
        <v>92</v>
      </c>
      <c r="S14" s="66">
        <f t="shared" ref="S14:T14" si="11">+S20</f>
        <v>49</v>
      </c>
      <c r="T14" s="66">
        <f t="shared" si="11"/>
        <v>43</v>
      </c>
      <c r="U14" s="66"/>
      <c r="V14" s="66">
        <f>+V20</f>
        <v>63</v>
      </c>
      <c r="W14" s="66">
        <f t="shared" ref="W14:X14" si="12">+W20</f>
        <v>41</v>
      </c>
      <c r="X14" s="66">
        <f t="shared" si="12"/>
        <v>22</v>
      </c>
      <c r="Y14" s="66"/>
      <c r="Z14" s="66">
        <f>+Z20</f>
        <v>51</v>
      </c>
      <c r="AA14" s="66">
        <f t="shared" ref="AA14:AB14" si="13">+AA20</f>
        <v>31</v>
      </c>
      <c r="AB14" s="66">
        <f t="shared" si="13"/>
        <v>20</v>
      </c>
      <c r="AC14" s="63"/>
      <c r="AD14" s="63"/>
      <c r="AE14" s="63"/>
      <c r="AF14" s="63"/>
      <c r="AG14" s="63"/>
    </row>
    <row r="15" spans="1:33" s="64" customFormat="1" x14ac:dyDescent="0.25">
      <c r="A15" s="67" t="s">
        <v>73</v>
      </c>
      <c r="B15" s="66">
        <f>+B21</f>
        <v>2168</v>
      </c>
      <c r="C15" s="66">
        <f>+C21</f>
        <v>1365</v>
      </c>
      <c r="D15" s="66">
        <f>+D21</f>
        <v>803</v>
      </c>
      <c r="E15" s="66"/>
      <c r="F15" s="66">
        <f>+F21</f>
        <v>277</v>
      </c>
      <c r="G15" s="66">
        <f>+G21</f>
        <v>185</v>
      </c>
      <c r="H15" s="66">
        <f>+H21</f>
        <v>92</v>
      </c>
      <c r="I15" s="66"/>
      <c r="J15" s="66">
        <f>+J21</f>
        <v>275</v>
      </c>
      <c r="K15" s="66">
        <f>+K21</f>
        <v>188</v>
      </c>
      <c r="L15" s="66">
        <f>+L21</f>
        <v>87</v>
      </c>
      <c r="M15" s="66"/>
      <c r="N15" s="66">
        <f>+N21</f>
        <v>283</v>
      </c>
      <c r="O15" s="66">
        <f>+O21</f>
        <v>203</v>
      </c>
      <c r="P15" s="66">
        <f>+P21</f>
        <v>80</v>
      </c>
      <c r="Q15" s="66"/>
      <c r="R15" s="66">
        <f>+R21</f>
        <v>500</v>
      </c>
      <c r="S15" s="66">
        <f>+S21</f>
        <v>299</v>
      </c>
      <c r="T15" s="66">
        <f>+T21</f>
        <v>201</v>
      </c>
      <c r="U15" s="66"/>
      <c r="V15" s="66">
        <f>+V21</f>
        <v>432</v>
      </c>
      <c r="W15" s="66">
        <f>+W21</f>
        <v>261</v>
      </c>
      <c r="X15" s="66">
        <f>+X21</f>
        <v>171</v>
      </c>
      <c r="Y15" s="66"/>
      <c r="Z15" s="66">
        <f>+Z21</f>
        <v>401</v>
      </c>
      <c r="AA15" s="66">
        <f>+AA21</f>
        <v>229</v>
      </c>
      <c r="AB15" s="66">
        <f>+AB21</f>
        <v>172</v>
      </c>
      <c r="AC15" s="63"/>
      <c r="AD15" s="63"/>
      <c r="AE15" s="63"/>
      <c r="AF15" s="63"/>
      <c r="AG15" s="63"/>
    </row>
    <row r="16" spans="1:33" s="64" customForma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3"/>
      <c r="AD16" s="63"/>
      <c r="AE16" s="63"/>
      <c r="AF16" s="63"/>
      <c r="AG16" s="63"/>
    </row>
    <row r="17" spans="1:33" s="64" customFormat="1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63"/>
      <c r="AD17" s="63"/>
      <c r="AE17" s="63"/>
      <c r="AF17" s="63"/>
      <c r="AG17" s="63"/>
    </row>
    <row r="18" spans="1:33" s="64" customFormat="1" x14ac:dyDescent="0.25">
      <c r="A18" s="71" t="s">
        <v>21</v>
      </c>
      <c r="B18" s="72">
        <f>+B19+B20+B21</f>
        <v>47116</v>
      </c>
      <c r="C18" s="72">
        <f>+C19+C20+C21</f>
        <v>22455</v>
      </c>
      <c r="D18" s="72">
        <f>+D19+D20+D21</f>
        <v>24661</v>
      </c>
      <c r="E18" s="72"/>
      <c r="F18" s="72">
        <f>+F19+F20+F21</f>
        <v>8552</v>
      </c>
      <c r="G18" s="72">
        <f>+G19+G20+G21</f>
        <v>4292</v>
      </c>
      <c r="H18" s="72">
        <f>+H19+H20+H21</f>
        <v>4260</v>
      </c>
      <c r="I18" s="73"/>
      <c r="J18" s="72">
        <f>+J19+J20+J21</f>
        <v>7285</v>
      </c>
      <c r="K18" s="72">
        <f>+K19+K20+K21</f>
        <v>3556</v>
      </c>
      <c r="L18" s="72">
        <f>+L19+L20+L21</f>
        <v>3729</v>
      </c>
      <c r="M18" s="73"/>
      <c r="N18" s="72">
        <f>+N19+N20+N21</f>
        <v>6943</v>
      </c>
      <c r="O18" s="72">
        <f>+O19+O20+O21</f>
        <v>3394</v>
      </c>
      <c r="P18" s="72">
        <f>+P19+P20+P21</f>
        <v>3549</v>
      </c>
      <c r="Q18" s="73"/>
      <c r="R18" s="72">
        <f>+R19+R20+R21</f>
        <v>8939</v>
      </c>
      <c r="S18" s="72">
        <f>+S19+S20+S21</f>
        <v>4139</v>
      </c>
      <c r="T18" s="72">
        <f>+T19+T20+T21</f>
        <v>4800</v>
      </c>
      <c r="U18" s="73"/>
      <c r="V18" s="72">
        <f>+V19+V20+V21</f>
        <v>8100</v>
      </c>
      <c r="W18" s="72">
        <f>+W19+W20+W21</f>
        <v>3642</v>
      </c>
      <c r="X18" s="72">
        <f>+X19+X20+X21</f>
        <v>4458</v>
      </c>
      <c r="Y18" s="73"/>
      <c r="Z18" s="72">
        <f>+Z19+Z20+Z21</f>
        <v>7297</v>
      </c>
      <c r="AA18" s="72">
        <f>+AA19+AA20+AA21</f>
        <v>3432</v>
      </c>
      <c r="AB18" s="72">
        <f>+AB19+AB20+AB21</f>
        <v>3865</v>
      </c>
      <c r="AC18" s="63"/>
      <c r="AD18" s="63"/>
      <c r="AE18" s="63"/>
      <c r="AF18" s="63"/>
      <c r="AG18" s="63"/>
    </row>
    <row r="19" spans="1:33" x14ac:dyDescent="0.2">
      <c r="A19" s="67" t="s">
        <v>71</v>
      </c>
      <c r="B19" s="74">
        <v>44452</v>
      </c>
      <c r="C19" s="74">
        <v>20801</v>
      </c>
      <c r="D19" s="74">
        <v>23651</v>
      </c>
      <c r="E19" s="74"/>
      <c r="F19" s="74">
        <v>8141</v>
      </c>
      <c r="G19" s="74">
        <v>4026</v>
      </c>
      <c r="H19" s="74">
        <v>4115</v>
      </c>
      <c r="I19" s="74"/>
      <c r="J19" s="74">
        <v>6901</v>
      </c>
      <c r="K19" s="74">
        <v>3309</v>
      </c>
      <c r="L19" s="74">
        <v>3592</v>
      </c>
      <c r="M19" s="74"/>
      <c r="N19" s="74">
        <v>6613</v>
      </c>
      <c r="O19" s="74">
        <v>3163</v>
      </c>
      <c r="P19" s="74">
        <v>3450</v>
      </c>
      <c r="Q19" s="74"/>
      <c r="R19" s="74">
        <v>8347</v>
      </c>
      <c r="S19" s="74">
        <v>3791</v>
      </c>
      <c r="T19" s="74">
        <v>4556</v>
      </c>
      <c r="U19" s="74"/>
      <c r="V19" s="74">
        <v>7605</v>
      </c>
      <c r="W19" s="74">
        <v>3340</v>
      </c>
      <c r="X19" s="74">
        <v>4265</v>
      </c>
      <c r="Y19" s="74"/>
      <c r="Z19" s="74">
        <v>6845</v>
      </c>
      <c r="AA19" s="74">
        <v>3172</v>
      </c>
      <c r="AB19" s="74">
        <v>3673</v>
      </c>
    </row>
    <row r="20" spans="1:33" x14ac:dyDescent="0.2">
      <c r="A20" s="67" t="s">
        <v>72</v>
      </c>
      <c r="B20" s="74">
        <v>496</v>
      </c>
      <c r="C20" s="74">
        <v>289</v>
      </c>
      <c r="D20" s="74">
        <v>207</v>
      </c>
      <c r="E20" s="74"/>
      <c r="F20" s="74">
        <v>134</v>
      </c>
      <c r="G20" s="74">
        <v>81</v>
      </c>
      <c r="H20" s="74">
        <v>53</v>
      </c>
      <c r="I20" s="74"/>
      <c r="J20" s="74">
        <v>109</v>
      </c>
      <c r="K20" s="74">
        <v>59</v>
      </c>
      <c r="L20" s="74">
        <v>50</v>
      </c>
      <c r="M20" s="74"/>
      <c r="N20" s="74">
        <v>47</v>
      </c>
      <c r="O20" s="74">
        <v>28</v>
      </c>
      <c r="P20" s="74">
        <v>19</v>
      </c>
      <c r="Q20" s="74"/>
      <c r="R20" s="74">
        <v>92</v>
      </c>
      <c r="S20" s="74">
        <v>49</v>
      </c>
      <c r="T20" s="74">
        <v>43</v>
      </c>
      <c r="U20" s="74"/>
      <c r="V20" s="74">
        <v>63</v>
      </c>
      <c r="W20" s="74">
        <v>41</v>
      </c>
      <c r="X20" s="74">
        <v>22</v>
      </c>
      <c r="Y20" s="74"/>
      <c r="Z20" s="74">
        <v>51</v>
      </c>
      <c r="AA20" s="74">
        <v>31</v>
      </c>
      <c r="AB20" s="74">
        <v>20</v>
      </c>
    </row>
    <row r="21" spans="1:33" x14ac:dyDescent="0.2">
      <c r="A21" s="67" t="s">
        <v>73</v>
      </c>
      <c r="B21" s="74">
        <v>2168</v>
      </c>
      <c r="C21" s="74">
        <v>1365</v>
      </c>
      <c r="D21" s="74">
        <v>803</v>
      </c>
      <c r="E21" s="74"/>
      <c r="F21" s="74">
        <v>277</v>
      </c>
      <c r="G21" s="74">
        <v>185</v>
      </c>
      <c r="H21" s="74">
        <v>92</v>
      </c>
      <c r="I21" s="74"/>
      <c r="J21" s="74">
        <v>275</v>
      </c>
      <c r="K21" s="74">
        <v>188</v>
      </c>
      <c r="L21" s="74">
        <v>87</v>
      </c>
      <c r="M21" s="74"/>
      <c r="N21" s="74">
        <v>283</v>
      </c>
      <c r="O21" s="74">
        <v>203</v>
      </c>
      <c r="P21" s="74">
        <v>80</v>
      </c>
      <c r="Q21" s="74"/>
      <c r="R21" s="74">
        <v>500</v>
      </c>
      <c r="S21" s="74">
        <v>299</v>
      </c>
      <c r="T21" s="74">
        <v>201</v>
      </c>
      <c r="U21" s="74"/>
      <c r="V21" s="74">
        <v>432</v>
      </c>
      <c r="W21" s="74">
        <v>261</v>
      </c>
      <c r="X21" s="74">
        <v>171</v>
      </c>
      <c r="Y21" s="74"/>
      <c r="Z21" s="74">
        <v>401</v>
      </c>
      <c r="AA21" s="74">
        <v>229</v>
      </c>
      <c r="AB21" s="74">
        <v>172</v>
      </c>
    </row>
    <row r="22" spans="1:33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33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33" x14ac:dyDescent="0.25">
      <c r="A24" s="76" t="s">
        <v>21</v>
      </c>
      <c r="B24" s="72">
        <f>+B25+B26+B27</f>
        <v>23284</v>
      </c>
      <c r="C24" s="72">
        <f>+C25+C26+C27</f>
        <v>11310</v>
      </c>
      <c r="D24" s="72">
        <f>+D25+D26+D27</f>
        <v>11974</v>
      </c>
      <c r="E24" s="72"/>
      <c r="F24" s="72">
        <f>+F25+F26+F27</f>
        <v>5524</v>
      </c>
      <c r="G24" s="72">
        <f>+G25+G26+G27</f>
        <v>2772</v>
      </c>
      <c r="H24" s="72">
        <f>+H25+H26+H27</f>
        <v>2752</v>
      </c>
      <c r="I24" s="73"/>
      <c r="J24" s="72">
        <f>+J25+J26+J27</f>
        <v>4573</v>
      </c>
      <c r="K24" s="72">
        <f>+K25+K26+K27</f>
        <v>2280</v>
      </c>
      <c r="L24" s="72">
        <f>+L25+L26+L27</f>
        <v>2293</v>
      </c>
      <c r="M24" s="73"/>
      <c r="N24" s="72">
        <f>+N25+N26+N27</f>
        <v>4045</v>
      </c>
      <c r="O24" s="72">
        <f>+O25+O26+O27</f>
        <v>1952</v>
      </c>
      <c r="P24" s="72">
        <f>+P25+P26+P27</f>
        <v>2093</v>
      </c>
      <c r="Q24" s="73"/>
      <c r="R24" s="72">
        <f>+R25+R26+R27</f>
        <v>3531</v>
      </c>
      <c r="S24" s="72">
        <f>+S25+S26+S27</f>
        <v>1657</v>
      </c>
      <c r="T24" s="72">
        <f>+T25+T26+T27</f>
        <v>1874</v>
      </c>
      <c r="U24" s="73"/>
      <c r="V24" s="72">
        <f>+V25+V26+V27</f>
        <v>3056</v>
      </c>
      <c r="W24" s="72">
        <f>+W25+W26+W27</f>
        <v>1456</v>
      </c>
      <c r="X24" s="72">
        <f>+X25+X26+X27</f>
        <v>1600</v>
      </c>
      <c r="Y24" s="73"/>
      <c r="Z24" s="72">
        <f>+Z25+Z26+Z27</f>
        <v>2555</v>
      </c>
      <c r="AA24" s="72">
        <f>+AA25+AA26+AA27</f>
        <v>1193</v>
      </c>
      <c r="AB24" s="72">
        <f>+AB25+AB26+AB27</f>
        <v>1362</v>
      </c>
    </row>
    <row r="25" spans="1:33" x14ac:dyDescent="0.2">
      <c r="A25" s="67" t="s">
        <v>71</v>
      </c>
      <c r="B25" s="74">
        <v>23284</v>
      </c>
      <c r="C25" s="74">
        <v>11310</v>
      </c>
      <c r="D25" s="74">
        <v>11974</v>
      </c>
      <c r="E25" s="74"/>
      <c r="F25" s="74">
        <v>5524</v>
      </c>
      <c r="G25" s="74">
        <v>2772</v>
      </c>
      <c r="H25" s="74">
        <v>2752</v>
      </c>
      <c r="I25" s="74"/>
      <c r="J25" s="74">
        <v>4573</v>
      </c>
      <c r="K25" s="74">
        <v>2280</v>
      </c>
      <c r="L25" s="74">
        <v>2293</v>
      </c>
      <c r="M25" s="74"/>
      <c r="N25" s="74">
        <v>4045</v>
      </c>
      <c r="O25" s="74">
        <v>1952</v>
      </c>
      <c r="P25" s="74">
        <v>2093</v>
      </c>
      <c r="Q25" s="74"/>
      <c r="R25" s="74">
        <v>3531</v>
      </c>
      <c r="S25" s="74">
        <v>1657</v>
      </c>
      <c r="T25" s="74">
        <v>1874</v>
      </c>
      <c r="U25" s="74"/>
      <c r="V25" s="74">
        <v>3056</v>
      </c>
      <c r="W25" s="74">
        <v>1456</v>
      </c>
      <c r="X25" s="74">
        <v>1600</v>
      </c>
      <c r="Y25" s="74"/>
      <c r="Z25" s="74">
        <v>2555</v>
      </c>
      <c r="AA25" s="74">
        <v>1193</v>
      </c>
      <c r="AB25" s="74">
        <v>1362</v>
      </c>
    </row>
    <row r="26" spans="1:33" x14ac:dyDescent="0.25">
      <c r="A26" s="67" t="s">
        <v>72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</row>
    <row r="27" spans="1:33" x14ac:dyDescent="0.25">
      <c r="A27" s="67" t="s">
        <v>73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</row>
    <row r="28" spans="1:33" ht="12.75" customHeight="1" x14ac:dyDescent="0.25">
      <c r="A28" s="77"/>
    </row>
    <row r="29" spans="1:33" s="50" customFormat="1" ht="21" customHeight="1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spans="1:33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63"/>
      <c r="AE30" s="63"/>
      <c r="AF30" s="63"/>
      <c r="AG30" s="63"/>
    </row>
    <row r="31" spans="1:33" s="64" customFormat="1" ht="14.25" x14ac:dyDescent="0.25">
      <c r="A31" s="65" t="s">
        <v>21</v>
      </c>
      <c r="B31" s="78">
        <f t="shared" ref="B31:D34" si="14">+B12/(B12+B62)*100</f>
        <v>84.584885257719577</v>
      </c>
      <c r="C31" s="78">
        <f t="shared" si="14"/>
        <v>82.486441588899211</v>
      </c>
      <c r="D31" s="78">
        <f t="shared" si="14"/>
        <v>86.615755627009648</v>
      </c>
      <c r="E31" s="78"/>
      <c r="F31" s="78">
        <f t="shared" ref="F31:H34" si="15">+F12/(F12+F62)*100</f>
        <v>80.347051772361439</v>
      </c>
      <c r="G31" s="78">
        <f t="shared" si="15"/>
        <v>77.566706928736139</v>
      </c>
      <c r="H31" s="78">
        <f t="shared" si="15"/>
        <v>83.35710889205896</v>
      </c>
      <c r="I31" s="78"/>
      <c r="J31" s="78">
        <f t="shared" ref="J31:L34" si="16">+J12/(J12+J62)*100</f>
        <v>79.026991002998997</v>
      </c>
      <c r="K31" s="78">
        <f t="shared" si="16"/>
        <v>76.347462061747777</v>
      </c>
      <c r="L31" s="78">
        <f t="shared" si="16"/>
        <v>81.809536747724493</v>
      </c>
      <c r="M31" s="78"/>
      <c r="N31" s="78">
        <f t="shared" ref="N31:P34" si="17">+N12/(N12+N62)*100</f>
        <v>87.171757239190796</v>
      </c>
      <c r="O31" s="78">
        <f t="shared" si="17"/>
        <v>85.140946010511229</v>
      </c>
      <c r="P31" s="78">
        <f t="shared" si="17"/>
        <v>89.187480240278219</v>
      </c>
      <c r="Q31" s="78"/>
      <c r="R31" s="78">
        <f t="shared" ref="R31:T34" si="18">+R12/(R12+R62)*100</f>
        <v>83.595897298384386</v>
      </c>
      <c r="S31" s="78">
        <f t="shared" si="18"/>
        <v>80.904522613065325</v>
      </c>
      <c r="T31" s="78">
        <f t="shared" si="18"/>
        <v>86.082806655488199</v>
      </c>
      <c r="U31" s="78"/>
      <c r="V31" s="78">
        <f t="shared" ref="V31:X34" si="19">+V12/(V12+V62)*100</f>
        <v>89.786720321931597</v>
      </c>
      <c r="W31" s="78">
        <f t="shared" si="19"/>
        <v>87.309470799794482</v>
      </c>
      <c r="X31" s="78">
        <f t="shared" si="19"/>
        <v>91.982994230185241</v>
      </c>
      <c r="Y31" s="78"/>
      <c r="Z31" s="78">
        <f t="shared" ref="Z31:AB34" si="20">+Z12/(Z12+Z62)*100</f>
        <v>91.569848498931123</v>
      </c>
      <c r="AA31" s="78">
        <f t="shared" si="20"/>
        <v>94.368496225260145</v>
      </c>
      <c r="AB31" s="78">
        <f t="shared" si="20"/>
        <v>89.228405599180604</v>
      </c>
      <c r="AC31" s="63"/>
      <c r="AD31" s="63"/>
      <c r="AE31" s="63"/>
      <c r="AF31" s="63"/>
      <c r="AG31" s="63"/>
    </row>
    <row r="32" spans="1:33" s="64" customFormat="1" x14ac:dyDescent="0.25">
      <c r="A32" s="67" t="s">
        <v>71</v>
      </c>
      <c r="B32" s="78">
        <f t="shared" si="14"/>
        <v>84.383097468606735</v>
      </c>
      <c r="C32" s="78">
        <f t="shared" si="14"/>
        <v>82.161041885218637</v>
      </c>
      <c r="D32" s="78">
        <f t="shared" si="14"/>
        <v>86.491539003131905</v>
      </c>
      <c r="E32" s="78"/>
      <c r="F32" s="78">
        <f t="shared" si="15"/>
        <v>80.151328523667075</v>
      </c>
      <c r="G32" s="78">
        <f t="shared" si="15"/>
        <v>77.285129604365622</v>
      </c>
      <c r="H32" s="78">
        <f t="shared" si="15"/>
        <v>83.206106870229007</v>
      </c>
      <c r="I32" s="78"/>
      <c r="J32" s="78">
        <f t="shared" si="16"/>
        <v>78.589041095890408</v>
      </c>
      <c r="K32" s="78">
        <f t="shared" si="16"/>
        <v>75.741970456701452</v>
      </c>
      <c r="L32" s="78">
        <f t="shared" si="16"/>
        <v>81.498407422794628</v>
      </c>
      <c r="M32" s="78"/>
      <c r="N32" s="78">
        <f t="shared" si="17"/>
        <v>87.018288700195939</v>
      </c>
      <c r="O32" s="78">
        <f t="shared" si="17"/>
        <v>84.896265560165972</v>
      </c>
      <c r="P32" s="78">
        <f t="shared" si="17"/>
        <v>89.072794472119554</v>
      </c>
      <c r="Q32" s="78"/>
      <c r="R32" s="78">
        <f t="shared" si="18"/>
        <v>83.683246442158648</v>
      </c>
      <c r="S32" s="78">
        <f t="shared" si="18"/>
        <v>80.914896777068165</v>
      </c>
      <c r="T32" s="78">
        <f t="shared" si="18"/>
        <v>86.181477013805122</v>
      </c>
      <c r="U32" s="78"/>
      <c r="V32" s="78">
        <f t="shared" si="19"/>
        <v>89.708852238303606</v>
      </c>
      <c r="W32" s="78">
        <f t="shared" si="19"/>
        <v>86.978599927457381</v>
      </c>
      <c r="X32" s="78">
        <f t="shared" si="19"/>
        <v>92.072213500784926</v>
      </c>
      <c r="Y32" s="78"/>
      <c r="Z32" s="78">
        <f t="shared" si="20"/>
        <v>91.288724871321747</v>
      </c>
      <c r="AA32" s="78">
        <f t="shared" si="20"/>
        <v>94.154443485763593</v>
      </c>
      <c r="AB32" s="78">
        <f t="shared" si="20"/>
        <v>88.941883059530113</v>
      </c>
      <c r="AC32" s="63"/>
      <c r="AD32" s="63"/>
      <c r="AE32" s="63"/>
      <c r="AF32" s="63"/>
      <c r="AG32" s="63"/>
    </row>
    <row r="33" spans="1:33" s="64" customFormat="1" x14ac:dyDescent="0.25">
      <c r="A33" s="67" t="s">
        <v>72</v>
      </c>
      <c r="B33" s="78">
        <f t="shared" si="14"/>
        <v>93.939393939393938</v>
      </c>
      <c r="C33" s="78">
        <f t="shared" si="14"/>
        <v>92.038216560509554</v>
      </c>
      <c r="D33" s="78">
        <f t="shared" si="14"/>
        <v>96.728971962616825</v>
      </c>
      <c r="E33" s="78"/>
      <c r="F33" s="78">
        <f t="shared" si="15"/>
        <v>92.41379310344827</v>
      </c>
      <c r="G33" s="78">
        <f t="shared" si="15"/>
        <v>91.011235955056179</v>
      </c>
      <c r="H33" s="78">
        <f t="shared" si="15"/>
        <v>94.642857142857139</v>
      </c>
      <c r="I33" s="78"/>
      <c r="J33" s="78">
        <f t="shared" si="16"/>
        <v>99.090909090909093</v>
      </c>
      <c r="K33" s="78">
        <f t="shared" si="16"/>
        <v>98.333333333333329</v>
      </c>
      <c r="L33" s="78">
        <f t="shared" si="16"/>
        <v>100</v>
      </c>
      <c r="M33" s="78"/>
      <c r="N33" s="78">
        <f t="shared" si="17"/>
        <v>87.037037037037038</v>
      </c>
      <c r="O33" s="78">
        <f t="shared" si="17"/>
        <v>80</v>
      </c>
      <c r="P33" s="78">
        <f t="shared" si="17"/>
        <v>100</v>
      </c>
      <c r="Q33" s="78"/>
      <c r="R33" s="78">
        <f t="shared" si="18"/>
        <v>90.196078431372555</v>
      </c>
      <c r="S33" s="78">
        <f t="shared" si="18"/>
        <v>87.5</v>
      </c>
      <c r="T33" s="78">
        <f t="shared" si="18"/>
        <v>93.478260869565219</v>
      </c>
      <c r="U33" s="78"/>
      <c r="V33" s="78">
        <f t="shared" si="19"/>
        <v>98.4375</v>
      </c>
      <c r="W33" s="78">
        <f t="shared" si="19"/>
        <v>97.61904761904762</v>
      </c>
      <c r="X33" s="78">
        <f t="shared" si="19"/>
        <v>100</v>
      </c>
      <c r="Y33" s="78"/>
      <c r="Z33" s="78">
        <f t="shared" si="20"/>
        <v>96.226415094339629</v>
      </c>
      <c r="AA33" s="78">
        <f t="shared" si="20"/>
        <v>96.875</v>
      </c>
      <c r="AB33" s="78">
        <f t="shared" si="20"/>
        <v>95.238095238095227</v>
      </c>
      <c r="AC33" s="63"/>
      <c r="AD33" s="63"/>
      <c r="AE33" s="63"/>
      <c r="AF33" s="63"/>
      <c r="AG33" s="63"/>
    </row>
    <row r="34" spans="1:33" s="64" customFormat="1" x14ac:dyDescent="0.25">
      <c r="A34" s="67" t="s">
        <v>73</v>
      </c>
      <c r="B34" s="78">
        <f t="shared" si="14"/>
        <v>89.218106995884767</v>
      </c>
      <c r="C34" s="78">
        <f t="shared" si="14"/>
        <v>88.809368900455439</v>
      </c>
      <c r="D34" s="78">
        <f t="shared" si="14"/>
        <v>89.921612541993284</v>
      </c>
      <c r="E34" s="78"/>
      <c r="F34" s="78">
        <f t="shared" si="15"/>
        <v>85.230769230769226</v>
      </c>
      <c r="G34" s="78">
        <f t="shared" si="15"/>
        <v>83.333333333333343</v>
      </c>
      <c r="H34" s="78">
        <f t="shared" si="15"/>
        <v>89.320388349514573</v>
      </c>
      <c r="I34" s="78"/>
      <c r="J34" s="78">
        <f t="shared" si="16"/>
        <v>93.220338983050837</v>
      </c>
      <c r="K34" s="78">
        <f t="shared" si="16"/>
        <v>91.707317073170742</v>
      </c>
      <c r="L34" s="78">
        <f t="shared" si="16"/>
        <v>96.666666666666671</v>
      </c>
      <c r="M34" s="78"/>
      <c r="N34" s="78">
        <f t="shared" si="17"/>
        <v>93.399339933993403</v>
      </c>
      <c r="O34" s="78">
        <f t="shared" si="17"/>
        <v>92.694063926940643</v>
      </c>
      <c r="P34" s="78">
        <f t="shared" si="17"/>
        <v>95.238095238095227</v>
      </c>
      <c r="Q34" s="78"/>
      <c r="R34" s="78">
        <f t="shared" si="18"/>
        <v>80.515297906602257</v>
      </c>
      <c r="S34" s="78">
        <f t="shared" si="18"/>
        <v>79.733333333333334</v>
      </c>
      <c r="T34" s="78">
        <f t="shared" si="18"/>
        <v>81.707317073170728</v>
      </c>
      <c r="U34" s="78"/>
      <c r="V34" s="78">
        <f t="shared" si="19"/>
        <v>90.566037735849065</v>
      </c>
      <c r="W34" s="78">
        <f t="shared" si="19"/>
        <v>92.226148409893995</v>
      </c>
      <c r="X34" s="78">
        <f t="shared" si="19"/>
        <v>88.144329896907209</v>
      </c>
      <c r="Y34" s="78"/>
      <c r="Z34" s="78">
        <f t="shared" si="20"/>
        <v>98.044009779951097</v>
      </c>
      <c r="AA34" s="78">
        <f t="shared" si="20"/>
        <v>98.283261802575112</v>
      </c>
      <c r="AB34" s="78">
        <f t="shared" si="20"/>
        <v>97.727272727272734</v>
      </c>
      <c r="AC34" s="63"/>
      <c r="AD34" s="63"/>
      <c r="AE34" s="63"/>
      <c r="AF34" s="63"/>
      <c r="AG34" s="63"/>
    </row>
    <row r="35" spans="1:33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3"/>
      <c r="AD35" s="63"/>
      <c r="AE35" s="63"/>
      <c r="AF35" s="63"/>
      <c r="AG35" s="63"/>
    </row>
    <row r="36" spans="1:33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63"/>
      <c r="AD36" s="63"/>
      <c r="AE36" s="63"/>
      <c r="AF36" s="63"/>
      <c r="AG36" s="63"/>
    </row>
    <row r="37" spans="1:33" s="64" customFormat="1" x14ac:dyDescent="0.25">
      <c r="A37" s="71" t="s">
        <v>21</v>
      </c>
      <c r="B37" s="78">
        <f t="shared" ref="B37:D40" si="21">+B18/(B18+B68)*100</f>
        <v>84.011197689139323</v>
      </c>
      <c r="C37" s="78">
        <f t="shared" si="21"/>
        <v>81.77646673221895</v>
      </c>
      <c r="D37" s="78">
        <f t="shared" si="21"/>
        <v>86.15497484628284</v>
      </c>
      <c r="E37" s="78"/>
      <c r="F37" s="78">
        <f t="shared" ref="F37:H40" si="22">+F18/(F18+F68)*100</f>
        <v>78.300677531587624</v>
      </c>
      <c r="G37" s="78">
        <f t="shared" si="22"/>
        <v>75.285037712681984</v>
      </c>
      <c r="H37" s="78">
        <f t="shared" si="22"/>
        <v>81.593564451254551</v>
      </c>
      <c r="I37" s="78"/>
      <c r="J37" s="78">
        <f t="shared" ref="J37:L40" si="23">+J18/(J18+J68)*100</f>
        <v>77.508245558038098</v>
      </c>
      <c r="K37" s="78">
        <f t="shared" si="23"/>
        <v>74.721580163899986</v>
      </c>
      <c r="L37" s="78">
        <f t="shared" si="23"/>
        <v>80.366379310344826</v>
      </c>
      <c r="M37" s="78"/>
      <c r="N37" s="78">
        <f t="shared" ref="N37:P40" si="24">+N18/(N18+N68)*100</f>
        <v>86.013379583746286</v>
      </c>
      <c r="O37" s="78">
        <f t="shared" si="24"/>
        <v>83.657875277298501</v>
      </c>
      <c r="P37" s="78">
        <f t="shared" si="24"/>
        <v>88.39352428393525</v>
      </c>
      <c r="Q37" s="78"/>
      <c r="R37" s="78">
        <f t="shared" ref="R37:T40" si="25">+R18/(R18+R68)*100</f>
        <v>83.784797075639702</v>
      </c>
      <c r="S37" s="78">
        <f t="shared" si="25"/>
        <v>80.855635866380155</v>
      </c>
      <c r="T37" s="78">
        <f t="shared" si="25"/>
        <v>86.486486486486484</v>
      </c>
      <c r="U37" s="78"/>
      <c r="V37" s="78">
        <f t="shared" ref="V37:X40" si="26">+V18/(V18+V68)*100</f>
        <v>89.413842587482065</v>
      </c>
      <c r="W37" s="78">
        <f t="shared" si="26"/>
        <v>87.004300047778301</v>
      </c>
      <c r="X37" s="78">
        <f t="shared" si="26"/>
        <v>91.483685614611119</v>
      </c>
      <c r="Y37" s="78"/>
      <c r="Z37" s="78">
        <f t="shared" ref="Z37:AB40" si="27">+Z18/(Z18+Z68)*100</f>
        <v>91.64782717910073</v>
      </c>
      <c r="AA37" s="78">
        <f t="shared" si="27"/>
        <v>94.363486389881771</v>
      </c>
      <c r="AB37" s="78">
        <f t="shared" si="27"/>
        <v>89.364161849710982</v>
      </c>
      <c r="AC37" s="63"/>
      <c r="AD37" s="63"/>
      <c r="AE37" s="63"/>
      <c r="AF37" s="63"/>
      <c r="AG37" s="63"/>
    </row>
    <row r="38" spans="1:33" x14ac:dyDescent="0.25">
      <c r="A38" s="67" t="s">
        <v>71</v>
      </c>
      <c r="B38" s="78">
        <f t="shared" si="21"/>
        <v>83.674352941176465</v>
      </c>
      <c r="C38" s="78">
        <f t="shared" si="21"/>
        <v>81.228522336769757</v>
      </c>
      <c r="D38" s="78">
        <f t="shared" si="21"/>
        <v>85.950503325217142</v>
      </c>
      <c r="E38" s="81"/>
      <c r="F38" s="78">
        <f t="shared" si="22"/>
        <v>77.889399158055866</v>
      </c>
      <c r="G38" s="78">
        <f t="shared" si="22"/>
        <v>74.693877551020407</v>
      </c>
      <c r="H38" s="78">
        <f t="shared" si="22"/>
        <v>81.291979454760963</v>
      </c>
      <c r="I38" s="81"/>
      <c r="J38" s="78">
        <f t="shared" si="23"/>
        <v>76.728930398043133</v>
      </c>
      <c r="K38" s="78">
        <f t="shared" si="23"/>
        <v>73.631508678237651</v>
      </c>
      <c r="L38" s="78">
        <f t="shared" si="23"/>
        <v>79.822222222222223</v>
      </c>
      <c r="M38" s="81"/>
      <c r="N38" s="78">
        <f t="shared" si="24"/>
        <v>85.716137394685674</v>
      </c>
      <c r="O38" s="78">
        <f t="shared" si="24"/>
        <v>83.171180646857749</v>
      </c>
      <c r="P38" s="78">
        <f t="shared" si="24"/>
        <v>88.190184049079761</v>
      </c>
      <c r="Q38" s="81"/>
      <c r="R38" s="78">
        <f t="shared" si="25"/>
        <v>83.923185200080425</v>
      </c>
      <c r="S38" s="78">
        <f t="shared" si="25"/>
        <v>80.866040955631405</v>
      </c>
      <c r="T38" s="78">
        <f t="shared" si="25"/>
        <v>86.648915937618867</v>
      </c>
      <c r="U38" s="81"/>
      <c r="V38" s="78">
        <f t="shared" si="26"/>
        <v>89.281521483916421</v>
      </c>
      <c r="W38" s="78">
        <f t="shared" si="26"/>
        <v>86.506086506086504</v>
      </c>
      <c r="X38" s="78">
        <f t="shared" si="26"/>
        <v>91.58256388232769</v>
      </c>
      <c r="Y38" s="81"/>
      <c r="Z38" s="78">
        <f t="shared" si="27"/>
        <v>91.266666666666666</v>
      </c>
      <c r="AA38" s="78">
        <f t="shared" si="27"/>
        <v>94.068801897983391</v>
      </c>
      <c r="AB38" s="78">
        <f t="shared" si="27"/>
        <v>88.977713178294564</v>
      </c>
    </row>
    <row r="39" spans="1:33" x14ac:dyDescent="0.25">
      <c r="A39" s="67" t="s">
        <v>72</v>
      </c>
      <c r="B39" s="78">
        <f t="shared" si="21"/>
        <v>93.939393939393938</v>
      </c>
      <c r="C39" s="78">
        <f t="shared" si="21"/>
        <v>92.038216560509554</v>
      </c>
      <c r="D39" s="78">
        <f t="shared" si="21"/>
        <v>96.728971962616825</v>
      </c>
      <c r="E39" s="81"/>
      <c r="F39" s="78">
        <f t="shared" si="22"/>
        <v>92.41379310344827</v>
      </c>
      <c r="G39" s="78">
        <f t="shared" si="22"/>
        <v>91.011235955056179</v>
      </c>
      <c r="H39" s="78">
        <f t="shared" si="22"/>
        <v>94.642857142857139</v>
      </c>
      <c r="I39" s="81"/>
      <c r="J39" s="78">
        <f t="shared" si="23"/>
        <v>99.090909090909093</v>
      </c>
      <c r="K39" s="78">
        <f t="shared" si="23"/>
        <v>98.333333333333329</v>
      </c>
      <c r="L39" s="78">
        <f t="shared" si="23"/>
        <v>100</v>
      </c>
      <c r="M39" s="81"/>
      <c r="N39" s="78">
        <f t="shared" si="24"/>
        <v>87.037037037037038</v>
      </c>
      <c r="O39" s="78">
        <f t="shared" si="24"/>
        <v>80</v>
      </c>
      <c r="P39" s="78">
        <f t="shared" si="24"/>
        <v>100</v>
      </c>
      <c r="Q39" s="81"/>
      <c r="R39" s="78">
        <f t="shared" si="25"/>
        <v>90.196078431372555</v>
      </c>
      <c r="S39" s="78">
        <f t="shared" si="25"/>
        <v>87.5</v>
      </c>
      <c r="T39" s="78">
        <f t="shared" si="25"/>
        <v>93.478260869565219</v>
      </c>
      <c r="U39" s="81"/>
      <c r="V39" s="78">
        <f t="shared" si="26"/>
        <v>98.4375</v>
      </c>
      <c r="W39" s="78">
        <f t="shared" si="26"/>
        <v>97.61904761904762</v>
      </c>
      <c r="X39" s="78">
        <f t="shared" si="26"/>
        <v>100</v>
      </c>
      <c r="Y39" s="81"/>
      <c r="Z39" s="78">
        <f t="shared" si="27"/>
        <v>96.226415094339629</v>
      </c>
      <c r="AA39" s="78">
        <f t="shared" si="27"/>
        <v>96.875</v>
      </c>
      <c r="AB39" s="78">
        <f t="shared" si="27"/>
        <v>95.238095238095227</v>
      </c>
    </row>
    <row r="40" spans="1:33" x14ac:dyDescent="0.25">
      <c r="A40" s="67" t="s">
        <v>73</v>
      </c>
      <c r="B40" s="78">
        <f t="shared" si="21"/>
        <v>89.218106995884767</v>
      </c>
      <c r="C40" s="78">
        <f t="shared" si="21"/>
        <v>88.809368900455439</v>
      </c>
      <c r="D40" s="78">
        <f t="shared" si="21"/>
        <v>89.921612541993284</v>
      </c>
      <c r="E40" s="81"/>
      <c r="F40" s="78">
        <f t="shared" si="22"/>
        <v>85.230769230769226</v>
      </c>
      <c r="G40" s="78">
        <f t="shared" si="22"/>
        <v>83.333333333333343</v>
      </c>
      <c r="H40" s="78">
        <f t="shared" si="22"/>
        <v>89.320388349514573</v>
      </c>
      <c r="I40" s="81"/>
      <c r="J40" s="78">
        <f t="shared" si="23"/>
        <v>93.220338983050837</v>
      </c>
      <c r="K40" s="78">
        <f t="shared" si="23"/>
        <v>91.707317073170742</v>
      </c>
      <c r="L40" s="78">
        <f t="shared" si="23"/>
        <v>96.666666666666671</v>
      </c>
      <c r="M40" s="81"/>
      <c r="N40" s="78">
        <f t="shared" si="24"/>
        <v>93.399339933993403</v>
      </c>
      <c r="O40" s="78">
        <f t="shared" si="24"/>
        <v>92.694063926940643</v>
      </c>
      <c r="P40" s="78">
        <f t="shared" si="24"/>
        <v>95.238095238095227</v>
      </c>
      <c r="Q40" s="81"/>
      <c r="R40" s="78">
        <f t="shared" si="25"/>
        <v>80.515297906602257</v>
      </c>
      <c r="S40" s="78">
        <f t="shared" si="25"/>
        <v>79.733333333333334</v>
      </c>
      <c r="T40" s="78">
        <f t="shared" si="25"/>
        <v>81.707317073170728</v>
      </c>
      <c r="U40" s="81"/>
      <c r="V40" s="78">
        <f t="shared" si="26"/>
        <v>90.566037735849065</v>
      </c>
      <c r="W40" s="78">
        <f t="shared" si="26"/>
        <v>92.226148409893995</v>
      </c>
      <c r="X40" s="78">
        <f t="shared" si="26"/>
        <v>88.144329896907209</v>
      </c>
      <c r="Y40" s="81"/>
      <c r="Z40" s="78">
        <f t="shared" si="27"/>
        <v>98.044009779951097</v>
      </c>
      <c r="AA40" s="78">
        <f t="shared" si="27"/>
        <v>98.283261802575112</v>
      </c>
      <c r="AB40" s="78">
        <f t="shared" si="27"/>
        <v>97.727272727272734</v>
      </c>
    </row>
    <row r="41" spans="1:33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3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3" x14ac:dyDescent="0.25">
      <c r="A43" s="76" t="s">
        <v>21</v>
      </c>
      <c r="B43" s="78">
        <f t="shared" ref="B43:D44" si="28">+B24/(B24+B74)*100</f>
        <v>85.770066674033956</v>
      </c>
      <c r="C43" s="78">
        <f t="shared" si="28"/>
        <v>83.93320964749536</v>
      </c>
      <c r="D43" s="78">
        <f t="shared" si="28"/>
        <v>87.580456407255696</v>
      </c>
      <c r="E43" s="78"/>
      <c r="F43" s="78">
        <f t="shared" ref="F43:H44" si="29">+F24/(F24+F74)*100</f>
        <v>83.735031074730941</v>
      </c>
      <c r="G43" s="78">
        <f t="shared" si="29"/>
        <v>81.385789782736353</v>
      </c>
      <c r="H43" s="78">
        <f t="shared" si="29"/>
        <v>86.242557192102794</v>
      </c>
      <c r="I43" s="78"/>
      <c r="J43" s="78">
        <f t="shared" ref="J43:L44" si="30">+J24/(J24+J74)*100</f>
        <v>81.573314306100613</v>
      </c>
      <c r="K43" s="78">
        <f t="shared" si="30"/>
        <v>79.029462738301561</v>
      </c>
      <c r="L43" s="78">
        <f t="shared" si="30"/>
        <v>84.270488790885707</v>
      </c>
      <c r="M43" s="78"/>
      <c r="N43" s="78">
        <f t="shared" ref="N43:P44" si="31">+N24/(N24+N74)*100</f>
        <v>89.23450253695124</v>
      </c>
      <c r="O43" s="78">
        <f t="shared" si="31"/>
        <v>87.848784878487848</v>
      </c>
      <c r="P43" s="78">
        <f t="shared" si="31"/>
        <v>90.566854175681527</v>
      </c>
      <c r="Q43" s="78"/>
      <c r="R43" s="78">
        <f t="shared" ref="R43:T44" si="32">+R24/(R24+R74)*100</f>
        <v>83.121468926553675</v>
      </c>
      <c r="S43" s="78">
        <f t="shared" si="32"/>
        <v>81.026894865525662</v>
      </c>
      <c r="T43" s="78">
        <f t="shared" si="32"/>
        <v>85.065819337267371</v>
      </c>
      <c r="U43" s="78"/>
      <c r="V43" s="78">
        <f t="shared" ref="V43:X44" si="33">+V24/(V24+V74)*100</f>
        <v>90.790255496137846</v>
      </c>
      <c r="W43" s="78">
        <f t="shared" si="33"/>
        <v>88.082274652147603</v>
      </c>
      <c r="X43" s="78">
        <f t="shared" si="33"/>
        <v>93.403385872737886</v>
      </c>
      <c r="Y43" s="78"/>
      <c r="Z43" s="83">
        <f t="shared" ref="Z43:AB44" si="34">+Z24/(Z24+Z74)*100</f>
        <v>91.347872720772259</v>
      </c>
      <c r="AA43" s="83">
        <f t="shared" si="34"/>
        <v>94.382911392405063</v>
      </c>
      <c r="AB43" s="83">
        <f t="shared" si="34"/>
        <v>88.845401174168288</v>
      </c>
    </row>
    <row r="44" spans="1:33" x14ac:dyDescent="0.25">
      <c r="A44" s="67" t="s">
        <v>71</v>
      </c>
      <c r="B44" s="78">
        <f t="shared" si="28"/>
        <v>85.770066674033956</v>
      </c>
      <c r="C44" s="78">
        <f t="shared" si="28"/>
        <v>83.93320964749536</v>
      </c>
      <c r="D44" s="78">
        <f t="shared" si="28"/>
        <v>87.580456407255696</v>
      </c>
      <c r="E44" s="81"/>
      <c r="F44" s="78">
        <f t="shared" si="29"/>
        <v>83.735031074730941</v>
      </c>
      <c r="G44" s="78">
        <f t="shared" si="29"/>
        <v>81.385789782736353</v>
      </c>
      <c r="H44" s="78">
        <f t="shared" si="29"/>
        <v>86.242557192102794</v>
      </c>
      <c r="I44" s="81"/>
      <c r="J44" s="78">
        <f t="shared" si="30"/>
        <v>81.573314306100613</v>
      </c>
      <c r="K44" s="78">
        <f t="shared" si="30"/>
        <v>79.029462738301561</v>
      </c>
      <c r="L44" s="78">
        <f t="shared" si="30"/>
        <v>84.270488790885707</v>
      </c>
      <c r="M44" s="81"/>
      <c r="N44" s="78">
        <f t="shared" si="31"/>
        <v>89.23450253695124</v>
      </c>
      <c r="O44" s="78">
        <f t="shared" si="31"/>
        <v>87.848784878487848</v>
      </c>
      <c r="P44" s="78">
        <f t="shared" si="31"/>
        <v>90.566854175681527</v>
      </c>
      <c r="Q44" s="81"/>
      <c r="R44" s="78">
        <f t="shared" si="32"/>
        <v>83.121468926553675</v>
      </c>
      <c r="S44" s="78">
        <f t="shared" si="32"/>
        <v>81.026894865525662</v>
      </c>
      <c r="T44" s="78">
        <f t="shared" si="32"/>
        <v>85.065819337267371</v>
      </c>
      <c r="U44" s="81"/>
      <c r="V44" s="78">
        <f t="shared" si="33"/>
        <v>90.790255496137846</v>
      </c>
      <c r="W44" s="78">
        <f t="shared" si="33"/>
        <v>88.082274652147603</v>
      </c>
      <c r="X44" s="78">
        <f t="shared" si="33"/>
        <v>93.403385872737886</v>
      </c>
      <c r="Y44" s="81"/>
      <c r="Z44" s="78">
        <f t="shared" si="34"/>
        <v>91.347872720772259</v>
      </c>
      <c r="AA44" s="78">
        <f t="shared" si="34"/>
        <v>94.382911392405063</v>
      </c>
      <c r="AB44" s="78">
        <f t="shared" si="34"/>
        <v>88.845401174168288</v>
      </c>
    </row>
    <row r="45" spans="1:33" x14ac:dyDescent="0.25">
      <c r="A45" s="67" t="s">
        <v>72</v>
      </c>
      <c r="B45" s="78">
        <v>0</v>
      </c>
      <c r="C45" s="78">
        <v>0</v>
      </c>
      <c r="D45" s="78">
        <v>0</v>
      </c>
      <c r="E45" s="81"/>
      <c r="F45" s="78">
        <v>0</v>
      </c>
      <c r="G45" s="78">
        <v>0</v>
      </c>
      <c r="H45" s="78">
        <v>0</v>
      </c>
      <c r="I45" s="81"/>
      <c r="J45" s="78">
        <v>0</v>
      </c>
      <c r="K45" s="78">
        <v>0</v>
      </c>
      <c r="L45" s="78">
        <v>0</v>
      </c>
      <c r="M45" s="81"/>
      <c r="N45" s="78">
        <v>0</v>
      </c>
      <c r="O45" s="78">
        <v>0</v>
      </c>
      <c r="P45" s="78">
        <v>0</v>
      </c>
      <c r="Q45" s="81"/>
      <c r="R45" s="78">
        <v>0</v>
      </c>
      <c r="S45" s="78">
        <v>0</v>
      </c>
      <c r="T45" s="78">
        <v>0</v>
      </c>
      <c r="U45" s="81"/>
      <c r="V45" s="78">
        <v>0</v>
      </c>
      <c r="W45" s="78">
        <v>0</v>
      </c>
      <c r="X45" s="78">
        <v>0</v>
      </c>
      <c r="Y45" s="81"/>
      <c r="Z45" s="78">
        <v>0</v>
      </c>
      <c r="AA45" s="78">
        <v>0</v>
      </c>
      <c r="AB45" s="78">
        <v>0</v>
      </c>
    </row>
    <row r="46" spans="1:33" ht="13.5" thickBot="1" x14ac:dyDescent="0.3">
      <c r="A46" s="67" t="s">
        <v>73</v>
      </c>
      <c r="B46" s="84">
        <v>0</v>
      </c>
      <c r="C46" s="84">
        <v>0</v>
      </c>
      <c r="D46" s="84">
        <v>0</v>
      </c>
      <c r="E46" s="84"/>
      <c r="F46" s="84">
        <v>0</v>
      </c>
      <c r="G46" s="84">
        <v>0</v>
      </c>
      <c r="H46" s="84">
        <v>0</v>
      </c>
      <c r="I46" s="84"/>
      <c r="J46" s="84">
        <v>0</v>
      </c>
      <c r="K46" s="84">
        <v>0</v>
      </c>
      <c r="L46" s="84">
        <v>0</v>
      </c>
      <c r="M46" s="84"/>
      <c r="N46" s="84">
        <v>0</v>
      </c>
      <c r="O46" s="84">
        <v>0</v>
      </c>
      <c r="P46" s="84">
        <v>0</v>
      </c>
      <c r="Q46" s="84"/>
      <c r="R46" s="84">
        <v>0</v>
      </c>
      <c r="S46" s="84">
        <v>0</v>
      </c>
      <c r="T46" s="84">
        <v>0</v>
      </c>
      <c r="U46" s="84"/>
      <c r="V46" s="84">
        <v>0</v>
      </c>
      <c r="W46" s="84">
        <v>0</v>
      </c>
      <c r="X46" s="84">
        <v>0</v>
      </c>
      <c r="Y46" s="84"/>
      <c r="Z46" s="84">
        <v>0</v>
      </c>
      <c r="AA46" s="84">
        <v>0</v>
      </c>
      <c r="AB46" s="84">
        <v>0</v>
      </c>
    </row>
    <row r="47" spans="1:33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33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50" customFormat="1" ht="15" x14ac:dyDescent="0.25">
      <c r="A51" s="224" t="s">
        <v>174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 t="s">
        <v>222</v>
      </c>
      <c r="AE51" s="215"/>
      <c r="AF51" s="9"/>
    </row>
    <row r="52" spans="1:33" s="50" customFormat="1" ht="15" x14ac:dyDescent="0.25">
      <c r="A52" s="225" t="s">
        <v>175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9"/>
      <c r="AD52" s="215"/>
      <c r="AE52" s="215"/>
      <c r="AF52"/>
    </row>
    <row r="53" spans="1:33" s="50" customFormat="1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</row>
    <row r="54" spans="1:33" s="50" customFormat="1" ht="1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3" s="50" customFormat="1" ht="15" x14ac:dyDescent="0.25">
      <c r="A55" s="225" t="s">
        <v>66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3" s="50" customFormat="1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3" s="50" customFormat="1" ht="15" customHeight="1" x14ac:dyDescent="0.25">
      <c r="A57" s="226" t="s">
        <v>67</v>
      </c>
      <c r="B57" s="54" t="s">
        <v>21</v>
      </c>
      <c r="C57" s="54"/>
      <c r="D57" s="54"/>
      <c r="E57" s="55"/>
      <c r="F57" s="54" t="s">
        <v>48</v>
      </c>
      <c r="G57" s="54"/>
      <c r="H57" s="54"/>
      <c r="I57" s="55"/>
      <c r="J57" s="54" t="s">
        <v>49</v>
      </c>
      <c r="K57" s="54"/>
      <c r="L57" s="54"/>
      <c r="M57" s="55"/>
      <c r="N57" s="54" t="s">
        <v>50</v>
      </c>
      <c r="O57" s="54"/>
      <c r="P57" s="54"/>
      <c r="Q57" s="55"/>
      <c r="R57" s="54" t="s">
        <v>51</v>
      </c>
      <c r="S57" s="54"/>
      <c r="T57" s="54"/>
      <c r="U57" s="55"/>
      <c r="V57" s="54" t="s">
        <v>52</v>
      </c>
      <c r="W57" s="54"/>
      <c r="X57" s="54"/>
      <c r="Y57" s="55"/>
      <c r="Z57" s="54" t="s">
        <v>53</v>
      </c>
      <c r="AA57" s="54"/>
      <c r="AB57" s="54"/>
    </row>
    <row r="58" spans="1:33" s="50" customFormat="1" ht="15.7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3" s="50" customFormat="1" ht="12.75" customHeight="1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3" s="50" customFormat="1" ht="21" customHeight="1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3" s="64" customFormat="1" ht="12.7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  <c r="AD61" s="63"/>
      <c r="AE61" s="63"/>
      <c r="AF61" s="63"/>
      <c r="AG61" s="63"/>
    </row>
    <row r="62" spans="1:33" s="64" customFormat="1" ht="14.25" x14ac:dyDescent="0.25">
      <c r="A62" s="65" t="s">
        <v>21</v>
      </c>
      <c r="B62" s="66">
        <f t="shared" ref="B62:D63" si="35">+B68+B74</f>
        <v>12830</v>
      </c>
      <c r="C62" s="66">
        <f t="shared" si="35"/>
        <v>7169</v>
      </c>
      <c r="D62" s="66">
        <f t="shared" si="35"/>
        <v>5661</v>
      </c>
      <c r="E62" s="66"/>
      <c r="F62" s="66">
        <f t="shared" ref="F62:H63" si="36">+F68+F74</f>
        <v>3443</v>
      </c>
      <c r="G62" s="66">
        <f t="shared" si="36"/>
        <v>2043</v>
      </c>
      <c r="H62" s="66">
        <f t="shared" si="36"/>
        <v>1400</v>
      </c>
      <c r="I62" s="66"/>
      <c r="J62" s="66">
        <f t="shared" ref="J62:L63" si="37">+J68+J74</f>
        <v>3147</v>
      </c>
      <c r="K62" s="66">
        <f t="shared" si="37"/>
        <v>1808</v>
      </c>
      <c r="L62" s="66">
        <f t="shared" si="37"/>
        <v>1339</v>
      </c>
      <c r="M62" s="66"/>
      <c r="N62" s="66">
        <f t="shared" ref="N62:P63" si="38">+N68+N74</f>
        <v>1617</v>
      </c>
      <c r="O62" s="66">
        <f t="shared" si="38"/>
        <v>933</v>
      </c>
      <c r="P62" s="66">
        <f t="shared" si="38"/>
        <v>684</v>
      </c>
      <c r="Q62" s="66"/>
      <c r="R62" s="66">
        <f t="shared" ref="R62:T63" si="39">+R68+R74</f>
        <v>2447</v>
      </c>
      <c r="S62" s="66">
        <f t="shared" si="39"/>
        <v>1368</v>
      </c>
      <c r="T62" s="66">
        <f t="shared" si="39"/>
        <v>1079</v>
      </c>
      <c r="U62" s="66"/>
      <c r="V62" s="66">
        <f t="shared" ref="V62:X63" si="40">+V68+V74</f>
        <v>1269</v>
      </c>
      <c r="W62" s="66">
        <f t="shared" si="40"/>
        <v>741</v>
      </c>
      <c r="X62" s="66">
        <f t="shared" si="40"/>
        <v>528</v>
      </c>
      <c r="Y62" s="66"/>
      <c r="Z62" s="66">
        <f t="shared" ref="Z62:AB63" si="41">+Z68+Z74</f>
        <v>907</v>
      </c>
      <c r="AA62" s="66">
        <f t="shared" si="41"/>
        <v>276</v>
      </c>
      <c r="AB62" s="66">
        <f t="shared" si="41"/>
        <v>631</v>
      </c>
      <c r="AC62" s="63"/>
      <c r="AD62" s="63"/>
      <c r="AE62" s="63"/>
      <c r="AF62" s="63"/>
      <c r="AG62" s="63"/>
    </row>
    <row r="63" spans="1:33" s="64" customFormat="1" x14ac:dyDescent="0.25">
      <c r="A63" s="67" t="s">
        <v>71</v>
      </c>
      <c r="B63" s="66">
        <f t="shared" si="35"/>
        <v>12536</v>
      </c>
      <c r="C63" s="66">
        <f t="shared" si="35"/>
        <v>6972</v>
      </c>
      <c r="D63" s="66">
        <f t="shared" si="35"/>
        <v>5564</v>
      </c>
      <c r="E63" s="66"/>
      <c r="F63" s="66">
        <f t="shared" si="36"/>
        <v>3384</v>
      </c>
      <c r="G63" s="66">
        <f t="shared" si="36"/>
        <v>1998</v>
      </c>
      <c r="H63" s="66">
        <f t="shared" si="36"/>
        <v>1386</v>
      </c>
      <c r="I63" s="66"/>
      <c r="J63" s="66">
        <f t="shared" si="37"/>
        <v>3126</v>
      </c>
      <c r="K63" s="66">
        <f t="shared" si="37"/>
        <v>1790</v>
      </c>
      <c r="L63" s="66">
        <f t="shared" si="37"/>
        <v>1336</v>
      </c>
      <c r="M63" s="66"/>
      <c r="N63" s="66">
        <f t="shared" si="38"/>
        <v>1590</v>
      </c>
      <c r="O63" s="66">
        <f t="shared" si="38"/>
        <v>910</v>
      </c>
      <c r="P63" s="66">
        <f t="shared" si="38"/>
        <v>680</v>
      </c>
      <c r="Q63" s="66"/>
      <c r="R63" s="66">
        <f t="shared" si="39"/>
        <v>2316</v>
      </c>
      <c r="S63" s="66">
        <f t="shared" si="39"/>
        <v>1285</v>
      </c>
      <c r="T63" s="66">
        <f t="shared" si="39"/>
        <v>1031</v>
      </c>
      <c r="U63" s="66"/>
      <c r="V63" s="66">
        <f t="shared" si="40"/>
        <v>1223</v>
      </c>
      <c r="W63" s="66">
        <f t="shared" si="40"/>
        <v>718</v>
      </c>
      <c r="X63" s="66">
        <f t="shared" si="40"/>
        <v>505</v>
      </c>
      <c r="Y63" s="66"/>
      <c r="Z63" s="66">
        <f t="shared" si="41"/>
        <v>897</v>
      </c>
      <c r="AA63" s="66">
        <f t="shared" si="41"/>
        <v>271</v>
      </c>
      <c r="AB63" s="66">
        <f t="shared" si="41"/>
        <v>626</v>
      </c>
      <c r="AC63" s="63"/>
      <c r="AD63" s="63"/>
      <c r="AE63" s="63"/>
      <c r="AF63" s="63"/>
      <c r="AG63" s="63"/>
    </row>
    <row r="64" spans="1:33" s="64" customFormat="1" x14ac:dyDescent="0.25">
      <c r="A64" s="67" t="s">
        <v>72</v>
      </c>
      <c r="B64" s="66">
        <f>+B70</f>
        <v>32</v>
      </c>
      <c r="C64" s="66">
        <f t="shared" ref="C64:D64" si="42">+C70</f>
        <v>25</v>
      </c>
      <c r="D64" s="66">
        <f t="shared" si="42"/>
        <v>7</v>
      </c>
      <c r="E64" s="66"/>
      <c r="F64" s="66">
        <f>+F70</f>
        <v>11</v>
      </c>
      <c r="G64" s="66">
        <f t="shared" ref="G64:H64" si="43">+G70</f>
        <v>8</v>
      </c>
      <c r="H64" s="66">
        <f t="shared" si="43"/>
        <v>3</v>
      </c>
      <c r="I64" s="66"/>
      <c r="J64" s="66">
        <f>+J70</f>
        <v>1</v>
      </c>
      <c r="K64" s="66">
        <f t="shared" ref="K64:L64" si="44">+K70</f>
        <v>1</v>
      </c>
      <c r="L64" s="66">
        <f t="shared" si="44"/>
        <v>0</v>
      </c>
      <c r="M64" s="66"/>
      <c r="N64" s="66">
        <f>+N70</f>
        <v>7</v>
      </c>
      <c r="O64" s="66">
        <f t="shared" ref="O64:P64" si="45">+O70</f>
        <v>7</v>
      </c>
      <c r="P64" s="66">
        <f t="shared" si="45"/>
        <v>0</v>
      </c>
      <c r="Q64" s="66"/>
      <c r="R64" s="66">
        <f>+R70</f>
        <v>10</v>
      </c>
      <c r="S64" s="66">
        <f t="shared" ref="S64:T64" si="46">+S70</f>
        <v>7</v>
      </c>
      <c r="T64" s="66">
        <f t="shared" si="46"/>
        <v>3</v>
      </c>
      <c r="U64" s="66"/>
      <c r="V64" s="66">
        <f>+V70</f>
        <v>1</v>
      </c>
      <c r="W64" s="66">
        <f t="shared" ref="W64:X64" si="47">+W70</f>
        <v>1</v>
      </c>
      <c r="X64" s="66">
        <f t="shared" si="47"/>
        <v>0</v>
      </c>
      <c r="Y64" s="66"/>
      <c r="Z64" s="66">
        <f>+Z70</f>
        <v>2</v>
      </c>
      <c r="AA64" s="66">
        <f t="shared" ref="AA64:AB64" si="48">+AA70</f>
        <v>1</v>
      </c>
      <c r="AB64" s="66">
        <f t="shared" si="48"/>
        <v>1</v>
      </c>
      <c r="AC64" s="63"/>
      <c r="AD64" s="63"/>
      <c r="AE64" s="63"/>
      <c r="AF64" s="63"/>
      <c r="AG64" s="63"/>
    </row>
    <row r="65" spans="1:33" s="64" customFormat="1" x14ac:dyDescent="0.25">
      <c r="A65" s="67" t="s">
        <v>73</v>
      </c>
      <c r="B65" s="66">
        <f>+B71</f>
        <v>262</v>
      </c>
      <c r="C65" s="66">
        <f>+C71</f>
        <v>172</v>
      </c>
      <c r="D65" s="66">
        <f>+D71</f>
        <v>90</v>
      </c>
      <c r="E65" s="66"/>
      <c r="F65" s="66">
        <f>+F71</f>
        <v>48</v>
      </c>
      <c r="G65" s="66">
        <f>+G71</f>
        <v>37</v>
      </c>
      <c r="H65" s="66">
        <f>+H71</f>
        <v>11</v>
      </c>
      <c r="I65" s="66"/>
      <c r="J65" s="66">
        <f>+J71</f>
        <v>20</v>
      </c>
      <c r="K65" s="66">
        <f>+K71</f>
        <v>17</v>
      </c>
      <c r="L65" s="66">
        <f>+L71</f>
        <v>3</v>
      </c>
      <c r="M65" s="66"/>
      <c r="N65" s="66">
        <f>+N71</f>
        <v>20</v>
      </c>
      <c r="O65" s="66">
        <f>+O71</f>
        <v>16</v>
      </c>
      <c r="P65" s="66">
        <f>+P71</f>
        <v>4</v>
      </c>
      <c r="Q65" s="66"/>
      <c r="R65" s="66">
        <f>+R71</f>
        <v>121</v>
      </c>
      <c r="S65" s="66">
        <f>+S71</f>
        <v>76</v>
      </c>
      <c r="T65" s="66">
        <f>+T71</f>
        <v>45</v>
      </c>
      <c r="U65" s="66"/>
      <c r="V65" s="66">
        <f>+V71</f>
        <v>45</v>
      </c>
      <c r="W65" s="66">
        <f>+W71</f>
        <v>22</v>
      </c>
      <c r="X65" s="66">
        <f>+X71</f>
        <v>23</v>
      </c>
      <c r="Y65" s="66"/>
      <c r="Z65" s="66">
        <f>+Z71</f>
        <v>8</v>
      </c>
      <c r="AA65" s="66">
        <f>+AA71</f>
        <v>4</v>
      </c>
      <c r="AB65" s="66">
        <f>+AB71</f>
        <v>4</v>
      </c>
      <c r="AC65" s="63"/>
      <c r="AD65" s="63"/>
      <c r="AE65" s="63"/>
      <c r="AF65" s="63"/>
      <c r="AG65" s="63"/>
    </row>
    <row r="66" spans="1:33" s="64" customFormat="1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3"/>
      <c r="AD66" s="63"/>
      <c r="AE66" s="63"/>
      <c r="AF66" s="63"/>
      <c r="AG66" s="63"/>
    </row>
    <row r="67" spans="1:33" s="64" customFormat="1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  <c r="AC67" s="63"/>
      <c r="AD67" s="63"/>
      <c r="AE67" s="63"/>
      <c r="AF67" s="63"/>
      <c r="AG67" s="63"/>
    </row>
    <row r="68" spans="1:33" s="64" customFormat="1" x14ac:dyDescent="0.25">
      <c r="A68" s="71" t="s">
        <v>21</v>
      </c>
      <c r="B68" s="72">
        <f>+B69+B70+B71</f>
        <v>8967</v>
      </c>
      <c r="C68" s="72">
        <f>+C69+C70+C71</f>
        <v>5004</v>
      </c>
      <c r="D68" s="72">
        <f>+D69+D70+D71</f>
        <v>3963</v>
      </c>
      <c r="E68" s="72"/>
      <c r="F68" s="72">
        <f>+F69+F70+F71</f>
        <v>2370</v>
      </c>
      <c r="G68" s="72">
        <f>+G69+G70+G71</f>
        <v>1409</v>
      </c>
      <c r="H68" s="72">
        <f>+H69+H70+H71</f>
        <v>961</v>
      </c>
      <c r="I68" s="73"/>
      <c r="J68" s="72">
        <f>+J69+J70+J71</f>
        <v>2114</v>
      </c>
      <c r="K68" s="72">
        <f>+K69+K70+K71</f>
        <v>1203</v>
      </c>
      <c r="L68" s="72">
        <f>+L69+L70+L71</f>
        <v>911</v>
      </c>
      <c r="M68" s="73"/>
      <c r="N68" s="72">
        <f>+N69+N70+N71</f>
        <v>1129</v>
      </c>
      <c r="O68" s="72">
        <f>+O69+O70+O71</f>
        <v>663</v>
      </c>
      <c r="P68" s="72">
        <f>+P69+P70+P71</f>
        <v>466</v>
      </c>
      <c r="Q68" s="73"/>
      <c r="R68" s="72">
        <f>+R69+R70+R71</f>
        <v>1730</v>
      </c>
      <c r="S68" s="72">
        <f>+S69+S70+S71</f>
        <v>980</v>
      </c>
      <c r="T68" s="72">
        <f>+T69+T70+T71</f>
        <v>750</v>
      </c>
      <c r="U68" s="73"/>
      <c r="V68" s="72">
        <f>+V69+V70+V71</f>
        <v>959</v>
      </c>
      <c r="W68" s="72">
        <f>+W69+W70+W71</f>
        <v>544</v>
      </c>
      <c r="X68" s="72">
        <f>+X69+X70+X71</f>
        <v>415</v>
      </c>
      <c r="Y68" s="73"/>
      <c r="Z68" s="72">
        <f>+Z69+Z70+Z71</f>
        <v>665</v>
      </c>
      <c r="AA68" s="72">
        <f>+AA69+AA70+AA71</f>
        <v>205</v>
      </c>
      <c r="AB68" s="72">
        <f>+AB69+AB70+AB71</f>
        <v>460</v>
      </c>
      <c r="AC68" s="63"/>
      <c r="AD68" s="63"/>
      <c r="AE68" s="63"/>
      <c r="AF68" s="63"/>
      <c r="AG68" s="63"/>
    </row>
    <row r="69" spans="1:33" x14ac:dyDescent="0.2">
      <c r="A69" s="67" t="s">
        <v>71</v>
      </c>
      <c r="B69" s="74">
        <v>8673</v>
      </c>
      <c r="C69" s="74">
        <v>4807</v>
      </c>
      <c r="D69" s="74">
        <v>3866</v>
      </c>
      <c r="E69" s="74"/>
      <c r="F69" s="74">
        <v>2311</v>
      </c>
      <c r="G69" s="74">
        <v>1364</v>
      </c>
      <c r="H69" s="74">
        <v>947</v>
      </c>
      <c r="I69" s="74"/>
      <c r="J69" s="74">
        <v>2093</v>
      </c>
      <c r="K69" s="74">
        <v>1185</v>
      </c>
      <c r="L69" s="74">
        <v>908</v>
      </c>
      <c r="M69" s="74"/>
      <c r="N69" s="74">
        <v>1102</v>
      </c>
      <c r="O69" s="74">
        <v>640</v>
      </c>
      <c r="P69" s="74">
        <v>462</v>
      </c>
      <c r="Q69" s="74"/>
      <c r="R69" s="74">
        <v>1599</v>
      </c>
      <c r="S69" s="74">
        <v>897</v>
      </c>
      <c r="T69" s="74">
        <v>702</v>
      </c>
      <c r="U69" s="74"/>
      <c r="V69" s="74">
        <v>913</v>
      </c>
      <c r="W69" s="74">
        <v>521</v>
      </c>
      <c r="X69" s="74">
        <v>392</v>
      </c>
      <c r="Y69" s="74"/>
      <c r="Z69" s="74">
        <v>655</v>
      </c>
      <c r="AA69" s="74">
        <v>200</v>
      </c>
      <c r="AB69" s="74">
        <v>455</v>
      </c>
    </row>
    <row r="70" spans="1:33" x14ac:dyDescent="0.2">
      <c r="A70" s="67" t="s">
        <v>72</v>
      </c>
      <c r="B70" s="74">
        <v>32</v>
      </c>
      <c r="C70" s="74">
        <v>25</v>
      </c>
      <c r="D70" s="74">
        <v>7</v>
      </c>
      <c r="E70" s="74"/>
      <c r="F70" s="74">
        <v>11</v>
      </c>
      <c r="G70" s="74">
        <v>8</v>
      </c>
      <c r="H70" s="74">
        <v>3</v>
      </c>
      <c r="I70" s="74"/>
      <c r="J70" s="74">
        <v>1</v>
      </c>
      <c r="K70" s="74">
        <v>1</v>
      </c>
      <c r="L70" s="74">
        <v>0</v>
      </c>
      <c r="M70" s="74"/>
      <c r="N70" s="74">
        <v>7</v>
      </c>
      <c r="O70" s="74">
        <v>7</v>
      </c>
      <c r="P70" s="74">
        <v>0</v>
      </c>
      <c r="Q70" s="74"/>
      <c r="R70" s="74">
        <v>10</v>
      </c>
      <c r="S70" s="74">
        <v>7</v>
      </c>
      <c r="T70" s="74">
        <v>3</v>
      </c>
      <c r="U70" s="74"/>
      <c r="V70" s="74">
        <v>1</v>
      </c>
      <c r="W70" s="74">
        <v>1</v>
      </c>
      <c r="X70" s="74">
        <v>0</v>
      </c>
      <c r="Y70" s="74"/>
      <c r="Z70" s="74">
        <v>2</v>
      </c>
      <c r="AA70" s="74">
        <v>1</v>
      </c>
      <c r="AB70" s="74">
        <v>1</v>
      </c>
    </row>
    <row r="71" spans="1:33" x14ac:dyDescent="0.2">
      <c r="A71" s="67" t="s">
        <v>73</v>
      </c>
      <c r="B71" s="74">
        <v>262</v>
      </c>
      <c r="C71" s="74">
        <v>172</v>
      </c>
      <c r="D71" s="74">
        <v>90</v>
      </c>
      <c r="E71" s="74"/>
      <c r="F71" s="74">
        <v>48</v>
      </c>
      <c r="G71" s="74">
        <v>37</v>
      </c>
      <c r="H71" s="74">
        <v>11</v>
      </c>
      <c r="I71" s="74"/>
      <c r="J71" s="74">
        <v>20</v>
      </c>
      <c r="K71" s="74">
        <v>17</v>
      </c>
      <c r="L71" s="74">
        <v>3</v>
      </c>
      <c r="M71" s="74"/>
      <c r="N71" s="74">
        <v>20</v>
      </c>
      <c r="O71" s="74">
        <v>16</v>
      </c>
      <c r="P71" s="74">
        <v>4</v>
      </c>
      <c r="Q71" s="74"/>
      <c r="R71" s="74">
        <v>121</v>
      </c>
      <c r="S71" s="74">
        <v>76</v>
      </c>
      <c r="T71" s="74">
        <v>45</v>
      </c>
      <c r="U71" s="74"/>
      <c r="V71" s="74">
        <v>45</v>
      </c>
      <c r="W71" s="74">
        <v>22</v>
      </c>
      <c r="X71" s="74">
        <v>23</v>
      </c>
      <c r="Y71" s="74"/>
      <c r="Z71" s="74">
        <v>8</v>
      </c>
      <c r="AA71" s="74">
        <v>4</v>
      </c>
      <c r="AB71" s="74">
        <v>4</v>
      </c>
    </row>
    <row r="72" spans="1:33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33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33" x14ac:dyDescent="0.25">
      <c r="A74" s="76" t="s">
        <v>21</v>
      </c>
      <c r="B74" s="72">
        <f>+B75+B76+B77</f>
        <v>3863</v>
      </c>
      <c r="C74" s="72">
        <f>+C75+C76+C77</f>
        <v>2165</v>
      </c>
      <c r="D74" s="72">
        <f>+D75+D76+D77</f>
        <v>1698</v>
      </c>
      <c r="E74" s="72"/>
      <c r="F74" s="72">
        <f>+F75+F76+F77</f>
        <v>1073</v>
      </c>
      <c r="G74" s="72">
        <f>+G75+G76+G77</f>
        <v>634</v>
      </c>
      <c r="H74" s="72">
        <f>+H75+H76+H77</f>
        <v>439</v>
      </c>
      <c r="I74" s="73"/>
      <c r="J74" s="72">
        <f>+J75+J76+J77</f>
        <v>1033</v>
      </c>
      <c r="K74" s="72">
        <f>+K75+K76+K77</f>
        <v>605</v>
      </c>
      <c r="L74" s="72">
        <f>+L75+L76+L77</f>
        <v>428</v>
      </c>
      <c r="M74" s="73"/>
      <c r="N74" s="72">
        <f>+N75+N76+N77</f>
        <v>488</v>
      </c>
      <c r="O74" s="72">
        <f>+O75+O76+O77</f>
        <v>270</v>
      </c>
      <c r="P74" s="72">
        <f>+P75+P76+P77</f>
        <v>218</v>
      </c>
      <c r="Q74" s="73"/>
      <c r="R74" s="72">
        <f>+R75+R76+R77</f>
        <v>717</v>
      </c>
      <c r="S74" s="72">
        <f>+S75+S76+S77</f>
        <v>388</v>
      </c>
      <c r="T74" s="72">
        <f>+T75+T76+T77</f>
        <v>329</v>
      </c>
      <c r="U74" s="73"/>
      <c r="V74" s="72">
        <f>+V75+V76+V77</f>
        <v>310</v>
      </c>
      <c r="W74" s="72">
        <f>+W75+W76+W77</f>
        <v>197</v>
      </c>
      <c r="X74" s="72">
        <f>+X75+X76+X77</f>
        <v>113</v>
      </c>
      <c r="Y74" s="73"/>
      <c r="Z74" s="72">
        <f>+Z75+Z76+Z77</f>
        <v>242</v>
      </c>
      <c r="AA74" s="72">
        <f>+AA75+AA76+AA77</f>
        <v>71</v>
      </c>
      <c r="AB74" s="72">
        <f>+AB75+AB76+AB77</f>
        <v>171</v>
      </c>
    </row>
    <row r="75" spans="1:33" x14ac:dyDescent="0.2">
      <c r="A75" s="67" t="s">
        <v>71</v>
      </c>
      <c r="B75" s="74">
        <v>3863</v>
      </c>
      <c r="C75" s="74">
        <v>2165</v>
      </c>
      <c r="D75" s="74">
        <v>1698</v>
      </c>
      <c r="E75" s="74"/>
      <c r="F75" s="74">
        <v>1073</v>
      </c>
      <c r="G75" s="74">
        <v>634</v>
      </c>
      <c r="H75" s="74">
        <v>439</v>
      </c>
      <c r="I75" s="74"/>
      <c r="J75" s="74">
        <v>1033</v>
      </c>
      <c r="K75" s="74">
        <v>605</v>
      </c>
      <c r="L75" s="74">
        <v>428</v>
      </c>
      <c r="M75" s="74"/>
      <c r="N75" s="74">
        <v>488</v>
      </c>
      <c r="O75" s="74">
        <v>270</v>
      </c>
      <c r="P75" s="74">
        <v>218</v>
      </c>
      <c r="Q75" s="74"/>
      <c r="R75" s="74">
        <v>717</v>
      </c>
      <c r="S75" s="74">
        <v>388</v>
      </c>
      <c r="T75" s="74">
        <v>329</v>
      </c>
      <c r="U75" s="74"/>
      <c r="V75" s="74">
        <v>310</v>
      </c>
      <c r="W75" s="74">
        <v>197</v>
      </c>
      <c r="X75" s="74">
        <v>113</v>
      </c>
      <c r="Y75" s="74"/>
      <c r="Z75" s="74">
        <v>242</v>
      </c>
      <c r="AA75" s="74">
        <v>71</v>
      </c>
      <c r="AB75" s="74">
        <v>171</v>
      </c>
    </row>
    <row r="76" spans="1:33" x14ac:dyDescent="0.25">
      <c r="A76" s="67" t="s">
        <v>72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</row>
    <row r="77" spans="1:33" ht="13.5" x14ac:dyDescent="0.25">
      <c r="A77" s="67" t="s">
        <v>73</v>
      </c>
      <c r="B77" s="85"/>
      <c r="C77" s="85"/>
      <c r="D77" s="85"/>
      <c r="E77" s="86"/>
      <c r="F77" s="85"/>
      <c r="G77" s="85"/>
      <c r="H77" s="85"/>
      <c r="I77" s="73"/>
      <c r="J77" s="85"/>
      <c r="K77" s="85"/>
      <c r="L77" s="85"/>
      <c r="M77" s="73"/>
      <c r="N77" s="85"/>
      <c r="O77" s="85"/>
      <c r="P77" s="85"/>
      <c r="Q77" s="73"/>
      <c r="R77" s="85"/>
      <c r="S77" s="85"/>
      <c r="T77" s="85"/>
      <c r="U77" s="73"/>
      <c r="V77" s="85"/>
      <c r="W77" s="85"/>
      <c r="X77" s="85"/>
      <c r="Y77" s="73"/>
      <c r="Z77" s="85"/>
      <c r="AA77" s="85"/>
      <c r="AB77" s="85"/>
    </row>
    <row r="78" spans="1:33" ht="12.75" customHeight="1" x14ac:dyDescent="0.25">
      <c r="A78" s="77"/>
    </row>
    <row r="79" spans="1:33" s="50" customFormat="1" ht="21" customHeight="1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s="64" customFormat="1" ht="12.75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3"/>
      <c r="AD80" s="63"/>
      <c r="AE80" s="63"/>
      <c r="AF80" s="63"/>
      <c r="AG80" s="63"/>
    </row>
    <row r="81" spans="1:41" s="64" customFormat="1" ht="14.25" x14ac:dyDescent="0.25">
      <c r="A81" s="65" t="s">
        <v>21</v>
      </c>
      <c r="B81" s="78">
        <f t="shared" ref="B81:D84" si="49">+B62/(B62+B12)*100</f>
        <v>15.415114742280428</v>
      </c>
      <c r="C81" s="78">
        <f t="shared" si="49"/>
        <v>17.513558411100796</v>
      </c>
      <c r="D81" s="78">
        <f t="shared" si="49"/>
        <v>13.384244372990354</v>
      </c>
      <c r="E81" s="78"/>
      <c r="F81" s="78">
        <f t="shared" ref="F81:H84" si="50">+F62/(F62+F12)*100</f>
        <v>19.652948227638564</v>
      </c>
      <c r="G81" s="78">
        <f t="shared" si="50"/>
        <v>22.433293071263861</v>
      </c>
      <c r="H81" s="78">
        <f t="shared" si="50"/>
        <v>16.64289110794104</v>
      </c>
      <c r="I81" s="78"/>
      <c r="J81" s="78">
        <f t="shared" ref="J81:L84" si="51">+J62/(J62+J12)*100</f>
        <v>20.973008997000999</v>
      </c>
      <c r="K81" s="78">
        <f t="shared" si="51"/>
        <v>23.652537938252223</v>
      </c>
      <c r="L81" s="78">
        <f t="shared" si="51"/>
        <v>18.190463252275507</v>
      </c>
      <c r="M81" s="78"/>
      <c r="N81" s="78">
        <f t="shared" ref="N81:P84" si="52">+N62/(N62+N12)*100</f>
        <v>12.828242760809202</v>
      </c>
      <c r="O81" s="78">
        <f t="shared" si="52"/>
        <v>14.859053989488771</v>
      </c>
      <c r="P81" s="78">
        <f t="shared" si="52"/>
        <v>10.812519759721784</v>
      </c>
      <c r="Q81" s="78"/>
      <c r="R81" s="78">
        <f t="shared" ref="R81:T84" si="53">+R62/(R62+R12)*100</f>
        <v>16.404102701615606</v>
      </c>
      <c r="S81" s="78">
        <f t="shared" si="53"/>
        <v>19.095477386934672</v>
      </c>
      <c r="T81" s="78">
        <f t="shared" si="53"/>
        <v>13.917193344511801</v>
      </c>
      <c r="U81" s="78"/>
      <c r="V81" s="78">
        <f t="shared" ref="V81:X84" si="54">+V62/(V62+V12)*100</f>
        <v>10.21327967806841</v>
      </c>
      <c r="W81" s="78">
        <f t="shared" si="54"/>
        <v>12.690529200205514</v>
      </c>
      <c r="X81" s="78">
        <f t="shared" si="54"/>
        <v>8.0170057698147588</v>
      </c>
      <c r="Y81" s="78"/>
      <c r="Z81" s="78">
        <f t="shared" ref="Z81:AB84" si="55">+Z62/(Z62+Z12)*100</f>
        <v>8.4301515010688721</v>
      </c>
      <c r="AA81" s="78">
        <f t="shared" si="55"/>
        <v>5.6315037747398486</v>
      </c>
      <c r="AB81" s="78">
        <f t="shared" si="55"/>
        <v>10.771594400819392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s="64" customFormat="1" x14ac:dyDescent="0.25">
      <c r="A82" s="67" t="s">
        <v>71</v>
      </c>
      <c r="B82" s="78">
        <f t="shared" si="49"/>
        <v>15.616902531393261</v>
      </c>
      <c r="C82" s="78">
        <f t="shared" si="49"/>
        <v>17.838958114781363</v>
      </c>
      <c r="D82" s="78">
        <f t="shared" si="49"/>
        <v>13.508460996868097</v>
      </c>
      <c r="E82" s="78"/>
      <c r="F82" s="78">
        <f t="shared" si="50"/>
        <v>19.848671476332921</v>
      </c>
      <c r="G82" s="78">
        <f t="shared" si="50"/>
        <v>22.714870395634378</v>
      </c>
      <c r="H82" s="78">
        <f t="shared" si="50"/>
        <v>16.793893129770993</v>
      </c>
      <c r="I82" s="78"/>
      <c r="J82" s="78">
        <f t="shared" si="51"/>
        <v>21.410958904109588</v>
      </c>
      <c r="K82" s="78">
        <f t="shared" si="51"/>
        <v>24.258029543298552</v>
      </c>
      <c r="L82" s="78">
        <f t="shared" si="51"/>
        <v>18.501592577205372</v>
      </c>
      <c r="M82" s="78"/>
      <c r="N82" s="78">
        <f t="shared" si="52"/>
        <v>12.981711299804049</v>
      </c>
      <c r="O82" s="78">
        <f t="shared" si="52"/>
        <v>15.103734439834025</v>
      </c>
      <c r="P82" s="78">
        <f t="shared" si="52"/>
        <v>10.927205527880442</v>
      </c>
      <c r="Q82" s="78"/>
      <c r="R82" s="78">
        <f t="shared" si="53"/>
        <v>16.316753557841341</v>
      </c>
      <c r="S82" s="78">
        <f t="shared" si="53"/>
        <v>19.085103222931828</v>
      </c>
      <c r="T82" s="78">
        <f t="shared" si="53"/>
        <v>13.818522986194882</v>
      </c>
      <c r="U82" s="78"/>
      <c r="V82" s="78">
        <f t="shared" si="54"/>
        <v>10.291147761696399</v>
      </c>
      <c r="W82" s="78">
        <f t="shared" si="54"/>
        <v>13.021400072542619</v>
      </c>
      <c r="X82" s="78">
        <f t="shared" si="54"/>
        <v>7.9277864992150713</v>
      </c>
      <c r="Y82" s="78"/>
      <c r="Z82" s="78">
        <f t="shared" si="55"/>
        <v>8.7112751286782562</v>
      </c>
      <c r="AA82" s="78">
        <f t="shared" si="55"/>
        <v>5.845556514236411</v>
      </c>
      <c r="AB82" s="78">
        <f t="shared" si="55"/>
        <v>11.058116940469882</v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s="64" customFormat="1" x14ac:dyDescent="0.25">
      <c r="A83" s="67" t="s">
        <v>72</v>
      </c>
      <c r="B83" s="78">
        <f t="shared" si="49"/>
        <v>6.0606060606060606</v>
      </c>
      <c r="C83" s="78">
        <f t="shared" si="49"/>
        <v>7.9617834394904454</v>
      </c>
      <c r="D83" s="78">
        <f t="shared" si="49"/>
        <v>3.2710280373831773</v>
      </c>
      <c r="E83" s="78"/>
      <c r="F83" s="78">
        <f t="shared" si="50"/>
        <v>7.5862068965517242</v>
      </c>
      <c r="G83" s="78">
        <f t="shared" si="50"/>
        <v>8.9887640449438209</v>
      </c>
      <c r="H83" s="78">
        <f t="shared" si="50"/>
        <v>5.3571428571428568</v>
      </c>
      <c r="I83" s="78"/>
      <c r="J83" s="78">
        <f t="shared" si="51"/>
        <v>0.90909090909090906</v>
      </c>
      <c r="K83" s="78">
        <f t="shared" si="51"/>
        <v>1.6666666666666667</v>
      </c>
      <c r="L83" s="78">
        <f t="shared" si="51"/>
        <v>0</v>
      </c>
      <c r="M83" s="78"/>
      <c r="N83" s="78">
        <f t="shared" si="52"/>
        <v>12.962962962962962</v>
      </c>
      <c r="O83" s="78">
        <f t="shared" si="52"/>
        <v>20</v>
      </c>
      <c r="P83" s="78">
        <f t="shared" si="52"/>
        <v>0</v>
      </c>
      <c r="Q83" s="78"/>
      <c r="R83" s="78">
        <f t="shared" si="53"/>
        <v>9.8039215686274517</v>
      </c>
      <c r="S83" s="78">
        <f t="shared" si="53"/>
        <v>12.5</v>
      </c>
      <c r="T83" s="78">
        <f t="shared" si="53"/>
        <v>6.5217391304347823</v>
      </c>
      <c r="U83" s="78"/>
      <c r="V83" s="78">
        <f t="shared" si="54"/>
        <v>1.5625</v>
      </c>
      <c r="W83" s="78">
        <f t="shared" si="54"/>
        <v>2.3809523809523809</v>
      </c>
      <c r="X83" s="78">
        <f t="shared" si="54"/>
        <v>0</v>
      </c>
      <c r="Y83" s="78"/>
      <c r="Z83" s="78">
        <f t="shared" si="55"/>
        <v>3.7735849056603774</v>
      </c>
      <c r="AA83" s="78">
        <f t="shared" si="55"/>
        <v>3.125</v>
      </c>
      <c r="AB83" s="78">
        <f t="shared" si="55"/>
        <v>4.7619047619047619</v>
      </c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s="64" customFormat="1" x14ac:dyDescent="0.25">
      <c r="A84" s="67" t="s">
        <v>73</v>
      </c>
      <c r="B84" s="78">
        <f t="shared" si="49"/>
        <v>10.781893004115227</v>
      </c>
      <c r="C84" s="78">
        <f t="shared" si="49"/>
        <v>11.190631099544568</v>
      </c>
      <c r="D84" s="78">
        <f t="shared" si="49"/>
        <v>10.078387458006718</v>
      </c>
      <c r="E84" s="78"/>
      <c r="F84" s="78">
        <f t="shared" si="50"/>
        <v>14.76923076923077</v>
      </c>
      <c r="G84" s="78">
        <f t="shared" si="50"/>
        <v>16.666666666666664</v>
      </c>
      <c r="H84" s="78">
        <f t="shared" si="50"/>
        <v>10.679611650485436</v>
      </c>
      <c r="I84" s="78"/>
      <c r="J84" s="78">
        <f t="shared" si="51"/>
        <v>6.7796610169491522</v>
      </c>
      <c r="K84" s="78">
        <f t="shared" si="51"/>
        <v>8.2926829268292686</v>
      </c>
      <c r="L84" s="78">
        <f t="shared" si="51"/>
        <v>3.3333333333333335</v>
      </c>
      <c r="M84" s="78"/>
      <c r="N84" s="78">
        <f t="shared" si="52"/>
        <v>6.6006600660065997</v>
      </c>
      <c r="O84" s="78">
        <f t="shared" si="52"/>
        <v>7.3059360730593603</v>
      </c>
      <c r="P84" s="78">
        <f t="shared" si="52"/>
        <v>4.7619047619047619</v>
      </c>
      <c r="Q84" s="78"/>
      <c r="R84" s="78">
        <f t="shared" si="53"/>
        <v>19.484702093397747</v>
      </c>
      <c r="S84" s="78">
        <f t="shared" si="53"/>
        <v>20.266666666666666</v>
      </c>
      <c r="T84" s="78">
        <f t="shared" si="53"/>
        <v>18.292682926829269</v>
      </c>
      <c r="U84" s="78"/>
      <c r="V84" s="78">
        <f t="shared" si="54"/>
        <v>9.433962264150944</v>
      </c>
      <c r="W84" s="78">
        <f t="shared" si="54"/>
        <v>7.7738515901060072</v>
      </c>
      <c r="X84" s="78">
        <f t="shared" si="54"/>
        <v>11.855670103092782</v>
      </c>
      <c r="Y84" s="78"/>
      <c r="Z84" s="78">
        <f t="shared" si="55"/>
        <v>1.9559902200488997</v>
      </c>
      <c r="AA84" s="78">
        <f t="shared" si="55"/>
        <v>1.7167381974248928</v>
      </c>
      <c r="AB84" s="78">
        <f t="shared" si="55"/>
        <v>2.2727272727272729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s="64" customFormat="1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s="64" customFormat="1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s="64" customFormat="1" x14ac:dyDescent="0.25">
      <c r="A87" s="71" t="s">
        <v>21</v>
      </c>
      <c r="B87" s="78">
        <f t="shared" ref="B87:D90" si="56">+B68/(B68+B18)*100</f>
        <v>15.98880231086069</v>
      </c>
      <c r="C87" s="78">
        <f t="shared" si="56"/>
        <v>18.223533267781058</v>
      </c>
      <c r="D87" s="78">
        <f t="shared" si="56"/>
        <v>13.845025153717161</v>
      </c>
      <c r="E87" s="78"/>
      <c r="F87" s="78">
        <f t="shared" ref="F87:H90" si="57">+F68/(F68+F18)*100</f>
        <v>21.69932246841238</v>
      </c>
      <c r="G87" s="78">
        <f t="shared" si="57"/>
        <v>24.714962287318016</v>
      </c>
      <c r="H87" s="78">
        <f t="shared" si="57"/>
        <v>18.406435548745449</v>
      </c>
      <c r="I87" s="78"/>
      <c r="J87" s="78">
        <f t="shared" ref="J87:L90" si="58">+J68/(J68+J18)*100</f>
        <v>22.491754441961913</v>
      </c>
      <c r="K87" s="78">
        <f t="shared" si="58"/>
        <v>25.278419836100021</v>
      </c>
      <c r="L87" s="78">
        <f t="shared" si="58"/>
        <v>19.633620689655174</v>
      </c>
      <c r="M87" s="78"/>
      <c r="N87" s="78">
        <f t="shared" ref="N87:P90" si="59">+N68/(N68+N18)*100</f>
        <v>13.986620416253718</v>
      </c>
      <c r="O87" s="78">
        <f t="shared" si="59"/>
        <v>16.342124722701502</v>
      </c>
      <c r="P87" s="78">
        <f t="shared" si="59"/>
        <v>11.606475716064757</v>
      </c>
      <c r="Q87" s="78"/>
      <c r="R87" s="78">
        <f t="shared" ref="R87:T90" si="60">+R68/(R68+R18)*100</f>
        <v>16.215202924360298</v>
      </c>
      <c r="S87" s="78">
        <f t="shared" si="60"/>
        <v>19.144364133619849</v>
      </c>
      <c r="T87" s="78">
        <f t="shared" si="60"/>
        <v>13.513513513513514</v>
      </c>
      <c r="U87" s="78"/>
      <c r="V87" s="78">
        <f t="shared" ref="V87:X90" si="61">+V68/(V68+V18)*100</f>
        <v>10.586157412517938</v>
      </c>
      <c r="W87" s="78">
        <f t="shared" si="61"/>
        <v>12.995699952221692</v>
      </c>
      <c r="X87" s="78">
        <f t="shared" si="61"/>
        <v>8.5163143853888776</v>
      </c>
      <c r="Y87" s="78"/>
      <c r="Z87" s="78">
        <f t="shared" ref="Z87:AB90" si="62">+Z68/(Z68+Z18)*100</f>
        <v>8.3521728208992716</v>
      </c>
      <c r="AA87" s="78">
        <f t="shared" si="62"/>
        <v>5.6365136101182296</v>
      </c>
      <c r="AB87" s="78">
        <f t="shared" si="62"/>
        <v>10.635838150289018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7" t="s">
        <v>71</v>
      </c>
      <c r="B88" s="78">
        <f t="shared" si="56"/>
        <v>16.325647058823527</v>
      </c>
      <c r="C88" s="78">
        <f t="shared" si="56"/>
        <v>18.77147766323024</v>
      </c>
      <c r="D88" s="78">
        <f t="shared" si="56"/>
        <v>14.04949667478286</v>
      </c>
      <c r="E88" s="81"/>
      <c r="F88" s="78">
        <f t="shared" si="57"/>
        <v>22.110600841944127</v>
      </c>
      <c r="G88" s="78">
        <f t="shared" si="57"/>
        <v>25.30612244897959</v>
      </c>
      <c r="H88" s="78">
        <f t="shared" si="57"/>
        <v>18.708020545239034</v>
      </c>
      <c r="I88" s="81"/>
      <c r="J88" s="78">
        <f t="shared" si="58"/>
        <v>23.27106960195686</v>
      </c>
      <c r="K88" s="78">
        <f t="shared" si="58"/>
        <v>26.368491321762349</v>
      </c>
      <c r="L88" s="78">
        <f t="shared" si="58"/>
        <v>20.177777777777777</v>
      </c>
      <c r="M88" s="81"/>
      <c r="N88" s="78">
        <f t="shared" si="59"/>
        <v>14.283862605314324</v>
      </c>
      <c r="O88" s="78">
        <f t="shared" si="59"/>
        <v>16.828819353142254</v>
      </c>
      <c r="P88" s="78">
        <f t="shared" si="59"/>
        <v>11.809815950920246</v>
      </c>
      <c r="Q88" s="81"/>
      <c r="R88" s="78">
        <f t="shared" si="60"/>
        <v>16.076814799919564</v>
      </c>
      <c r="S88" s="78">
        <f t="shared" si="60"/>
        <v>19.133959044368602</v>
      </c>
      <c r="T88" s="78">
        <f t="shared" si="60"/>
        <v>13.351084062381133</v>
      </c>
      <c r="U88" s="81"/>
      <c r="V88" s="78">
        <f t="shared" si="61"/>
        <v>10.718478516083588</v>
      </c>
      <c r="W88" s="78">
        <f t="shared" si="61"/>
        <v>13.493913493913496</v>
      </c>
      <c r="X88" s="78">
        <f t="shared" si="61"/>
        <v>8.4174361176723203</v>
      </c>
      <c r="Y88" s="81"/>
      <c r="Z88" s="78">
        <f t="shared" si="62"/>
        <v>8.7333333333333325</v>
      </c>
      <c r="AA88" s="78">
        <f t="shared" si="62"/>
        <v>5.9311981020166078</v>
      </c>
      <c r="AB88" s="78">
        <f t="shared" si="62"/>
        <v>11.022286821705427</v>
      </c>
    </row>
    <row r="89" spans="1:41" x14ac:dyDescent="0.25">
      <c r="A89" s="67" t="s">
        <v>72</v>
      </c>
      <c r="B89" s="78">
        <f t="shared" si="56"/>
        <v>6.0606060606060606</v>
      </c>
      <c r="C89" s="78">
        <f t="shared" si="56"/>
        <v>7.9617834394904454</v>
      </c>
      <c r="D89" s="78">
        <f t="shared" si="56"/>
        <v>3.2710280373831773</v>
      </c>
      <c r="E89" s="81"/>
      <c r="F89" s="78">
        <f t="shared" si="57"/>
        <v>7.5862068965517242</v>
      </c>
      <c r="G89" s="78">
        <f t="shared" si="57"/>
        <v>8.9887640449438209</v>
      </c>
      <c r="H89" s="78">
        <f t="shared" si="57"/>
        <v>5.3571428571428568</v>
      </c>
      <c r="I89" s="81"/>
      <c r="J89" s="78">
        <f t="shared" si="58"/>
        <v>0.90909090909090906</v>
      </c>
      <c r="K89" s="78">
        <f t="shared" si="58"/>
        <v>1.6666666666666667</v>
      </c>
      <c r="L89" s="78">
        <f t="shared" si="58"/>
        <v>0</v>
      </c>
      <c r="M89" s="81"/>
      <c r="N89" s="78">
        <f t="shared" si="59"/>
        <v>12.962962962962962</v>
      </c>
      <c r="O89" s="78">
        <f t="shared" si="59"/>
        <v>20</v>
      </c>
      <c r="P89" s="78">
        <f t="shared" si="59"/>
        <v>0</v>
      </c>
      <c r="Q89" s="81"/>
      <c r="R89" s="78">
        <f t="shared" si="60"/>
        <v>9.8039215686274517</v>
      </c>
      <c r="S89" s="78">
        <f t="shared" si="60"/>
        <v>12.5</v>
      </c>
      <c r="T89" s="78">
        <f t="shared" si="60"/>
        <v>6.5217391304347823</v>
      </c>
      <c r="U89" s="81"/>
      <c r="V89" s="78">
        <f t="shared" si="61"/>
        <v>1.5625</v>
      </c>
      <c r="W89" s="78">
        <f t="shared" si="61"/>
        <v>2.3809523809523809</v>
      </c>
      <c r="X89" s="78">
        <f t="shared" si="61"/>
        <v>0</v>
      </c>
      <c r="Y89" s="81"/>
      <c r="Z89" s="78">
        <f t="shared" si="62"/>
        <v>3.7735849056603774</v>
      </c>
      <c r="AA89" s="78">
        <f t="shared" si="62"/>
        <v>3.125</v>
      </c>
      <c r="AB89" s="78">
        <f t="shared" si="62"/>
        <v>4.7619047619047619</v>
      </c>
    </row>
    <row r="90" spans="1:41" x14ac:dyDescent="0.25">
      <c r="A90" s="67" t="s">
        <v>73</v>
      </c>
      <c r="B90" s="78">
        <f t="shared" si="56"/>
        <v>10.781893004115227</v>
      </c>
      <c r="C90" s="78">
        <f t="shared" si="56"/>
        <v>11.190631099544568</v>
      </c>
      <c r="D90" s="78">
        <f t="shared" si="56"/>
        <v>10.078387458006718</v>
      </c>
      <c r="E90" s="81"/>
      <c r="F90" s="78">
        <f t="shared" si="57"/>
        <v>14.76923076923077</v>
      </c>
      <c r="G90" s="78">
        <f t="shared" si="57"/>
        <v>16.666666666666664</v>
      </c>
      <c r="H90" s="78">
        <f t="shared" si="57"/>
        <v>10.679611650485436</v>
      </c>
      <c r="I90" s="81"/>
      <c r="J90" s="78">
        <f t="shared" si="58"/>
        <v>6.7796610169491522</v>
      </c>
      <c r="K90" s="78">
        <f t="shared" si="58"/>
        <v>8.2926829268292686</v>
      </c>
      <c r="L90" s="78">
        <f t="shared" si="58"/>
        <v>3.3333333333333335</v>
      </c>
      <c r="M90" s="81"/>
      <c r="N90" s="78">
        <f t="shared" si="59"/>
        <v>6.6006600660065997</v>
      </c>
      <c r="O90" s="78">
        <f t="shared" si="59"/>
        <v>7.3059360730593603</v>
      </c>
      <c r="P90" s="78">
        <f t="shared" si="59"/>
        <v>4.7619047619047619</v>
      </c>
      <c r="Q90" s="81"/>
      <c r="R90" s="78">
        <f t="shared" si="60"/>
        <v>19.484702093397747</v>
      </c>
      <c r="S90" s="78">
        <f t="shared" si="60"/>
        <v>20.266666666666666</v>
      </c>
      <c r="T90" s="78">
        <f t="shared" si="60"/>
        <v>18.292682926829269</v>
      </c>
      <c r="U90" s="81"/>
      <c r="V90" s="78">
        <f t="shared" si="61"/>
        <v>9.433962264150944</v>
      </c>
      <c r="W90" s="78">
        <f t="shared" si="61"/>
        <v>7.7738515901060072</v>
      </c>
      <c r="X90" s="78">
        <f t="shared" si="61"/>
        <v>11.855670103092782</v>
      </c>
      <c r="Y90" s="81"/>
      <c r="Z90" s="78">
        <f t="shared" si="62"/>
        <v>1.9559902200488997</v>
      </c>
      <c r="AA90" s="78">
        <f t="shared" si="62"/>
        <v>1.7167381974248928</v>
      </c>
      <c r="AB90" s="78">
        <f t="shared" si="62"/>
        <v>2.2727272727272729</v>
      </c>
    </row>
    <row r="91" spans="1:41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41" ht="14.2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41" x14ac:dyDescent="0.25">
      <c r="A93" s="76" t="s">
        <v>21</v>
      </c>
      <c r="B93" s="78">
        <f t="shared" ref="B93:D94" si="63">+B74/(B74+B24)*100</f>
        <v>14.229933325966037</v>
      </c>
      <c r="C93" s="78">
        <f t="shared" si="63"/>
        <v>16.06679035250464</v>
      </c>
      <c r="D93" s="78">
        <f t="shared" si="63"/>
        <v>12.419543592744295</v>
      </c>
      <c r="E93" s="78"/>
      <c r="F93" s="78">
        <f t="shared" ref="F93:H94" si="64">+F74/(F74+F24)*100</f>
        <v>16.264968925269059</v>
      </c>
      <c r="G93" s="78">
        <f t="shared" si="64"/>
        <v>18.614210217263651</v>
      </c>
      <c r="H93" s="78">
        <f t="shared" si="64"/>
        <v>13.75744280789721</v>
      </c>
      <c r="I93" s="78"/>
      <c r="J93" s="78">
        <f t="shared" ref="J93:L94" si="65">+J74/(J74+J24)*100</f>
        <v>18.426685693899394</v>
      </c>
      <c r="K93" s="78">
        <f t="shared" si="65"/>
        <v>20.970537261698439</v>
      </c>
      <c r="L93" s="78">
        <f t="shared" si="65"/>
        <v>15.729511209114296</v>
      </c>
      <c r="M93" s="78"/>
      <c r="N93" s="78">
        <f t="shared" ref="N93:P94" si="66">+N74/(N74+N24)*100</f>
        <v>10.765497463048753</v>
      </c>
      <c r="O93" s="78">
        <f t="shared" si="66"/>
        <v>12.151215121512152</v>
      </c>
      <c r="P93" s="78">
        <f t="shared" si="66"/>
        <v>9.4331458243184763</v>
      </c>
      <c r="Q93" s="78"/>
      <c r="R93" s="78">
        <f t="shared" ref="R93:T94" si="67">+R74/(R74+R24)*100</f>
        <v>16.878531073446329</v>
      </c>
      <c r="S93" s="78">
        <f t="shared" si="67"/>
        <v>18.973105134474327</v>
      </c>
      <c r="T93" s="78">
        <f t="shared" si="67"/>
        <v>14.934180662732638</v>
      </c>
      <c r="U93" s="78"/>
      <c r="V93" s="78">
        <f t="shared" ref="V93:X94" si="68">+V74/(V74+V24)*100</f>
        <v>9.2097445038621508</v>
      </c>
      <c r="W93" s="78">
        <f t="shared" si="68"/>
        <v>11.917725347852389</v>
      </c>
      <c r="X93" s="78">
        <f t="shared" si="68"/>
        <v>6.5966141272621126</v>
      </c>
      <c r="Y93" s="78"/>
      <c r="Z93" s="78">
        <f t="shared" ref="Z93:AB94" si="69">+Z74/(Z74+Z24)*100</f>
        <v>8.6521272792277433</v>
      </c>
      <c r="AA93" s="78">
        <f t="shared" si="69"/>
        <v>5.6170886075949369</v>
      </c>
      <c r="AB93" s="78">
        <f t="shared" si="69"/>
        <v>11.154598825831702</v>
      </c>
    </row>
    <row r="94" spans="1:41" x14ac:dyDescent="0.25">
      <c r="A94" s="67" t="s">
        <v>71</v>
      </c>
      <c r="B94" s="78">
        <f t="shared" si="63"/>
        <v>14.229933325966037</v>
      </c>
      <c r="C94" s="78">
        <f t="shared" si="63"/>
        <v>16.06679035250464</v>
      </c>
      <c r="D94" s="78">
        <f t="shared" si="63"/>
        <v>12.419543592744295</v>
      </c>
      <c r="E94" s="81"/>
      <c r="F94" s="78">
        <f t="shared" si="64"/>
        <v>16.264968925269059</v>
      </c>
      <c r="G94" s="78">
        <f t="shared" si="64"/>
        <v>18.614210217263651</v>
      </c>
      <c r="H94" s="78">
        <f t="shared" si="64"/>
        <v>13.75744280789721</v>
      </c>
      <c r="I94" s="81"/>
      <c r="J94" s="78">
        <f t="shared" si="65"/>
        <v>18.426685693899394</v>
      </c>
      <c r="K94" s="78">
        <f t="shared" si="65"/>
        <v>20.970537261698439</v>
      </c>
      <c r="L94" s="78">
        <f t="shared" si="65"/>
        <v>15.729511209114296</v>
      </c>
      <c r="M94" s="81"/>
      <c r="N94" s="78">
        <f t="shared" si="66"/>
        <v>10.765497463048753</v>
      </c>
      <c r="O94" s="78">
        <f t="shared" si="66"/>
        <v>12.151215121512152</v>
      </c>
      <c r="P94" s="78">
        <f t="shared" si="66"/>
        <v>9.4331458243184763</v>
      </c>
      <c r="Q94" s="81"/>
      <c r="R94" s="78">
        <f t="shared" si="67"/>
        <v>16.878531073446329</v>
      </c>
      <c r="S94" s="78">
        <f t="shared" si="67"/>
        <v>18.973105134474327</v>
      </c>
      <c r="T94" s="78">
        <f t="shared" si="67"/>
        <v>14.934180662732638</v>
      </c>
      <c r="U94" s="81"/>
      <c r="V94" s="78">
        <f t="shared" si="68"/>
        <v>9.2097445038621508</v>
      </c>
      <c r="W94" s="78">
        <f t="shared" si="68"/>
        <v>11.917725347852389</v>
      </c>
      <c r="X94" s="78">
        <f t="shared" si="68"/>
        <v>6.5966141272621126</v>
      </c>
      <c r="Y94" s="81"/>
      <c r="Z94" s="78">
        <f t="shared" si="69"/>
        <v>8.6521272792277433</v>
      </c>
      <c r="AA94" s="78">
        <f t="shared" si="69"/>
        <v>5.6170886075949369</v>
      </c>
      <c r="AB94" s="78">
        <f t="shared" si="69"/>
        <v>11.154598825831702</v>
      </c>
    </row>
    <row r="95" spans="1:41" x14ac:dyDescent="0.25">
      <c r="A95" s="67" t="s">
        <v>72</v>
      </c>
      <c r="B95" s="78">
        <v>0</v>
      </c>
      <c r="C95" s="78">
        <v>0</v>
      </c>
      <c r="D95" s="78">
        <v>0</v>
      </c>
      <c r="E95" s="81"/>
      <c r="F95" s="78">
        <v>0</v>
      </c>
      <c r="G95" s="78">
        <v>0</v>
      </c>
      <c r="H95" s="78">
        <v>0</v>
      </c>
      <c r="I95" s="81"/>
      <c r="J95" s="78">
        <v>0</v>
      </c>
      <c r="K95" s="78">
        <v>0</v>
      </c>
      <c r="L95" s="78">
        <v>0</v>
      </c>
      <c r="M95" s="81"/>
      <c r="N95" s="78">
        <v>0</v>
      </c>
      <c r="O95" s="78">
        <v>0</v>
      </c>
      <c r="P95" s="78">
        <v>0</v>
      </c>
      <c r="Q95" s="81"/>
      <c r="R95" s="78">
        <v>0</v>
      </c>
      <c r="S95" s="78">
        <v>0</v>
      </c>
      <c r="T95" s="78">
        <v>0</v>
      </c>
      <c r="U95" s="81"/>
      <c r="V95" s="78">
        <v>0</v>
      </c>
      <c r="W95" s="78">
        <v>0</v>
      </c>
      <c r="X95" s="78">
        <v>0</v>
      </c>
      <c r="Y95" s="81"/>
      <c r="Z95" s="78">
        <v>0</v>
      </c>
      <c r="AA95" s="78">
        <v>0</v>
      </c>
      <c r="AB95" s="78">
        <v>0</v>
      </c>
    </row>
    <row r="96" spans="1:41" ht="13.5" thickBot="1" x14ac:dyDescent="0.3">
      <c r="A96" s="67" t="s">
        <v>73</v>
      </c>
      <c r="B96" s="84">
        <v>0</v>
      </c>
      <c r="C96" s="84">
        <v>0</v>
      </c>
      <c r="D96" s="84">
        <v>0</v>
      </c>
      <c r="E96" s="87"/>
      <c r="F96" s="84">
        <v>0</v>
      </c>
      <c r="G96" s="84">
        <v>0</v>
      </c>
      <c r="H96" s="84">
        <v>0</v>
      </c>
      <c r="I96" s="87"/>
      <c r="J96" s="84">
        <v>0</v>
      </c>
      <c r="K96" s="84">
        <v>0</v>
      </c>
      <c r="L96" s="84">
        <v>0</v>
      </c>
      <c r="M96" s="87"/>
      <c r="N96" s="84">
        <v>0</v>
      </c>
      <c r="O96" s="84">
        <v>0</v>
      </c>
      <c r="P96" s="84">
        <v>0</v>
      </c>
      <c r="Q96" s="87"/>
      <c r="R96" s="84">
        <v>0</v>
      </c>
      <c r="S96" s="84">
        <v>0</v>
      </c>
      <c r="T96" s="84">
        <v>0</v>
      </c>
      <c r="U96" s="87"/>
      <c r="V96" s="84">
        <v>0</v>
      </c>
      <c r="W96" s="84">
        <v>0</v>
      </c>
      <c r="X96" s="84">
        <v>0</v>
      </c>
      <c r="Y96" s="87"/>
      <c r="Z96" s="84">
        <v>0</v>
      </c>
      <c r="AA96" s="84">
        <v>0</v>
      </c>
      <c r="AB96" s="84">
        <v>0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8"/>
  <sheetViews>
    <sheetView topLeftCell="A31" zoomScaleNormal="100" zoomScaleSheetLayoutView="100" workbookViewId="0">
      <selection activeCell="AD50" sqref="AD50:AE51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4.855468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4.855468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4.855468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4.855468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4.855468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4.855468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4.855468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4.855468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4.855468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4.855468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4.855468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4.855468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4.855468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4.855468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4.855468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4.855468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4.855468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4.855468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4.855468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4.855468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4.855468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4.855468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4.855468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4.855468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4.855468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4.855468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4.855468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4.855468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4.855468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4.855468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4.855468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4.855468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4.855468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4.855468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4.855468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4.855468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4.855468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4.855468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4.855468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4.855468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4.855468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4.855468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4.855468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4.855468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4.855468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4.855468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4.855468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4.855468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4.855468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4.855468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4.855468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4.855468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4.855468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4.855468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4.855468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4.855468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4.855468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4.855468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4.855468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4.855468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4.855468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4.855468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4.855468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176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173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  <c r="Y7" s="55"/>
      <c r="Z7" s="54" t="s">
        <v>53</v>
      </c>
      <c r="AA7" s="54"/>
      <c r="AB7" s="54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customHeight="1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ht="15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5.75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ht="14.25" x14ac:dyDescent="0.25">
      <c r="A12" s="65" t="s">
        <v>21</v>
      </c>
      <c r="B12" s="66">
        <f t="shared" ref="B12:D13" si="0">+B18+B24</f>
        <v>74653</v>
      </c>
      <c r="C12" s="66">
        <f t="shared" si="0"/>
        <v>35970</v>
      </c>
      <c r="D12" s="66">
        <f t="shared" si="0"/>
        <v>38683</v>
      </c>
      <c r="E12" s="66"/>
      <c r="F12" s="66">
        <f t="shared" ref="F12:H13" si="1">+F18+F24</f>
        <v>14890</v>
      </c>
      <c r="G12" s="66">
        <f t="shared" si="1"/>
        <v>7494</v>
      </c>
      <c r="H12" s="66">
        <f t="shared" si="1"/>
        <v>7396</v>
      </c>
      <c r="I12" s="66"/>
      <c r="J12" s="66">
        <f t="shared" ref="J12:L13" si="2">+J18+J24</f>
        <v>12835</v>
      </c>
      <c r="K12" s="66">
        <f t="shared" si="2"/>
        <v>6316</v>
      </c>
      <c r="L12" s="66">
        <f t="shared" si="2"/>
        <v>6519</v>
      </c>
      <c r="M12" s="66"/>
      <c r="N12" s="66">
        <f t="shared" ref="N12:P13" si="3">+N18+N24</f>
        <v>11746</v>
      </c>
      <c r="O12" s="66">
        <f t="shared" si="3"/>
        <v>5757</v>
      </c>
      <c r="P12" s="66">
        <f t="shared" si="3"/>
        <v>5989</v>
      </c>
      <c r="Q12" s="66"/>
      <c r="R12" s="66">
        <f t="shared" ref="R12:T13" si="4">+R18+R24</f>
        <v>12824</v>
      </c>
      <c r="S12" s="66">
        <f t="shared" si="4"/>
        <v>6118</v>
      </c>
      <c r="T12" s="66">
        <f t="shared" si="4"/>
        <v>6706</v>
      </c>
      <c r="U12" s="66"/>
      <c r="V12" s="66">
        <f t="shared" ref="V12:X13" si="5">+V18+V24</f>
        <v>11143</v>
      </c>
      <c r="W12" s="66">
        <f t="shared" si="5"/>
        <v>5143</v>
      </c>
      <c r="X12" s="66">
        <f t="shared" si="5"/>
        <v>6000</v>
      </c>
      <c r="Y12" s="66"/>
      <c r="Z12" s="66">
        <f t="shared" ref="Z12:AB13" si="6">+Z18+Z24</f>
        <v>11215</v>
      </c>
      <c r="AA12" s="66">
        <f t="shared" si="6"/>
        <v>5142</v>
      </c>
      <c r="AB12" s="66">
        <f t="shared" si="6"/>
        <v>6073</v>
      </c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5">
      <c r="A13" s="67" t="s">
        <v>71</v>
      </c>
      <c r="B13" s="66">
        <f t="shared" si="0"/>
        <v>71901</v>
      </c>
      <c r="C13" s="66">
        <f t="shared" si="0"/>
        <v>34299</v>
      </c>
      <c r="D13" s="66">
        <f t="shared" si="0"/>
        <v>37602</v>
      </c>
      <c r="E13" s="66"/>
      <c r="F13" s="66">
        <f t="shared" si="1"/>
        <v>14478</v>
      </c>
      <c r="G13" s="66">
        <f t="shared" si="1"/>
        <v>7230</v>
      </c>
      <c r="H13" s="66">
        <f t="shared" si="1"/>
        <v>7248</v>
      </c>
      <c r="I13" s="66"/>
      <c r="J13" s="66">
        <f t="shared" si="2"/>
        <v>12416</v>
      </c>
      <c r="K13" s="66">
        <f t="shared" si="2"/>
        <v>6042</v>
      </c>
      <c r="L13" s="66">
        <f t="shared" si="2"/>
        <v>6374</v>
      </c>
      <c r="M13" s="66"/>
      <c r="N13" s="66">
        <f t="shared" si="3"/>
        <v>11382</v>
      </c>
      <c r="O13" s="66">
        <f t="shared" si="3"/>
        <v>5534</v>
      </c>
      <c r="P13" s="66">
        <f t="shared" si="3"/>
        <v>5848</v>
      </c>
      <c r="Q13" s="66"/>
      <c r="R13" s="66">
        <f t="shared" si="4"/>
        <v>12273</v>
      </c>
      <c r="S13" s="66">
        <f t="shared" si="4"/>
        <v>5795</v>
      </c>
      <c r="T13" s="66">
        <f t="shared" si="4"/>
        <v>6478</v>
      </c>
      <c r="U13" s="66"/>
      <c r="V13" s="66">
        <f t="shared" si="5"/>
        <v>10626</v>
      </c>
      <c r="W13" s="66">
        <f t="shared" si="5"/>
        <v>4846</v>
      </c>
      <c r="X13" s="66">
        <f t="shared" si="5"/>
        <v>5780</v>
      </c>
      <c r="Y13" s="66"/>
      <c r="Z13" s="66">
        <f t="shared" si="6"/>
        <v>10726</v>
      </c>
      <c r="AA13" s="66">
        <f t="shared" si="6"/>
        <v>4852</v>
      </c>
      <c r="AB13" s="66">
        <f t="shared" si="6"/>
        <v>5874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5">
      <c r="A14" s="67" t="s">
        <v>72</v>
      </c>
      <c r="B14" s="66">
        <f>+B20</f>
        <v>561</v>
      </c>
      <c r="C14" s="66">
        <f t="shared" ref="C14:D14" si="7">+C20</f>
        <v>314</v>
      </c>
      <c r="D14" s="66">
        <f t="shared" si="7"/>
        <v>247</v>
      </c>
      <c r="E14" s="66"/>
      <c r="F14" s="66">
        <f>+F20</f>
        <v>129</v>
      </c>
      <c r="G14" s="66">
        <f t="shared" ref="G14:H14" si="8">+G20</f>
        <v>73</v>
      </c>
      <c r="H14" s="66">
        <f t="shared" si="8"/>
        <v>56</v>
      </c>
      <c r="I14" s="66"/>
      <c r="J14" s="66">
        <f>+J20</f>
        <v>129</v>
      </c>
      <c r="K14" s="66">
        <f t="shared" ref="K14:L14" si="9">+K20</f>
        <v>73</v>
      </c>
      <c r="L14" s="66">
        <f t="shared" si="9"/>
        <v>56</v>
      </c>
      <c r="M14" s="66"/>
      <c r="N14" s="66">
        <f>+N20</f>
        <v>103</v>
      </c>
      <c r="O14" s="66">
        <f t="shared" ref="O14:P14" si="10">+O20</f>
        <v>52</v>
      </c>
      <c r="P14" s="66">
        <f t="shared" si="10"/>
        <v>51</v>
      </c>
      <c r="Q14" s="66"/>
      <c r="R14" s="66">
        <f>+R20</f>
        <v>62</v>
      </c>
      <c r="S14" s="66">
        <f t="shared" ref="S14:T14" si="11">+S20</f>
        <v>31</v>
      </c>
      <c r="T14" s="66">
        <f t="shared" si="11"/>
        <v>31</v>
      </c>
      <c r="U14" s="66"/>
      <c r="V14" s="66">
        <f>+V20</f>
        <v>75</v>
      </c>
      <c r="W14" s="66">
        <f t="shared" ref="W14:X14" si="12">+W20</f>
        <v>43</v>
      </c>
      <c r="X14" s="66">
        <f t="shared" si="12"/>
        <v>32</v>
      </c>
      <c r="Y14" s="66"/>
      <c r="Z14" s="66">
        <f>+Z20</f>
        <v>63</v>
      </c>
      <c r="AA14" s="66">
        <f t="shared" ref="AA14:AB14" si="13">+AA20</f>
        <v>42</v>
      </c>
      <c r="AB14" s="66">
        <f t="shared" si="13"/>
        <v>21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5">
      <c r="A15" s="67" t="s">
        <v>73</v>
      </c>
      <c r="B15" s="66">
        <f>+B21</f>
        <v>2191</v>
      </c>
      <c r="C15" s="66">
        <f>+C21</f>
        <v>1357</v>
      </c>
      <c r="D15" s="66">
        <f>+D21</f>
        <v>834</v>
      </c>
      <c r="E15" s="66"/>
      <c r="F15" s="66">
        <f>+F21</f>
        <v>283</v>
      </c>
      <c r="G15" s="66">
        <f>+G21</f>
        <v>191</v>
      </c>
      <c r="H15" s="66">
        <f>+H21</f>
        <v>92</v>
      </c>
      <c r="I15" s="66"/>
      <c r="J15" s="66">
        <f>+J21</f>
        <v>290</v>
      </c>
      <c r="K15" s="66">
        <f>+K21</f>
        <v>201</v>
      </c>
      <c r="L15" s="66">
        <f>+L21</f>
        <v>89</v>
      </c>
      <c r="M15" s="66"/>
      <c r="N15" s="66">
        <f>+N21</f>
        <v>261</v>
      </c>
      <c r="O15" s="66">
        <f>+O21</f>
        <v>171</v>
      </c>
      <c r="P15" s="66">
        <f>+P21</f>
        <v>90</v>
      </c>
      <c r="Q15" s="66"/>
      <c r="R15" s="66">
        <f>+R21</f>
        <v>489</v>
      </c>
      <c r="S15" s="66">
        <f>+S21</f>
        <v>292</v>
      </c>
      <c r="T15" s="66">
        <f>+T21</f>
        <v>197</v>
      </c>
      <c r="U15" s="66"/>
      <c r="V15" s="66">
        <f>+V21</f>
        <v>442</v>
      </c>
      <c r="W15" s="66">
        <f>+W21</f>
        <v>254</v>
      </c>
      <c r="X15" s="66">
        <f>+X21</f>
        <v>188</v>
      </c>
      <c r="Y15" s="66"/>
      <c r="Z15" s="66">
        <f>+Z21</f>
        <v>426</v>
      </c>
      <c r="AA15" s="66">
        <f>+AA21</f>
        <v>248</v>
      </c>
      <c r="AB15" s="66">
        <f>+AB21</f>
        <v>178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5">
      <c r="A18" s="71" t="s">
        <v>21</v>
      </c>
      <c r="B18" s="72">
        <f>+B19+B20+B21</f>
        <v>49893</v>
      </c>
      <c r="C18" s="72">
        <f>+C19+C20+C21</f>
        <v>23829</v>
      </c>
      <c r="D18" s="72">
        <f>+D19+D20+D21</f>
        <v>26064</v>
      </c>
      <c r="E18" s="72"/>
      <c r="F18" s="72">
        <f>+F19+F20+F21</f>
        <v>9187</v>
      </c>
      <c r="G18" s="72">
        <f>+G19+G20+G21</f>
        <v>4631</v>
      </c>
      <c r="H18" s="72">
        <f>+H19+H20+H21</f>
        <v>4556</v>
      </c>
      <c r="I18" s="73"/>
      <c r="J18" s="72">
        <f>+J19+J20+J21</f>
        <v>7967</v>
      </c>
      <c r="K18" s="72">
        <f>+K19+K20+K21</f>
        <v>3890</v>
      </c>
      <c r="L18" s="72">
        <f>+L19+L20+L21</f>
        <v>4077</v>
      </c>
      <c r="M18" s="73"/>
      <c r="N18" s="72">
        <f>+N19+N20+N21</f>
        <v>7334</v>
      </c>
      <c r="O18" s="72">
        <f>+O19+O20+O21</f>
        <v>3550</v>
      </c>
      <c r="P18" s="72">
        <f>+P19+P20+P21</f>
        <v>3784</v>
      </c>
      <c r="Q18" s="73"/>
      <c r="R18" s="72">
        <f>+R19+R20+R21</f>
        <v>9205</v>
      </c>
      <c r="S18" s="72">
        <f>+S19+S20+S21</f>
        <v>4369</v>
      </c>
      <c r="T18" s="72">
        <f>+T19+T20+T21</f>
        <v>4836</v>
      </c>
      <c r="U18" s="73"/>
      <c r="V18" s="72">
        <f>+V19+V20+V21</f>
        <v>8048</v>
      </c>
      <c r="W18" s="72">
        <f>+W19+W20+W21</f>
        <v>3703</v>
      </c>
      <c r="X18" s="72">
        <f>+X19+X20+X21</f>
        <v>4345</v>
      </c>
      <c r="Y18" s="73"/>
      <c r="Z18" s="72">
        <f>+Z19+Z20+Z21</f>
        <v>8152</v>
      </c>
      <c r="AA18" s="72">
        <f>+AA19+AA20+AA21</f>
        <v>3686</v>
      </c>
      <c r="AB18" s="72">
        <f>+AB19+AB20+AB21</f>
        <v>4466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7" t="s">
        <v>71</v>
      </c>
      <c r="B19" s="74">
        <v>47141</v>
      </c>
      <c r="C19" s="74">
        <v>22158</v>
      </c>
      <c r="D19" s="74">
        <v>24983</v>
      </c>
      <c r="E19" s="74"/>
      <c r="F19" s="74">
        <v>8775</v>
      </c>
      <c r="G19" s="74">
        <v>4367</v>
      </c>
      <c r="H19" s="74">
        <v>4408</v>
      </c>
      <c r="I19" s="74"/>
      <c r="J19" s="74">
        <v>7548</v>
      </c>
      <c r="K19" s="74">
        <v>3616</v>
      </c>
      <c r="L19" s="74">
        <v>3932</v>
      </c>
      <c r="M19" s="74"/>
      <c r="N19" s="74">
        <v>6970</v>
      </c>
      <c r="O19" s="74">
        <v>3327</v>
      </c>
      <c r="P19" s="74">
        <v>3643</v>
      </c>
      <c r="Q19" s="74"/>
      <c r="R19" s="74">
        <v>8654</v>
      </c>
      <c r="S19" s="74">
        <v>4046</v>
      </c>
      <c r="T19" s="74">
        <v>4608</v>
      </c>
      <c r="U19" s="74"/>
      <c r="V19" s="74">
        <v>7531</v>
      </c>
      <c r="W19" s="74">
        <v>3406</v>
      </c>
      <c r="X19" s="74">
        <v>4125</v>
      </c>
      <c r="Y19" s="74"/>
      <c r="Z19" s="74">
        <v>7663</v>
      </c>
      <c r="AA19" s="74">
        <v>3396</v>
      </c>
      <c r="AB19" s="74">
        <v>4267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7" t="s">
        <v>72</v>
      </c>
      <c r="B20" s="74">
        <v>561</v>
      </c>
      <c r="C20" s="74">
        <v>314</v>
      </c>
      <c r="D20" s="74">
        <v>247</v>
      </c>
      <c r="E20" s="74"/>
      <c r="F20" s="74">
        <v>129</v>
      </c>
      <c r="G20" s="74">
        <v>73</v>
      </c>
      <c r="H20" s="74">
        <v>56</v>
      </c>
      <c r="I20" s="74"/>
      <c r="J20" s="74">
        <v>129</v>
      </c>
      <c r="K20" s="74">
        <v>73</v>
      </c>
      <c r="L20" s="74">
        <v>56</v>
      </c>
      <c r="M20" s="74"/>
      <c r="N20" s="74">
        <v>103</v>
      </c>
      <c r="O20" s="74">
        <v>52</v>
      </c>
      <c r="P20" s="74">
        <v>51</v>
      </c>
      <c r="Q20" s="74"/>
      <c r="R20" s="74">
        <v>62</v>
      </c>
      <c r="S20" s="74">
        <v>31</v>
      </c>
      <c r="T20" s="74">
        <v>31</v>
      </c>
      <c r="U20" s="74"/>
      <c r="V20" s="74">
        <v>75</v>
      </c>
      <c r="W20" s="74">
        <v>43</v>
      </c>
      <c r="X20" s="74">
        <v>32</v>
      </c>
      <c r="Y20" s="74"/>
      <c r="Z20" s="74">
        <v>63</v>
      </c>
      <c r="AA20" s="74">
        <v>42</v>
      </c>
      <c r="AB20" s="74">
        <v>21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7" t="s">
        <v>73</v>
      </c>
      <c r="B21" s="74">
        <v>2191</v>
      </c>
      <c r="C21" s="74">
        <v>1357</v>
      </c>
      <c r="D21" s="74">
        <v>834</v>
      </c>
      <c r="E21" s="74"/>
      <c r="F21" s="74">
        <v>283</v>
      </c>
      <c r="G21" s="74">
        <v>191</v>
      </c>
      <c r="H21" s="74">
        <v>92</v>
      </c>
      <c r="I21" s="74"/>
      <c r="J21" s="74">
        <v>290</v>
      </c>
      <c r="K21" s="74">
        <v>201</v>
      </c>
      <c r="L21" s="74">
        <v>89</v>
      </c>
      <c r="M21" s="74"/>
      <c r="N21" s="74">
        <v>261</v>
      </c>
      <c r="O21" s="74">
        <v>171</v>
      </c>
      <c r="P21" s="74">
        <v>90</v>
      </c>
      <c r="Q21" s="74"/>
      <c r="R21" s="74">
        <v>489</v>
      </c>
      <c r="S21" s="74">
        <v>292</v>
      </c>
      <c r="T21" s="74">
        <v>197</v>
      </c>
      <c r="U21" s="74"/>
      <c r="V21" s="74">
        <v>442</v>
      </c>
      <c r="W21" s="74">
        <v>254</v>
      </c>
      <c r="X21" s="74">
        <v>188</v>
      </c>
      <c r="Y21" s="74"/>
      <c r="Z21" s="74">
        <v>426</v>
      </c>
      <c r="AA21" s="74">
        <v>248</v>
      </c>
      <c r="AB21" s="74">
        <v>178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5">
      <c r="A24" s="76" t="s">
        <v>21</v>
      </c>
      <c r="B24" s="72">
        <f>+B25+B26+B27</f>
        <v>24760</v>
      </c>
      <c r="C24" s="72">
        <f>+C25+C26+C27</f>
        <v>12141</v>
      </c>
      <c r="D24" s="72">
        <f>+D25+D26+D27</f>
        <v>12619</v>
      </c>
      <c r="E24" s="72"/>
      <c r="F24" s="72">
        <f>+F25+F26+F27</f>
        <v>5703</v>
      </c>
      <c r="G24" s="72">
        <f>+G25+G26+G27</f>
        <v>2863</v>
      </c>
      <c r="H24" s="72">
        <f>+H25+H26+H27</f>
        <v>2840</v>
      </c>
      <c r="I24" s="73"/>
      <c r="J24" s="72">
        <f>+J25+J26+J27</f>
        <v>4868</v>
      </c>
      <c r="K24" s="72">
        <f>+K25+K26+K27</f>
        <v>2426</v>
      </c>
      <c r="L24" s="72">
        <f>+L25+L26+L27</f>
        <v>2442</v>
      </c>
      <c r="M24" s="73"/>
      <c r="N24" s="72">
        <f>+N25+N26+N27</f>
        <v>4412</v>
      </c>
      <c r="O24" s="72">
        <f>+O25+O26+O27</f>
        <v>2207</v>
      </c>
      <c r="P24" s="72">
        <f>+P25+P26+P27</f>
        <v>2205</v>
      </c>
      <c r="Q24" s="73"/>
      <c r="R24" s="72">
        <f>+R25+R26+R27</f>
        <v>3619</v>
      </c>
      <c r="S24" s="72">
        <f>+S25+S26+S27</f>
        <v>1749</v>
      </c>
      <c r="T24" s="72">
        <f>+T25+T26+T27</f>
        <v>1870</v>
      </c>
      <c r="U24" s="73"/>
      <c r="V24" s="72">
        <f>+V25+V26+V27</f>
        <v>3095</v>
      </c>
      <c r="W24" s="72">
        <f>+W25+W26+W27</f>
        <v>1440</v>
      </c>
      <c r="X24" s="72">
        <f>+X25+X26+X27</f>
        <v>1655</v>
      </c>
      <c r="Y24" s="73"/>
      <c r="Z24" s="72">
        <f>+Z25+Z26+Z27</f>
        <v>3063</v>
      </c>
      <c r="AA24" s="72">
        <f>+AA25+AA26+AA27</f>
        <v>1456</v>
      </c>
      <c r="AB24" s="72">
        <f>+AB25+AB26+AB27</f>
        <v>1607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7" t="s">
        <v>71</v>
      </c>
      <c r="B25" s="74">
        <v>24760</v>
      </c>
      <c r="C25" s="74">
        <v>12141</v>
      </c>
      <c r="D25" s="74">
        <v>12619</v>
      </c>
      <c r="E25" s="74"/>
      <c r="F25" s="74">
        <v>5703</v>
      </c>
      <c r="G25" s="74">
        <v>2863</v>
      </c>
      <c r="H25" s="74">
        <v>2840</v>
      </c>
      <c r="I25" s="74"/>
      <c r="J25" s="74">
        <v>4868</v>
      </c>
      <c r="K25" s="74">
        <v>2426</v>
      </c>
      <c r="L25" s="74">
        <v>2442</v>
      </c>
      <c r="M25" s="74"/>
      <c r="N25" s="74">
        <v>4412</v>
      </c>
      <c r="O25" s="74">
        <v>2207</v>
      </c>
      <c r="P25" s="74">
        <v>2205</v>
      </c>
      <c r="Q25" s="74"/>
      <c r="R25" s="74">
        <v>3619</v>
      </c>
      <c r="S25" s="74">
        <v>1749</v>
      </c>
      <c r="T25" s="74">
        <v>1870</v>
      </c>
      <c r="U25" s="74"/>
      <c r="V25" s="74">
        <v>3095</v>
      </c>
      <c r="W25" s="74">
        <v>1440</v>
      </c>
      <c r="X25" s="74">
        <v>1655</v>
      </c>
      <c r="Y25" s="74"/>
      <c r="Z25" s="74">
        <v>3063</v>
      </c>
      <c r="AA25" s="74">
        <v>1456</v>
      </c>
      <c r="AB25" s="74">
        <v>1607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5">
      <c r="A26" s="67" t="s">
        <v>72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5">
      <c r="A27" s="67" t="s">
        <v>73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5">
      <c r="A28" s="77"/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ht="15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ht="15.75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ht="14.25" x14ac:dyDescent="0.25">
      <c r="A31" s="65" t="s">
        <v>21</v>
      </c>
      <c r="B31" s="78">
        <f t="shared" ref="B31:D34" si="14">+B12/(B12+B62)*100</f>
        <v>86.710029618444736</v>
      </c>
      <c r="C31" s="78">
        <f t="shared" si="14"/>
        <v>84.766932177027854</v>
      </c>
      <c r="D31" s="78">
        <f t="shared" si="14"/>
        <v>88.59852041868028</v>
      </c>
      <c r="E31" s="78"/>
      <c r="F31" s="78">
        <f t="shared" ref="F31:H34" si="15">+F12/(F12+F62)*100</f>
        <v>82.621240705804027</v>
      </c>
      <c r="G31" s="78">
        <f t="shared" si="15"/>
        <v>80.494092373791631</v>
      </c>
      <c r="H31" s="78">
        <f t="shared" si="15"/>
        <v>84.894398530762174</v>
      </c>
      <c r="I31" s="78"/>
      <c r="J31" s="78">
        <f t="shared" ref="J31:L34" si="16">+J12/(J12+J62)*100</f>
        <v>82.391834638592883</v>
      </c>
      <c r="K31" s="78">
        <f t="shared" si="16"/>
        <v>80.664112388250317</v>
      </c>
      <c r="L31" s="78">
        <f t="shared" si="16"/>
        <v>84.137842023748064</v>
      </c>
      <c r="M31" s="78"/>
      <c r="N31" s="78">
        <f t="shared" ref="N31:P34" si="17">+N12/(N12+N62)*100</f>
        <v>89.959408746266362</v>
      </c>
      <c r="O31" s="78">
        <f t="shared" si="17"/>
        <v>88.256936992181508</v>
      </c>
      <c r="P31" s="78">
        <f t="shared" si="17"/>
        <v>91.659014386287112</v>
      </c>
      <c r="Q31" s="78"/>
      <c r="R31" s="78">
        <f t="shared" ref="R31:T34" si="18">+R12/(R12+R62)*100</f>
        <v>83.806038426349488</v>
      </c>
      <c r="S31" s="78">
        <f t="shared" si="18"/>
        <v>81.399680681213411</v>
      </c>
      <c r="T31" s="78">
        <f t="shared" si="18"/>
        <v>86.128949396352425</v>
      </c>
      <c r="U31" s="78"/>
      <c r="V31" s="78">
        <f t="shared" ref="V31:X34" si="19">+V12/(V12+V62)*100</f>
        <v>89.81944220538449</v>
      </c>
      <c r="W31" s="78">
        <f t="shared" si="19"/>
        <v>88.307005494505503</v>
      </c>
      <c r="X31" s="78">
        <f t="shared" si="19"/>
        <v>91.157702825888791</v>
      </c>
      <c r="Y31" s="78"/>
      <c r="Z31" s="78">
        <f t="shared" ref="Z31:AB34" si="20">+Z12/(Z12+Z62)*100</f>
        <v>95.609548167092925</v>
      </c>
      <c r="AA31" s="78">
        <f t="shared" si="20"/>
        <v>94.67869637267539</v>
      </c>
      <c r="AB31" s="78">
        <f t="shared" si="20"/>
        <v>96.412128909350685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5">
      <c r="A32" s="67" t="s">
        <v>71</v>
      </c>
      <c r="B32" s="78">
        <f t="shared" si="14"/>
        <v>86.534920386573432</v>
      </c>
      <c r="C32" s="78">
        <f t="shared" si="14"/>
        <v>84.492782184559289</v>
      </c>
      <c r="D32" s="78">
        <f t="shared" si="14"/>
        <v>88.485704200494169</v>
      </c>
      <c r="E32" s="78"/>
      <c r="F32" s="78">
        <f t="shared" si="15"/>
        <v>82.453442678968045</v>
      </c>
      <c r="G32" s="78">
        <f t="shared" si="15"/>
        <v>80.23526800577072</v>
      </c>
      <c r="H32" s="78">
        <f t="shared" si="15"/>
        <v>84.791764155357967</v>
      </c>
      <c r="I32" s="78"/>
      <c r="J32" s="78">
        <f t="shared" si="16"/>
        <v>82.083829168319454</v>
      </c>
      <c r="K32" s="78">
        <f t="shared" si="16"/>
        <v>80.185799601857994</v>
      </c>
      <c r="L32" s="78">
        <f t="shared" si="16"/>
        <v>83.967856672375191</v>
      </c>
      <c r="M32" s="78"/>
      <c r="N32" s="78">
        <f t="shared" si="17"/>
        <v>89.891012478281468</v>
      </c>
      <c r="O32" s="78">
        <f t="shared" si="17"/>
        <v>88.205291679948999</v>
      </c>
      <c r="P32" s="78">
        <f t="shared" si="17"/>
        <v>91.546649968691298</v>
      </c>
      <c r="Q32" s="78"/>
      <c r="R32" s="78">
        <f t="shared" si="18"/>
        <v>83.677643689916138</v>
      </c>
      <c r="S32" s="78">
        <f t="shared" si="18"/>
        <v>81.071628427532175</v>
      </c>
      <c r="T32" s="78">
        <f t="shared" si="18"/>
        <v>86.15507381300705</v>
      </c>
      <c r="U32" s="78"/>
      <c r="V32" s="78">
        <f t="shared" si="19"/>
        <v>89.723887528497841</v>
      </c>
      <c r="W32" s="78">
        <f t="shared" si="19"/>
        <v>88.221372656107775</v>
      </c>
      <c r="X32" s="78">
        <f t="shared" si="19"/>
        <v>91.023622047244089</v>
      </c>
      <c r="Y32" s="78"/>
      <c r="Z32" s="78">
        <f t="shared" si="20"/>
        <v>95.495014245014247</v>
      </c>
      <c r="AA32" s="78">
        <f t="shared" si="20"/>
        <v>94.525618546658876</v>
      </c>
      <c r="AB32" s="78">
        <f t="shared" si="20"/>
        <v>96.310870634530261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5">
      <c r="A33" s="67" t="s">
        <v>72</v>
      </c>
      <c r="B33" s="78">
        <f t="shared" si="14"/>
        <v>90.338164251207729</v>
      </c>
      <c r="C33" s="78">
        <f t="shared" si="14"/>
        <v>89.714285714285708</v>
      </c>
      <c r="D33" s="78">
        <f t="shared" si="14"/>
        <v>91.14391143911439</v>
      </c>
      <c r="E33" s="78"/>
      <c r="F33" s="78">
        <f t="shared" si="15"/>
        <v>84.313725490196077</v>
      </c>
      <c r="G33" s="78">
        <f t="shared" si="15"/>
        <v>84.883720930232556</v>
      </c>
      <c r="H33" s="78">
        <f t="shared" si="15"/>
        <v>83.582089552238799</v>
      </c>
      <c r="I33" s="78"/>
      <c r="J33" s="78">
        <f t="shared" si="16"/>
        <v>95.555555555555557</v>
      </c>
      <c r="K33" s="78">
        <f t="shared" si="16"/>
        <v>97.333333333333343</v>
      </c>
      <c r="L33" s="78">
        <f t="shared" si="16"/>
        <v>93.333333333333329</v>
      </c>
      <c r="M33" s="78"/>
      <c r="N33" s="78">
        <f t="shared" si="17"/>
        <v>89.565217391304358</v>
      </c>
      <c r="O33" s="78">
        <f t="shared" si="17"/>
        <v>85.245901639344254</v>
      </c>
      <c r="P33" s="78">
        <f t="shared" si="17"/>
        <v>94.444444444444443</v>
      </c>
      <c r="Q33" s="78"/>
      <c r="R33" s="78">
        <f t="shared" si="18"/>
        <v>83.78378378378379</v>
      </c>
      <c r="S33" s="78">
        <f t="shared" si="18"/>
        <v>79.487179487179489</v>
      </c>
      <c r="T33" s="78">
        <f t="shared" si="18"/>
        <v>88.571428571428569</v>
      </c>
      <c r="U33" s="78"/>
      <c r="V33" s="78">
        <f t="shared" si="19"/>
        <v>92.592592592592595</v>
      </c>
      <c r="W33" s="78">
        <f t="shared" si="19"/>
        <v>91.489361702127653</v>
      </c>
      <c r="X33" s="78">
        <f t="shared" si="19"/>
        <v>94.117647058823522</v>
      </c>
      <c r="Y33" s="78"/>
      <c r="Z33" s="78">
        <f t="shared" si="20"/>
        <v>100</v>
      </c>
      <c r="AA33" s="78">
        <f t="shared" si="20"/>
        <v>100</v>
      </c>
      <c r="AB33" s="78">
        <f t="shared" si="20"/>
        <v>100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5">
      <c r="A34" s="67" t="s">
        <v>73</v>
      </c>
      <c r="B34" s="78">
        <f t="shared" si="14"/>
        <v>91.865828092243191</v>
      </c>
      <c r="C34" s="78">
        <f t="shared" si="14"/>
        <v>91.073825503355707</v>
      </c>
      <c r="D34" s="78">
        <f t="shared" si="14"/>
        <v>93.184357541899445</v>
      </c>
      <c r="E34" s="78"/>
      <c r="F34" s="78">
        <f t="shared" si="15"/>
        <v>91.290322580645167</v>
      </c>
      <c r="G34" s="78">
        <f t="shared" si="15"/>
        <v>89.671361502347409</v>
      </c>
      <c r="H34" s="78">
        <f t="shared" si="15"/>
        <v>94.845360824742258</v>
      </c>
      <c r="I34" s="78"/>
      <c r="J34" s="78">
        <f t="shared" si="16"/>
        <v>91.482649842271286</v>
      </c>
      <c r="K34" s="78">
        <f t="shared" si="16"/>
        <v>91.363636363636374</v>
      </c>
      <c r="L34" s="78">
        <f t="shared" si="16"/>
        <v>91.75257731958763</v>
      </c>
      <c r="M34" s="78"/>
      <c r="N34" s="78">
        <f t="shared" si="17"/>
        <v>93.214285714285722</v>
      </c>
      <c r="O34" s="78">
        <f t="shared" si="17"/>
        <v>90.957446808510639</v>
      </c>
      <c r="P34" s="78">
        <f t="shared" si="17"/>
        <v>97.826086956521735</v>
      </c>
      <c r="Q34" s="78"/>
      <c r="R34" s="78">
        <f t="shared" si="18"/>
        <v>87.165775401069524</v>
      </c>
      <c r="S34" s="78">
        <f t="shared" si="18"/>
        <v>88.753799392097264</v>
      </c>
      <c r="T34" s="78">
        <f t="shared" si="18"/>
        <v>84.91379310344827</v>
      </c>
      <c r="U34" s="78"/>
      <c r="V34" s="78">
        <f t="shared" si="19"/>
        <v>91.701244813278009</v>
      </c>
      <c r="W34" s="78">
        <f t="shared" si="19"/>
        <v>89.436619718309856</v>
      </c>
      <c r="X34" s="78">
        <f t="shared" si="19"/>
        <v>94.949494949494948</v>
      </c>
      <c r="Y34" s="78"/>
      <c r="Z34" s="78">
        <f t="shared" si="20"/>
        <v>97.931034482758619</v>
      </c>
      <c r="AA34" s="78">
        <f t="shared" si="20"/>
        <v>96.875</v>
      </c>
      <c r="AB34" s="78">
        <f t="shared" si="20"/>
        <v>99.441340782122893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5">
      <c r="A37" s="71" t="s">
        <v>21</v>
      </c>
      <c r="B37" s="78">
        <f t="shared" ref="B37:D40" si="21">+B18/(B18+B68)*100</f>
        <v>85.84037300208179</v>
      </c>
      <c r="C37" s="78">
        <f t="shared" si="21"/>
        <v>83.783973840582263</v>
      </c>
      <c r="D37" s="78">
        <f t="shared" si="21"/>
        <v>87.810794420861129</v>
      </c>
      <c r="E37" s="78"/>
      <c r="F37" s="78">
        <f t="shared" ref="F37:H40" si="22">+F18/(F18+F68)*100</f>
        <v>80.907089387934832</v>
      </c>
      <c r="G37" s="78">
        <f t="shared" si="22"/>
        <v>78.544776119402982</v>
      </c>
      <c r="H37" s="78">
        <f t="shared" si="22"/>
        <v>83.45850888441106</v>
      </c>
      <c r="I37" s="78"/>
      <c r="J37" s="78">
        <f t="shared" ref="J37:L40" si="23">+J18/(J18+J68)*100</f>
        <v>81.420541645375579</v>
      </c>
      <c r="K37" s="78">
        <f t="shared" si="23"/>
        <v>79.420171498570852</v>
      </c>
      <c r="L37" s="78">
        <f t="shared" si="23"/>
        <v>83.425414364640886</v>
      </c>
      <c r="M37" s="78"/>
      <c r="N37" s="78">
        <f t="shared" ref="N37:P40" si="24">+N18/(N18+N68)*100</f>
        <v>88.553489495290989</v>
      </c>
      <c r="O37" s="78">
        <f t="shared" si="24"/>
        <v>86.437789140491844</v>
      </c>
      <c r="P37" s="78">
        <f t="shared" si="24"/>
        <v>90.634730538922156</v>
      </c>
      <c r="Q37" s="78"/>
      <c r="R37" s="78">
        <f t="shared" ref="R37:T40" si="25">+R18/(R18+R68)*100</f>
        <v>82.607915283137402</v>
      </c>
      <c r="S37" s="78">
        <f t="shared" si="25"/>
        <v>80.564263322884017</v>
      </c>
      <c r="T37" s="78">
        <f t="shared" si="25"/>
        <v>84.545454545454547</v>
      </c>
      <c r="U37" s="78"/>
      <c r="V37" s="78">
        <f t="shared" ref="V37:X40" si="26">+V18/(V18+V68)*100</f>
        <v>89.30315135375055</v>
      </c>
      <c r="W37" s="78">
        <f t="shared" si="26"/>
        <v>87.769613652524299</v>
      </c>
      <c r="X37" s="78">
        <f t="shared" si="26"/>
        <v>90.65303567702901</v>
      </c>
      <c r="Y37" s="78"/>
      <c r="Z37" s="78">
        <f t="shared" ref="Z37:AB40" si="27">+Z18/(Z18+Z68)*100</f>
        <v>95.389655979405575</v>
      </c>
      <c r="AA37" s="78">
        <f t="shared" si="27"/>
        <v>94.561313494099537</v>
      </c>
      <c r="AB37" s="78">
        <f t="shared" si="27"/>
        <v>96.084337349397586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5">
      <c r="A38" s="67" t="s">
        <v>71</v>
      </c>
      <c r="B38" s="78">
        <f t="shared" si="21"/>
        <v>85.528965654879613</v>
      </c>
      <c r="C38" s="78">
        <f t="shared" si="21"/>
        <v>83.297620390210895</v>
      </c>
      <c r="D38" s="78">
        <f t="shared" si="21"/>
        <v>87.610464300743445</v>
      </c>
      <c r="E38" s="81"/>
      <c r="F38" s="78">
        <f t="shared" si="22"/>
        <v>80.563716489166353</v>
      </c>
      <c r="G38" s="78">
        <f t="shared" si="22"/>
        <v>78.023941397177055</v>
      </c>
      <c r="H38" s="78">
        <f t="shared" si="22"/>
        <v>83.248347497639287</v>
      </c>
      <c r="I38" s="81"/>
      <c r="J38" s="78">
        <f t="shared" si="23"/>
        <v>80.874316939890718</v>
      </c>
      <c r="K38" s="78">
        <f t="shared" si="23"/>
        <v>78.557462524440581</v>
      </c>
      <c r="L38" s="78">
        <f t="shared" si="23"/>
        <v>83.128964059196619</v>
      </c>
      <c r="M38" s="81"/>
      <c r="N38" s="78">
        <f t="shared" si="24"/>
        <v>88.373272473690889</v>
      </c>
      <c r="O38" s="78">
        <f t="shared" si="24"/>
        <v>86.236391912908232</v>
      </c>
      <c r="P38" s="78">
        <f t="shared" si="24"/>
        <v>90.419458922809625</v>
      </c>
      <c r="Q38" s="81"/>
      <c r="R38" s="78">
        <f t="shared" si="25"/>
        <v>82.356299961933772</v>
      </c>
      <c r="S38" s="78">
        <f t="shared" si="25"/>
        <v>80.039564787339273</v>
      </c>
      <c r="T38" s="78">
        <f t="shared" si="25"/>
        <v>84.503942783788744</v>
      </c>
      <c r="U38" s="81"/>
      <c r="V38" s="78">
        <f t="shared" si="26"/>
        <v>89.134808853118713</v>
      </c>
      <c r="W38" s="78">
        <f t="shared" si="26"/>
        <v>87.602880658436206</v>
      </c>
      <c r="X38" s="78">
        <f t="shared" si="26"/>
        <v>90.440692830519623</v>
      </c>
      <c r="Y38" s="81"/>
      <c r="Z38" s="78">
        <f t="shared" si="27"/>
        <v>95.21620278330019</v>
      </c>
      <c r="AA38" s="78">
        <f t="shared" si="27"/>
        <v>94.333333333333343</v>
      </c>
      <c r="AB38" s="78">
        <f t="shared" si="27"/>
        <v>95.930755395683448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x14ac:dyDescent="0.25">
      <c r="A39" s="67" t="s">
        <v>72</v>
      </c>
      <c r="B39" s="78">
        <f t="shared" si="21"/>
        <v>90.338164251207729</v>
      </c>
      <c r="C39" s="78">
        <f t="shared" si="21"/>
        <v>89.714285714285708</v>
      </c>
      <c r="D39" s="78">
        <f t="shared" si="21"/>
        <v>91.14391143911439</v>
      </c>
      <c r="E39" s="81"/>
      <c r="F39" s="78">
        <f t="shared" si="22"/>
        <v>84.313725490196077</v>
      </c>
      <c r="G39" s="78">
        <f t="shared" si="22"/>
        <v>84.883720930232556</v>
      </c>
      <c r="H39" s="78">
        <f t="shared" si="22"/>
        <v>83.582089552238799</v>
      </c>
      <c r="I39" s="81"/>
      <c r="J39" s="78">
        <f t="shared" si="23"/>
        <v>95.555555555555557</v>
      </c>
      <c r="K39" s="78">
        <f t="shared" si="23"/>
        <v>97.333333333333343</v>
      </c>
      <c r="L39" s="78">
        <f t="shared" si="23"/>
        <v>93.333333333333329</v>
      </c>
      <c r="M39" s="81"/>
      <c r="N39" s="78">
        <f t="shared" si="24"/>
        <v>89.565217391304358</v>
      </c>
      <c r="O39" s="78">
        <f t="shared" si="24"/>
        <v>85.245901639344254</v>
      </c>
      <c r="P39" s="78">
        <f t="shared" si="24"/>
        <v>94.444444444444443</v>
      </c>
      <c r="Q39" s="81"/>
      <c r="R39" s="78">
        <f t="shared" si="25"/>
        <v>83.78378378378379</v>
      </c>
      <c r="S39" s="78">
        <f t="shared" si="25"/>
        <v>79.487179487179489</v>
      </c>
      <c r="T39" s="78">
        <f t="shared" si="25"/>
        <v>88.571428571428569</v>
      </c>
      <c r="U39" s="81"/>
      <c r="V39" s="78">
        <f t="shared" si="26"/>
        <v>92.592592592592595</v>
      </c>
      <c r="W39" s="78">
        <f t="shared" si="26"/>
        <v>91.489361702127653</v>
      </c>
      <c r="X39" s="78">
        <f t="shared" si="26"/>
        <v>94.117647058823522</v>
      </c>
      <c r="Y39" s="81"/>
      <c r="Z39" s="78">
        <f t="shared" si="27"/>
        <v>100</v>
      </c>
      <c r="AA39" s="78">
        <f t="shared" si="27"/>
        <v>100</v>
      </c>
      <c r="AB39" s="78">
        <f t="shared" si="27"/>
        <v>100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67" t="s">
        <v>73</v>
      </c>
      <c r="B40" s="78">
        <f t="shared" si="21"/>
        <v>91.865828092243191</v>
      </c>
      <c r="C40" s="78">
        <f t="shared" si="21"/>
        <v>91.073825503355707</v>
      </c>
      <c r="D40" s="78">
        <f t="shared" si="21"/>
        <v>93.184357541899445</v>
      </c>
      <c r="E40" s="81"/>
      <c r="F40" s="78">
        <f t="shared" si="22"/>
        <v>91.290322580645167</v>
      </c>
      <c r="G40" s="78">
        <f t="shared" si="22"/>
        <v>89.671361502347409</v>
      </c>
      <c r="H40" s="78">
        <f t="shared" si="22"/>
        <v>94.845360824742258</v>
      </c>
      <c r="I40" s="81"/>
      <c r="J40" s="78">
        <f t="shared" si="23"/>
        <v>91.482649842271286</v>
      </c>
      <c r="K40" s="78">
        <f t="shared" si="23"/>
        <v>91.363636363636374</v>
      </c>
      <c r="L40" s="78">
        <f t="shared" si="23"/>
        <v>91.75257731958763</v>
      </c>
      <c r="M40" s="81"/>
      <c r="N40" s="78">
        <f t="shared" si="24"/>
        <v>93.214285714285722</v>
      </c>
      <c r="O40" s="78">
        <f t="shared" si="24"/>
        <v>90.957446808510639</v>
      </c>
      <c r="P40" s="78">
        <f t="shared" si="24"/>
        <v>97.826086956521735</v>
      </c>
      <c r="Q40" s="81"/>
      <c r="R40" s="78">
        <f t="shared" si="25"/>
        <v>87.165775401069524</v>
      </c>
      <c r="S40" s="78">
        <f t="shared" si="25"/>
        <v>88.753799392097264</v>
      </c>
      <c r="T40" s="78">
        <f t="shared" si="25"/>
        <v>84.91379310344827</v>
      </c>
      <c r="U40" s="81"/>
      <c r="V40" s="78">
        <f t="shared" si="26"/>
        <v>91.701244813278009</v>
      </c>
      <c r="W40" s="78">
        <f t="shared" si="26"/>
        <v>89.436619718309856</v>
      </c>
      <c r="X40" s="78">
        <f t="shared" si="26"/>
        <v>94.949494949494948</v>
      </c>
      <c r="Y40" s="81"/>
      <c r="Z40" s="78">
        <f t="shared" si="27"/>
        <v>97.931034482758619</v>
      </c>
      <c r="AA40" s="78">
        <f t="shared" si="27"/>
        <v>96.875</v>
      </c>
      <c r="AB40" s="78">
        <f t="shared" si="27"/>
        <v>99.441340782122893</v>
      </c>
    </row>
    <row r="41" spans="1:57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57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57" x14ac:dyDescent="0.25">
      <c r="A43" s="76" t="s">
        <v>21</v>
      </c>
      <c r="B43" s="78">
        <f t="shared" ref="B43:D44" si="28">+B24/(B24+B74)*100</f>
        <v>88.51708851708851</v>
      </c>
      <c r="C43" s="78">
        <f t="shared" si="28"/>
        <v>86.764810976917033</v>
      </c>
      <c r="D43" s="78">
        <f t="shared" si="28"/>
        <v>90.271120967165032</v>
      </c>
      <c r="E43" s="78"/>
      <c r="F43" s="78">
        <f t="shared" ref="F43:H44" si="29">+F24/(F24+F74)*100</f>
        <v>85.540722963851806</v>
      </c>
      <c r="G43" s="78">
        <f t="shared" si="29"/>
        <v>83.860574106619794</v>
      </c>
      <c r="H43" s="78">
        <f t="shared" si="29"/>
        <v>87.304027051952048</v>
      </c>
      <c r="I43" s="78"/>
      <c r="J43" s="78">
        <f t="shared" ref="J43:L44" si="30">+J24/(J24+J74)*100</f>
        <v>84.032452960469527</v>
      </c>
      <c r="K43" s="78">
        <f t="shared" si="30"/>
        <v>82.742155525238744</v>
      </c>
      <c r="L43" s="78">
        <f t="shared" si="30"/>
        <v>85.354771059070259</v>
      </c>
      <c r="M43" s="78"/>
      <c r="N43" s="78">
        <f t="shared" ref="N43:P44" si="31">+N24/(N24+N74)*100</f>
        <v>92.397905759162299</v>
      </c>
      <c r="O43" s="78">
        <f t="shared" si="31"/>
        <v>91.349337748344368</v>
      </c>
      <c r="P43" s="78">
        <f t="shared" si="31"/>
        <v>93.471810089020764</v>
      </c>
      <c r="Q43" s="78"/>
      <c r="R43" s="78">
        <f t="shared" ref="R43:T44" si="32">+R24/(R24+R74)*100</f>
        <v>87.016109641740798</v>
      </c>
      <c r="S43" s="78">
        <f t="shared" si="32"/>
        <v>83.564261825131396</v>
      </c>
      <c r="T43" s="78">
        <f t="shared" si="32"/>
        <v>90.513068731848989</v>
      </c>
      <c r="U43" s="78"/>
      <c r="V43" s="78">
        <f t="shared" ref="V43:X44" si="33">+V24/(V24+V74)*100</f>
        <v>91.19033588685916</v>
      </c>
      <c r="W43" s="78">
        <f t="shared" si="33"/>
        <v>89.719626168224295</v>
      </c>
      <c r="X43" s="78">
        <f t="shared" si="33"/>
        <v>92.509782001117941</v>
      </c>
      <c r="Y43" s="78"/>
      <c r="Z43" s="83">
        <f t="shared" ref="Z43:AB44" si="34">+Z24/(Z24+Z74)*100</f>
        <v>96.199748743718601</v>
      </c>
      <c r="AA43" s="83">
        <f t="shared" si="34"/>
        <v>94.977168949771681</v>
      </c>
      <c r="AB43" s="83">
        <f t="shared" si="34"/>
        <v>97.334948516050872</v>
      </c>
    </row>
    <row r="44" spans="1:57" s="50" customFormat="1" ht="15" x14ac:dyDescent="0.25">
      <c r="A44" s="67" t="s">
        <v>71</v>
      </c>
      <c r="B44" s="78">
        <f t="shared" si="28"/>
        <v>88.51708851708851</v>
      </c>
      <c r="C44" s="78">
        <f t="shared" si="28"/>
        <v>86.764810976917033</v>
      </c>
      <c r="D44" s="78">
        <f t="shared" si="28"/>
        <v>90.271120967165032</v>
      </c>
      <c r="E44" s="81"/>
      <c r="F44" s="78">
        <f t="shared" si="29"/>
        <v>85.540722963851806</v>
      </c>
      <c r="G44" s="78">
        <f t="shared" si="29"/>
        <v>83.860574106619794</v>
      </c>
      <c r="H44" s="78">
        <f t="shared" si="29"/>
        <v>87.304027051952048</v>
      </c>
      <c r="I44" s="81"/>
      <c r="J44" s="78">
        <f t="shared" si="30"/>
        <v>84.032452960469527</v>
      </c>
      <c r="K44" s="78">
        <f t="shared" si="30"/>
        <v>82.742155525238744</v>
      </c>
      <c r="L44" s="78">
        <f t="shared" si="30"/>
        <v>85.354771059070259</v>
      </c>
      <c r="M44" s="81"/>
      <c r="N44" s="78">
        <f t="shared" si="31"/>
        <v>92.397905759162299</v>
      </c>
      <c r="O44" s="78">
        <f t="shared" si="31"/>
        <v>91.349337748344368</v>
      </c>
      <c r="P44" s="78">
        <f t="shared" si="31"/>
        <v>93.471810089020764</v>
      </c>
      <c r="Q44" s="81"/>
      <c r="R44" s="78">
        <f t="shared" si="32"/>
        <v>87.016109641740798</v>
      </c>
      <c r="S44" s="78">
        <f t="shared" si="32"/>
        <v>83.564261825131396</v>
      </c>
      <c r="T44" s="78">
        <f t="shared" si="32"/>
        <v>90.513068731848989</v>
      </c>
      <c r="U44" s="81"/>
      <c r="V44" s="78">
        <f t="shared" si="33"/>
        <v>91.19033588685916</v>
      </c>
      <c r="W44" s="78">
        <f t="shared" si="33"/>
        <v>89.719626168224295</v>
      </c>
      <c r="X44" s="78">
        <f t="shared" si="33"/>
        <v>92.509782001117941</v>
      </c>
      <c r="Y44" s="81"/>
      <c r="Z44" s="78">
        <f t="shared" si="34"/>
        <v>96.199748743718601</v>
      </c>
      <c r="AA44" s="78">
        <f t="shared" si="34"/>
        <v>94.977168949771681</v>
      </c>
      <c r="AB44" s="78">
        <f t="shared" si="34"/>
        <v>97.334948516050872</v>
      </c>
    </row>
    <row r="45" spans="1:57" s="50" customFormat="1" ht="15" x14ac:dyDescent="0.25">
      <c r="A45" s="67" t="s">
        <v>72</v>
      </c>
      <c r="B45" s="78">
        <v>0</v>
      </c>
      <c r="C45" s="78">
        <v>0</v>
      </c>
      <c r="D45" s="78">
        <v>0</v>
      </c>
      <c r="E45" s="81"/>
      <c r="F45" s="78">
        <v>0</v>
      </c>
      <c r="G45" s="78">
        <v>0</v>
      </c>
      <c r="H45" s="78">
        <v>0</v>
      </c>
      <c r="I45" s="81"/>
      <c r="J45" s="78">
        <v>0</v>
      </c>
      <c r="K45" s="78">
        <v>0</v>
      </c>
      <c r="L45" s="78">
        <v>0</v>
      </c>
      <c r="M45" s="81"/>
      <c r="N45" s="78">
        <v>0</v>
      </c>
      <c r="O45" s="78">
        <v>0</v>
      </c>
      <c r="P45" s="78">
        <v>0</v>
      </c>
      <c r="Q45" s="81"/>
      <c r="R45" s="78">
        <v>0</v>
      </c>
      <c r="S45" s="78">
        <v>0</v>
      </c>
      <c r="T45" s="78">
        <v>0</v>
      </c>
      <c r="U45" s="81"/>
      <c r="V45" s="78">
        <v>0</v>
      </c>
      <c r="W45" s="78">
        <v>0</v>
      </c>
      <c r="X45" s="78">
        <v>0</v>
      </c>
      <c r="Y45" s="81"/>
      <c r="Z45" s="78">
        <v>0</v>
      </c>
      <c r="AA45" s="78">
        <v>0</v>
      </c>
      <c r="AB45" s="78">
        <v>0</v>
      </c>
    </row>
    <row r="46" spans="1:57" s="50" customFormat="1" ht="15.75" thickBot="1" x14ac:dyDescent="0.3">
      <c r="A46" s="67" t="s">
        <v>73</v>
      </c>
      <c r="B46" s="84">
        <v>0</v>
      </c>
      <c r="C46" s="84">
        <v>0</v>
      </c>
      <c r="D46" s="84">
        <v>0</v>
      </c>
      <c r="E46" s="84"/>
      <c r="F46" s="84">
        <v>0</v>
      </c>
      <c r="G46" s="84">
        <v>0</v>
      </c>
      <c r="H46" s="84">
        <v>0</v>
      </c>
      <c r="I46" s="84"/>
      <c r="J46" s="84">
        <v>0</v>
      </c>
      <c r="K46" s="84">
        <v>0</v>
      </c>
      <c r="L46" s="84">
        <v>0</v>
      </c>
      <c r="M46" s="84"/>
      <c r="N46" s="84">
        <v>0</v>
      </c>
      <c r="O46" s="84">
        <v>0</v>
      </c>
      <c r="P46" s="84">
        <v>0</v>
      </c>
      <c r="Q46" s="84"/>
      <c r="R46" s="84">
        <v>0</v>
      </c>
      <c r="S46" s="84">
        <v>0</v>
      </c>
      <c r="T46" s="84">
        <v>0</v>
      </c>
      <c r="U46" s="84"/>
      <c r="V46" s="84">
        <v>0</v>
      </c>
      <c r="W46" s="84">
        <v>0</v>
      </c>
      <c r="X46" s="84">
        <v>0</v>
      </c>
      <c r="Y46" s="84"/>
      <c r="Z46" s="84">
        <v>0</v>
      </c>
      <c r="AA46" s="84">
        <v>0</v>
      </c>
      <c r="AB46" s="84">
        <v>0</v>
      </c>
    </row>
    <row r="47" spans="1:57" s="50" customFormat="1" ht="15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57" s="50" customFormat="1" ht="15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2" s="50" customFormat="1" ht="15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64"/>
      <c r="AD49" s="64"/>
      <c r="AE49" s="64"/>
      <c r="AF49" s="64"/>
    </row>
    <row r="50" spans="1:32" s="50" customFormat="1" ht="15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9"/>
      <c r="AD50" s="215" t="s">
        <v>222</v>
      </c>
      <c r="AE50" s="215"/>
      <c r="AF50" s="9"/>
    </row>
    <row r="51" spans="1:32" s="50" customFormat="1" ht="15" customHeight="1" x14ac:dyDescent="0.25">
      <c r="A51" s="224" t="s">
        <v>180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/>
      <c r="AE51" s="215"/>
      <c r="AF51"/>
    </row>
    <row r="52" spans="1:32" s="50" customFormat="1" ht="15" x14ac:dyDescent="0.25">
      <c r="A52" s="225" t="s">
        <v>175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</row>
    <row r="53" spans="1:32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50"/>
      <c r="AD53" s="50"/>
      <c r="AE53" s="50"/>
      <c r="AF53" s="50"/>
    </row>
    <row r="54" spans="1:32" ht="14.2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2" ht="14.25" x14ac:dyDescent="0.25">
      <c r="A55" s="225" t="s">
        <v>389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2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2" ht="14.25" x14ac:dyDescent="0.25">
      <c r="A57" s="226" t="s">
        <v>67</v>
      </c>
      <c r="B57" s="54" t="s">
        <v>21</v>
      </c>
      <c r="C57" s="54"/>
      <c r="D57" s="54"/>
      <c r="E57" s="55"/>
      <c r="F57" s="54" t="s">
        <v>48</v>
      </c>
      <c r="G57" s="54"/>
      <c r="H57" s="54"/>
      <c r="I57" s="55"/>
      <c r="J57" s="54" t="s">
        <v>49</v>
      </c>
      <c r="K57" s="54"/>
      <c r="L57" s="54"/>
      <c r="M57" s="55"/>
      <c r="N57" s="54" t="s">
        <v>50</v>
      </c>
      <c r="O57" s="54"/>
      <c r="P57" s="54"/>
      <c r="Q57" s="55"/>
      <c r="R57" s="54" t="s">
        <v>51</v>
      </c>
      <c r="S57" s="54"/>
      <c r="T57" s="54"/>
      <c r="U57" s="55"/>
      <c r="V57" s="54" t="s">
        <v>52</v>
      </c>
      <c r="W57" s="54"/>
      <c r="X57" s="54"/>
      <c r="Y57" s="55"/>
      <c r="Z57" s="54" t="s">
        <v>53</v>
      </c>
      <c r="AA57" s="54"/>
      <c r="AB57" s="54"/>
    </row>
    <row r="58" spans="1:32" ht="1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2" ht="14.25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2" ht="15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2" ht="15.75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1:32" ht="14.25" x14ac:dyDescent="0.25">
      <c r="A62" s="65" t="s">
        <v>21</v>
      </c>
      <c r="B62" s="66">
        <f t="shared" ref="B62:D63" si="35">+B68+B74</f>
        <v>11442</v>
      </c>
      <c r="C62" s="66">
        <f t="shared" si="35"/>
        <v>6464</v>
      </c>
      <c r="D62" s="66">
        <f t="shared" si="35"/>
        <v>4978</v>
      </c>
      <c r="E62" s="66"/>
      <c r="F62" s="66">
        <f t="shared" ref="F62:H63" si="36">+F68+F74</f>
        <v>3132</v>
      </c>
      <c r="G62" s="66">
        <f t="shared" si="36"/>
        <v>1816</v>
      </c>
      <c r="H62" s="66">
        <f t="shared" si="36"/>
        <v>1316</v>
      </c>
      <c r="I62" s="66"/>
      <c r="J62" s="66">
        <f t="shared" ref="J62:L63" si="37">+J68+J74</f>
        <v>2743</v>
      </c>
      <c r="K62" s="66">
        <f t="shared" si="37"/>
        <v>1514</v>
      </c>
      <c r="L62" s="66">
        <f t="shared" si="37"/>
        <v>1229</v>
      </c>
      <c r="M62" s="66"/>
      <c r="N62" s="66">
        <f t="shared" ref="N62:P63" si="38">+N68+N74</f>
        <v>1311</v>
      </c>
      <c r="O62" s="66">
        <f t="shared" si="38"/>
        <v>766</v>
      </c>
      <c r="P62" s="66">
        <f t="shared" si="38"/>
        <v>545</v>
      </c>
      <c r="Q62" s="66"/>
      <c r="R62" s="66">
        <f t="shared" ref="R62:T63" si="39">+R68+R74</f>
        <v>2478</v>
      </c>
      <c r="S62" s="66">
        <f t="shared" si="39"/>
        <v>1398</v>
      </c>
      <c r="T62" s="66">
        <f t="shared" si="39"/>
        <v>1080</v>
      </c>
      <c r="U62" s="66"/>
      <c r="V62" s="66">
        <f t="shared" ref="V62:X63" si="40">+V68+V74</f>
        <v>1263</v>
      </c>
      <c r="W62" s="66">
        <f t="shared" si="40"/>
        <v>681</v>
      </c>
      <c r="X62" s="66">
        <f t="shared" si="40"/>
        <v>582</v>
      </c>
      <c r="Y62" s="66"/>
      <c r="Z62" s="66">
        <f t="shared" ref="Z62:AB63" si="41">+Z68+Z74</f>
        <v>515</v>
      </c>
      <c r="AA62" s="66">
        <f t="shared" si="41"/>
        <v>289</v>
      </c>
      <c r="AB62" s="66">
        <f t="shared" si="41"/>
        <v>226</v>
      </c>
    </row>
    <row r="63" spans="1:32" x14ac:dyDescent="0.25">
      <c r="A63" s="67" t="s">
        <v>71</v>
      </c>
      <c r="B63" s="66">
        <f t="shared" si="35"/>
        <v>11188</v>
      </c>
      <c r="C63" s="66">
        <f t="shared" si="35"/>
        <v>6295</v>
      </c>
      <c r="D63" s="66">
        <f t="shared" si="35"/>
        <v>4893</v>
      </c>
      <c r="E63" s="66"/>
      <c r="F63" s="66">
        <f t="shared" si="36"/>
        <v>3081</v>
      </c>
      <c r="G63" s="66">
        <f t="shared" si="36"/>
        <v>1781</v>
      </c>
      <c r="H63" s="66">
        <f t="shared" si="36"/>
        <v>1300</v>
      </c>
      <c r="I63" s="66"/>
      <c r="J63" s="66">
        <f t="shared" si="37"/>
        <v>2710</v>
      </c>
      <c r="K63" s="66">
        <f t="shared" si="37"/>
        <v>1493</v>
      </c>
      <c r="L63" s="66">
        <f t="shared" si="37"/>
        <v>1217</v>
      </c>
      <c r="M63" s="66"/>
      <c r="N63" s="66">
        <f t="shared" si="38"/>
        <v>1280</v>
      </c>
      <c r="O63" s="66">
        <f t="shared" si="38"/>
        <v>740</v>
      </c>
      <c r="P63" s="66">
        <f t="shared" si="38"/>
        <v>540</v>
      </c>
      <c r="Q63" s="66"/>
      <c r="R63" s="66">
        <f t="shared" si="39"/>
        <v>2394</v>
      </c>
      <c r="S63" s="66">
        <f t="shared" si="39"/>
        <v>1353</v>
      </c>
      <c r="T63" s="66">
        <f t="shared" si="39"/>
        <v>1041</v>
      </c>
      <c r="U63" s="66"/>
      <c r="V63" s="66">
        <f t="shared" si="40"/>
        <v>1217</v>
      </c>
      <c r="W63" s="66">
        <f t="shared" si="40"/>
        <v>647</v>
      </c>
      <c r="X63" s="66">
        <f t="shared" si="40"/>
        <v>570</v>
      </c>
      <c r="Y63" s="66"/>
      <c r="Z63" s="66">
        <f t="shared" si="41"/>
        <v>506</v>
      </c>
      <c r="AA63" s="66">
        <f t="shared" si="41"/>
        <v>281</v>
      </c>
      <c r="AB63" s="66">
        <f t="shared" si="41"/>
        <v>225</v>
      </c>
    </row>
    <row r="64" spans="1:32" x14ac:dyDescent="0.25">
      <c r="A64" s="67" t="s">
        <v>72</v>
      </c>
      <c r="B64" s="66">
        <f>+B70</f>
        <v>60</v>
      </c>
      <c r="C64" s="66">
        <f t="shared" ref="C64:D64" si="42">+C70</f>
        <v>36</v>
      </c>
      <c r="D64" s="66">
        <f t="shared" si="42"/>
        <v>24</v>
      </c>
      <c r="E64" s="66"/>
      <c r="F64" s="66">
        <f>+F70</f>
        <v>24</v>
      </c>
      <c r="G64" s="66">
        <f t="shared" ref="G64:H64" si="43">+G70</f>
        <v>13</v>
      </c>
      <c r="H64" s="66">
        <f t="shared" si="43"/>
        <v>11</v>
      </c>
      <c r="I64" s="66"/>
      <c r="J64" s="66">
        <f>+J70</f>
        <v>6</v>
      </c>
      <c r="K64" s="66">
        <f t="shared" ref="K64:L64" si="44">+K70</f>
        <v>2</v>
      </c>
      <c r="L64" s="66">
        <f t="shared" si="44"/>
        <v>4</v>
      </c>
      <c r="M64" s="66"/>
      <c r="N64" s="66">
        <f>+N70</f>
        <v>12</v>
      </c>
      <c r="O64" s="66">
        <f t="shared" ref="O64:P64" si="45">+O70</f>
        <v>9</v>
      </c>
      <c r="P64" s="66">
        <f t="shared" si="45"/>
        <v>3</v>
      </c>
      <c r="Q64" s="66"/>
      <c r="R64" s="66">
        <f>+R70</f>
        <v>12</v>
      </c>
      <c r="S64" s="66">
        <f t="shared" ref="S64:T64" si="46">+S70</f>
        <v>8</v>
      </c>
      <c r="T64" s="66">
        <f t="shared" si="46"/>
        <v>4</v>
      </c>
      <c r="U64" s="66"/>
      <c r="V64" s="66">
        <f>+V70</f>
        <v>6</v>
      </c>
      <c r="W64" s="66">
        <f t="shared" ref="W64:X64" si="47">+W70</f>
        <v>4</v>
      </c>
      <c r="X64" s="66">
        <f t="shared" si="47"/>
        <v>2</v>
      </c>
      <c r="Y64" s="66"/>
      <c r="Z64" s="66">
        <f>+Z70</f>
        <v>0</v>
      </c>
      <c r="AA64" s="66">
        <f t="shared" ref="AA64:AB64" si="48">+AA70</f>
        <v>0</v>
      </c>
      <c r="AB64" s="66">
        <f t="shared" si="48"/>
        <v>0</v>
      </c>
    </row>
    <row r="65" spans="1:28" x14ac:dyDescent="0.25">
      <c r="A65" s="67" t="s">
        <v>73</v>
      </c>
      <c r="B65" s="66">
        <f>+B71</f>
        <v>194</v>
      </c>
      <c r="C65" s="66">
        <f>+C71</f>
        <v>133</v>
      </c>
      <c r="D65" s="66">
        <f>+D71</f>
        <v>61</v>
      </c>
      <c r="E65" s="66"/>
      <c r="F65" s="66">
        <f>+F71</f>
        <v>27</v>
      </c>
      <c r="G65" s="66">
        <f>+G71</f>
        <v>22</v>
      </c>
      <c r="H65" s="66">
        <f>+H71</f>
        <v>5</v>
      </c>
      <c r="I65" s="66"/>
      <c r="J65" s="66">
        <f>+J71</f>
        <v>27</v>
      </c>
      <c r="K65" s="66">
        <f>+K71</f>
        <v>19</v>
      </c>
      <c r="L65" s="66">
        <f>+L71</f>
        <v>8</v>
      </c>
      <c r="M65" s="66"/>
      <c r="N65" s="66">
        <f>+N71</f>
        <v>19</v>
      </c>
      <c r="O65" s="66">
        <f>+O71</f>
        <v>17</v>
      </c>
      <c r="P65" s="66">
        <f>+P71</f>
        <v>2</v>
      </c>
      <c r="Q65" s="66"/>
      <c r="R65" s="66">
        <f>+R71</f>
        <v>72</v>
      </c>
      <c r="S65" s="66">
        <f>+S71</f>
        <v>37</v>
      </c>
      <c r="T65" s="66">
        <f>+T71</f>
        <v>35</v>
      </c>
      <c r="U65" s="66"/>
      <c r="V65" s="66">
        <f>+V71</f>
        <v>40</v>
      </c>
      <c r="W65" s="66">
        <f>+W71</f>
        <v>30</v>
      </c>
      <c r="X65" s="66">
        <f>+X71</f>
        <v>10</v>
      </c>
      <c r="Y65" s="66"/>
      <c r="Z65" s="66">
        <f>+Z71</f>
        <v>9</v>
      </c>
      <c r="AA65" s="66">
        <f>+AA71</f>
        <v>8</v>
      </c>
      <c r="AB65" s="66">
        <f>+AB71</f>
        <v>1</v>
      </c>
    </row>
    <row r="66" spans="1:28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28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</row>
    <row r="68" spans="1:28" x14ac:dyDescent="0.25">
      <c r="A68" s="71" t="s">
        <v>21</v>
      </c>
      <c r="B68" s="72">
        <f>+B69+B70+B71</f>
        <v>8230</v>
      </c>
      <c r="C68" s="72">
        <f>+C69+C70+C71</f>
        <v>4612</v>
      </c>
      <c r="D68" s="72">
        <f>+D69+D70+D71</f>
        <v>3618</v>
      </c>
      <c r="E68" s="72"/>
      <c r="F68" s="72">
        <f>+F69+F70+F71</f>
        <v>2168</v>
      </c>
      <c r="G68" s="72">
        <f>+G69+G70+G71</f>
        <v>1265</v>
      </c>
      <c r="H68" s="72">
        <f>+H69+H70+H71</f>
        <v>903</v>
      </c>
      <c r="I68" s="73"/>
      <c r="J68" s="72">
        <f>+J69+J70+J71</f>
        <v>1818</v>
      </c>
      <c r="K68" s="72">
        <f>+K69+K70+K71</f>
        <v>1008</v>
      </c>
      <c r="L68" s="72">
        <f>+L69+L70+L71</f>
        <v>810</v>
      </c>
      <c r="M68" s="73"/>
      <c r="N68" s="72">
        <f>+N69+N70+N71</f>
        <v>948</v>
      </c>
      <c r="O68" s="72">
        <f>+O69+O70+O71</f>
        <v>557</v>
      </c>
      <c r="P68" s="72">
        <f>+P69+P70+P71</f>
        <v>391</v>
      </c>
      <c r="Q68" s="73"/>
      <c r="R68" s="72">
        <f>+R69+R70+R71</f>
        <v>1938</v>
      </c>
      <c r="S68" s="72">
        <f>+S69+S70+S71</f>
        <v>1054</v>
      </c>
      <c r="T68" s="72">
        <f>+T69+T70+T71</f>
        <v>884</v>
      </c>
      <c r="U68" s="73"/>
      <c r="V68" s="72">
        <f>+V69+V70+V71</f>
        <v>964</v>
      </c>
      <c r="W68" s="72">
        <f>+W69+W70+W71</f>
        <v>516</v>
      </c>
      <c r="X68" s="72">
        <f>+X69+X70+X71</f>
        <v>448</v>
      </c>
      <c r="Y68" s="73"/>
      <c r="Z68" s="72">
        <f>+Z69+Z70+Z71</f>
        <v>394</v>
      </c>
      <c r="AA68" s="72">
        <f>+AA69+AA70+AA71</f>
        <v>212</v>
      </c>
      <c r="AB68" s="72">
        <f>+AB69+AB70+AB71</f>
        <v>182</v>
      </c>
    </row>
    <row r="69" spans="1:28" x14ac:dyDescent="0.2">
      <c r="A69" s="67" t="s">
        <v>71</v>
      </c>
      <c r="B69" s="74">
        <v>7976</v>
      </c>
      <c r="C69" s="74">
        <v>4443</v>
      </c>
      <c r="D69" s="74">
        <v>3533</v>
      </c>
      <c r="E69" s="74"/>
      <c r="F69" s="74">
        <v>2117</v>
      </c>
      <c r="G69" s="74">
        <v>1230</v>
      </c>
      <c r="H69" s="74">
        <v>887</v>
      </c>
      <c r="I69" s="74"/>
      <c r="J69" s="74">
        <v>1785</v>
      </c>
      <c r="K69" s="74">
        <v>987</v>
      </c>
      <c r="L69" s="74">
        <v>798</v>
      </c>
      <c r="M69" s="74"/>
      <c r="N69" s="74">
        <v>917</v>
      </c>
      <c r="O69" s="74">
        <v>531</v>
      </c>
      <c r="P69" s="74">
        <v>386</v>
      </c>
      <c r="Q69" s="74"/>
      <c r="R69" s="74">
        <v>1854</v>
      </c>
      <c r="S69" s="74">
        <v>1009</v>
      </c>
      <c r="T69" s="74">
        <v>845</v>
      </c>
      <c r="U69" s="74"/>
      <c r="V69" s="74">
        <v>918</v>
      </c>
      <c r="W69" s="74">
        <v>482</v>
      </c>
      <c r="X69" s="74">
        <v>436</v>
      </c>
      <c r="Y69" s="74"/>
      <c r="Z69" s="74">
        <v>385</v>
      </c>
      <c r="AA69" s="74">
        <v>204</v>
      </c>
      <c r="AB69" s="74">
        <v>181</v>
      </c>
    </row>
    <row r="70" spans="1:28" x14ac:dyDescent="0.2">
      <c r="A70" s="67" t="s">
        <v>72</v>
      </c>
      <c r="B70" s="74">
        <v>60</v>
      </c>
      <c r="C70" s="74">
        <v>36</v>
      </c>
      <c r="D70" s="74">
        <v>24</v>
      </c>
      <c r="E70" s="74"/>
      <c r="F70" s="74">
        <v>24</v>
      </c>
      <c r="G70" s="74">
        <v>13</v>
      </c>
      <c r="H70" s="74">
        <v>11</v>
      </c>
      <c r="I70" s="74"/>
      <c r="J70" s="74">
        <v>6</v>
      </c>
      <c r="K70" s="74">
        <v>2</v>
      </c>
      <c r="L70" s="74">
        <v>4</v>
      </c>
      <c r="M70" s="74"/>
      <c r="N70" s="74">
        <v>12</v>
      </c>
      <c r="O70" s="74">
        <v>9</v>
      </c>
      <c r="P70" s="74">
        <v>3</v>
      </c>
      <c r="Q70" s="74"/>
      <c r="R70" s="74">
        <v>12</v>
      </c>
      <c r="S70" s="74">
        <v>8</v>
      </c>
      <c r="T70" s="74">
        <v>4</v>
      </c>
      <c r="U70" s="74"/>
      <c r="V70" s="74">
        <v>6</v>
      </c>
      <c r="W70" s="74">
        <v>4</v>
      </c>
      <c r="X70" s="74">
        <v>2</v>
      </c>
      <c r="Y70" s="74"/>
      <c r="Z70" s="74">
        <v>0</v>
      </c>
      <c r="AA70" s="74">
        <v>0</v>
      </c>
      <c r="AB70" s="74">
        <v>0</v>
      </c>
    </row>
    <row r="71" spans="1:28" x14ac:dyDescent="0.2">
      <c r="A71" s="67" t="s">
        <v>73</v>
      </c>
      <c r="B71" s="74">
        <v>194</v>
      </c>
      <c r="C71" s="74">
        <v>133</v>
      </c>
      <c r="D71" s="74">
        <v>61</v>
      </c>
      <c r="E71" s="74"/>
      <c r="F71" s="74">
        <v>27</v>
      </c>
      <c r="G71" s="74">
        <v>22</v>
      </c>
      <c r="H71" s="74">
        <v>5</v>
      </c>
      <c r="I71" s="74"/>
      <c r="J71" s="74">
        <v>27</v>
      </c>
      <c r="K71" s="74">
        <v>19</v>
      </c>
      <c r="L71" s="74">
        <v>8</v>
      </c>
      <c r="M71" s="74"/>
      <c r="N71" s="74">
        <v>19</v>
      </c>
      <c r="O71" s="74">
        <v>17</v>
      </c>
      <c r="P71" s="74">
        <v>2</v>
      </c>
      <c r="Q71" s="74"/>
      <c r="R71" s="74">
        <v>72</v>
      </c>
      <c r="S71" s="74">
        <v>37</v>
      </c>
      <c r="T71" s="74">
        <v>35</v>
      </c>
      <c r="U71" s="74"/>
      <c r="V71" s="74">
        <v>40</v>
      </c>
      <c r="W71" s="74">
        <v>30</v>
      </c>
      <c r="X71" s="74">
        <v>10</v>
      </c>
      <c r="Y71" s="74"/>
      <c r="Z71" s="74">
        <v>9</v>
      </c>
      <c r="AA71" s="74">
        <v>8</v>
      </c>
      <c r="AB71" s="74">
        <v>1</v>
      </c>
    </row>
    <row r="72" spans="1:28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x14ac:dyDescent="0.25">
      <c r="A74" s="76" t="s">
        <v>21</v>
      </c>
      <c r="B74" s="72">
        <f>+B75+B76+B77</f>
        <v>3212</v>
      </c>
      <c r="C74" s="72">
        <f>+C75+C76+C77</f>
        <v>1852</v>
      </c>
      <c r="D74" s="72">
        <f>+D75+D76+D77</f>
        <v>1360</v>
      </c>
      <c r="E74" s="72"/>
      <c r="F74" s="72">
        <f>+F75+F76+F77</f>
        <v>964</v>
      </c>
      <c r="G74" s="72">
        <f>+G75+G76+G77</f>
        <v>551</v>
      </c>
      <c r="H74" s="72">
        <f>+H75+H76+H77</f>
        <v>413</v>
      </c>
      <c r="I74" s="73"/>
      <c r="J74" s="72">
        <f>+J75+J76+J77</f>
        <v>925</v>
      </c>
      <c r="K74" s="72">
        <f>+K75+K76+K77</f>
        <v>506</v>
      </c>
      <c r="L74" s="72">
        <f>+L75+L76+L77</f>
        <v>419</v>
      </c>
      <c r="M74" s="73"/>
      <c r="N74" s="72">
        <f>+N75+N76+N77</f>
        <v>363</v>
      </c>
      <c r="O74" s="72">
        <f>+O75+O76+O77</f>
        <v>209</v>
      </c>
      <c r="P74" s="72">
        <f>+P75+P76+P77</f>
        <v>154</v>
      </c>
      <c r="Q74" s="73"/>
      <c r="R74" s="72">
        <f>+R75+R76+R77</f>
        <v>540</v>
      </c>
      <c r="S74" s="72">
        <f>+S75+S76+S77</f>
        <v>344</v>
      </c>
      <c r="T74" s="72">
        <f>+T75+T76+T77</f>
        <v>196</v>
      </c>
      <c r="U74" s="73"/>
      <c r="V74" s="72">
        <f>+V75+V76+V77</f>
        <v>299</v>
      </c>
      <c r="W74" s="72">
        <f>+W75+W76+W77</f>
        <v>165</v>
      </c>
      <c r="X74" s="72">
        <f>+X75+X76+X77</f>
        <v>134</v>
      </c>
      <c r="Y74" s="73"/>
      <c r="Z74" s="72">
        <f>+Z75+Z76+Z77</f>
        <v>121</v>
      </c>
      <c r="AA74" s="72">
        <f>+AA75+AA76+AA77</f>
        <v>77</v>
      </c>
      <c r="AB74" s="72">
        <f>+AB75+AB76+AB77</f>
        <v>44</v>
      </c>
    </row>
    <row r="75" spans="1:28" x14ac:dyDescent="0.2">
      <c r="A75" s="67" t="s">
        <v>71</v>
      </c>
      <c r="B75" s="74">
        <v>3212</v>
      </c>
      <c r="C75" s="74">
        <v>1852</v>
      </c>
      <c r="D75" s="74">
        <v>1360</v>
      </c>
      <c r="E75" s="74"/>
      <c r="F75" s="74">
        <v>964</v>
      </c>
      <c r="G75" s="74">
        <v>551</v>
      </c>
      <c r="H75" s="74">
        <v>413</v>
      </c>
      <c r="I75" s="74"/>
      <c r="J75" s="74">
        <v>925</v>
      </c>
      <c r="K75" s="74">
        <v>506</v>
      </c>
      <c r="L75" s="74">
        <v>419</v>
      </c>
      <c r="M75" s="74"/>
      <c r="N75" s="74">
        <v>363</v>
      </c>
      <c r="O75" s="74">
        <v>209</v>
      </c>
      <c r="P75" s="74">
        <v>154</v>
      </c>
      <c r="Q75" s="74"/>
      <c r="R75" s="74">
        <v>540</v>
      </c>
      <c r="S75" s="74">
        <v>344</v>
      </c>
      <c r="T75" s="74">
        <v>196</v>
      </c>
      <c r="U75" s="74"/>
      <c r="V75" s="74">
        <v>299</v>
      </c>
      <c r="W75" s="74">
        <v>165</v>
      </c>
      <c r="X75" s="74">
        <v>134</v>
      </c>
      <c r="Y75" s="74"/>
      <c r="Z75" s="74">
        <v>121</v>
      </c>
      <c r="AA75" s="74">
        <v>77</v>
      </c>
      <c r="AB75" s="74">
        <v>44</v>
      </c>
    </row>
    <row r="76" spans="1:28" x14ac:dyDescent="0.25">
      <c r="A76" s="67" t="s">
        <v>72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</row>
    <row r="77" spans="1:28" ht="13.5" x14ac:dyDescent="0.25">
      <c r="A77" s="67" t="s">
        <v>73</v>
      </c>
      <c r="B77" s="85"/>
      <c r="C77" s="85"/>
      <c r="D77" s="85"/>
      <c r="E77" s="86"/>
      <c r="F77" s="85"/>
      <c r="G77" s="85"/>
      <c r="H77" s="85"/>
      <c r="I77" s="73"/>
      <c r="J77" s="85"/>
      <c r="K77" s="85"/>
      <c r="L77" s="85"/>
      <c r="M77" s="73"/>
      <c r="N77" s="85"/>
      <c r="O77" s="85"/>
      <c r="P77" s="85"/>
      <c r="Q77" s="73"/>
      <c r="R77" s="85"/>
      <c r="S77" s="85"/>
      <c r="T77" s="85"/>
      <c r="U77" s="73"/>
      <c r="V77" s="85"/>
      <c r="W77" s="85"/>
      <c r="X77" s="85"/>
      <c r="Y77" s="73"/>
      <c r="Z77" s="85"/>
      <c r="AA77" s="85"/>
      <c r="AB77" s="85"/>
    </row>
    <row r="78" spans="1:28" x14ac:dyDescent="0.25">
      <c r="A78" s="77"/>
    </row>
    <row r="79" spans="1:28" ht="15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28" ht="15.75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1:32" ht="14.25" x14ac:dyDescent="0.25">
      <c r="A81" s="65" t="s">
        <v>21</v>
      </c>
      <c r="B81" s="78">
        <f t="shared" ref="B81:D84" si="49">+B62/(B62+B12)*100</f>
        <v>13.289970381555257</v>
      </c>
      <c r="C81" s="78">
        <f t="shared" si="49"/>
        <v>15.233067822972146</v>
      </c>
      <c r="D81" s="78">
        <f t="shared" si="49"/>
        <v>11.401479581319714</v>
      </c>
      <c r="E81" s="78"/>
      <c r="F81" s="78">
        <f t="shared" ref="F81:H84" si="50">+F62/(F62+F12)*100</f>
        <v>17.378759294195984</v>
      </c>
      <c r="G81" s="78">
        <f t="shared" si="50"/>
        <v>19.505907626208376</v>
      </c>
      <c r="H81" s="78">
        <f t="shared" si="50"/>
        <v>15.105601469237834</v>
      </c>
      <c r="I81" s="78"/>
      <c r="J81" s="78">
        <f t="shared" ref="J81:L84" si="51">+J62/(J62+J12)*100</f>
        <v>17.608165361407114</v>
      </c>
      <c r="K81" s="78">
        <f t="shared" si="51"/>
        <v>19.33588761174968</v>
      </c>
      <c r="L81" s="78">
        <f t="shared" si="51"/>
        <v>15.862157976251936</v>
      </c>
      <c r="M81" s="78"/>
      <c r="N81" s="78">
        <f t="shared" ref="N81:P84" si="52">+N62/(N62+N12)*100</f>
        <v>10.040591253733631</v>
      </c>
      <c r="O81" s="78">
        <f t="shared" si="52"/>
        <v>11.743063007818488</v>
      </c>
      <c r="P81" s="78">
        <f t="shared" si="52"/>
        <v>8.3409856137128866</v>
      </c>
      <c r="Q81" s="78"/>
      <c r="R81" s="78">
        <f t="shared" ref="R81:T84" si="53">+R62/(R62+R12)*100</f>
        <v>16.193961573650505</v>
      </c>
      <c r="S81" s="78">
        <f t="shared" si="53"/>
        <v>18.600319318786589</v>
      </c>
      <c r="T81" s="78">
        <f t="shared" si="53"/>
        <v>13.871050603647571</v>
      </c>
      <c r="U81" s="78"/>
      <c r="V81" s="78">
        <f t="shared" ref="V81:X84" si="54">+V62/(V62+V12)*100</f>
        <v>10.18055779461551</v>
      </c>
      <c r="W81" s="78">
        <f t="shared" si="54"/>
        <v>11.692994505494505</v>
      </c>
      <c r="X81" s="78">
        <f t="shared" si="54"/>
        <v>8.8422971741112111</v>
      </c>
      <c r="Y81" s="78"/>
      <c r="Z81" s="78">
        <f t="shared" ref="Z81:AB84" si="55">+Z62/(Z62+Z12)*100</f>
        <v>4.3904518329070763</v>
      </c>
      <c r="AA81" s="78">
        <f t="shared" si="55"/>
        <v>5.3213036273246184</v>
      </c>
      <c r="AB81" s="78">
        <f t="shared" si="55"/>
        <v>3.5878710906493096</v>
      </c>
    </row>
    <row r="82" spans="1:32" x14ac:dyDescent="0.25">
      <c r="A82" s="67" t="s">
        <v>71</v>
      </c>
      <c r="B82" s="78">
        <f t="shared" si="49"/>
        <v>13.465079613426568</v>
      </c>
      <c r="C82" s="78">
        <f t="shared" si="49"/>
        <v>15.507217815440704</v>
      </c>
      <c r="D82" s="78">
        <f t="shared" si="49"/>
        <v>11.514295799505824</v>
      </c>
      <c r="E82" s="78"/>
      <c r="F82" s="78">
        <f t="shared" si="50"/>
        <v>17.546557321031951</v>
      </c>
      <c r="G82" s="78">
        <f t="shared" si="50"/>
        <v>19.764731994229276</v>
      </c>
      <c r="H82" s="78">
        <f t="shared" si="50"/>
        <v>15.20823584464202</v>
      </c>
      <c r="I82" s="78"/>
      <c r="J82" s="78">
        <f t="shared" si="51"/>
        <v>17.916170831680549</v>
      </c>
      <c r="K82" s="78">
        <f t="shared" si="51"/>
        <v>19.814200398142003</v>
      </c>
      <c r="L82" s="78">
        <f t="shared" si="51"/>
        <v>16.032143327624819</v>
      </c>
      <c r="M82" s="78"/>
      <c r="N82" s="78">
        <f t="shared" si="52"/>
        <v>10.108987521718529</v>
      </c>
      <c r="O82" s="78">
        <f t="shared" si="52"/>
        <v>11.794708320051004</v>
      </c>
      <c r="P82" s="78">
        <f t="shared" si="52"/>
        <v>8.4533500313087035</v>
      </c>
      <c r="Q82" s="78"/>
      <c r="R82" s="78">
        <f t="shared" si="53"/>
        <v>16.322356310083862</v>
      </c>
      <c r="S82" s="78">
        <f t="shared" si="53"/>
        <v>18.928371572467821</v>
      </c>
      <c r="T82" s="78">
        <f t="shared" si="53"/>
        <v>13.84492618699295</v>
      </c>
      <c r="U82" s="78"/>
      <c r="V82" s="78">
        <f t="shared" si="54"/>
        <v>10.276112471502154</v>
      </c>
      <c r="W82" s="78">
        <f t="shared" si="54"/>
        <v>11.778627343892227</v>
      </c>
      <c r="X82" s="78">
        <f t="shared" si="54"/>
        <v>8.9763779527559056</v>
      </c>
      <c r="Y82" s="78"/>
      <c r="Z82" s="78">
        <f t="shared" si="55"/>
        <v>4.5049857549857544</v>
      </c>
      <c r="AA82" s="78">
        <f t="shared" si="55"/>
        <v>5.4743814533411257</v>
      </c>
      <c r="AB82" s="78">
        <f t="shared" si="55"/>
        <v>3.689129365469749</v>
      </c>
    </row>
    <row r="83" spans="1:32" x14ac:dyDescent="0.25">
      <c r="A83" s="67" t="s">
        <v>72</v>
      </c>
      <c r="B83" s="78">
        <f t="shared" si="49"/>
        <v>9.6618357487922708</v>
      </c>
      <c r="C83" s="78">
        <f t="shared" si="49"/>
        <v>10.285714285714285</v>
      </c>
      <c r="D83" s="78">
        <f t="shared" si="49"/>
        <v>8.8560885608856079</v>
      </c>
      <c r="E83" s="78"/>
      <c r="F83" s="78">
        <f t="shared" si="50"/>
        <v>15.686274509803921</v>
      </c>
      <c r="G83" s="78">
        <f t="shared" si="50"/>
        <v>15.11627906976744</v>
      </c>
      <c r="H83" s="78">
        <f t="shared" si="50"/>
        <v>16.417910447761194</v>
      </c>
      <c r="I83" s="78"/>
      <c r="J83" s="78">
        <f t="shared" si="51"/>
        <v>4.4444444444444446</v>
      </c>
      <c r="K83" s="78">
        <f t="shared" si="51"/>
        <v>2.666666666666667</v>
      </c>
      <c r="L83" s="78">
        <f t="shared" si="51"/>
        <v>6.666666666666667</v>
      </c>
      <c r="M83" s="78"/>
      <c r="N83" s="78">
        <f t="shared" si="52"/>
        <v>10.434782608695652</v>
      </c>
      <c r="O83" s="78">
        <f t="shared" si="52"/>
        <v>14.754098360655737</v>
      </c>
      <c r="P83" s="78">
        <f t="shared" si="52"/>
        <v>5.5555555555555554</v>
      </c>
      <c r="Q83" s="78"/>
      <c r="R83" s="78">
        <f t="shared" si="53"/>
        <v>16.216216216216218</v>
      </c>
      <c r="S83" s="78">
        <f t="shared" si="53"/>
        <v>20.512820512820511</v>
      </c>
      <c r="T83" s="78">
        <f t="shared" si="53"/>
        <v>11.428571428571429</v>
      </c>
      <c r="U83" s="78"/>
      <c r="V83" s="78">
        <f t="shared" si="54"/>
        <v>7.4074074074074066</v>
      </c>
      <c r="W83" s="78">
        <f t="shared" si="54"/>
        <v>8.5106382978723403</v>
      </c>
      <c r="X83" s="78">
        <f t="shared" si="54"/>
        <v>5.8823529411764701</v>
      </c>
      <c r="Y83" s="78"/>
      <c r="Z83" s="78">
        <f t="shared" si="55"/>
        <v>0</v>
      </c>
      <c r="AA83" s="78">
        <f t="shared" si="55"/>
        <v>0</v>
      </c>
      <c r="AB83" s="78">
        <f t="shared" si="55"/>
        <v>0</v>
      </c>
    </row>
    <row r="84" spans="1:32" x14ac:dyDescent="0.25">
      <c r="A84" s="67" t="s">
        <v>73</v>
      </c>
      <c r="B84" s="78">
        <f t="shared" si="49"/>
        <v>8.134171907756814</v>
      </c>
      <c r="C84" s="78">
        <f t="shared" si="49"/>
        <v>8.9261744966442951</v>
      </c>
      <c r="D84" s="78">
        <f t="shared" si="49"/>
        <v>6.8156424581005588</v>
      </c>
      <c r="E84" s="78"/>
      <c r="F84" s="78">
        <f t="shared" si="50"/>
        <v>8.7096774193548381</v>
      </c>
      <c r="G84" s="78">
        <f t="shared" si="50"/>
        <v>10.328638497652582</v>
      </c>
      <c r="H84" s="78">
        <f t="shared" si="50"/>
        <v>5.1546391752577314</v>
      </c>
      <c r="I84" s="78"/>
      <c r="J84" s="78">
        <f t="shared" si="51"/>
        <v>8.517350157728707</v>
      </c>
      <c r="K84" s="78">
        <f t="shared" si="51"/>
        <v>8.6363636363636367</v>
      </c>
      <c r="L84" s="78">
        <f t="shared" si="51"/>
        <v>8.2474226804123703</v>
      </c>
      <c r="M84" s="78"/>
      <c r="N84" s="78">
        <f t="shared" si="52"/>
        <v>6.7857142857142856</v>
      </c>
      <c r="O84" s="78">
        <f t="shared" si="52"/>
        <v>9.0425531914893629</v>
      </c>
      <c r="P84" s="78">
        <f t="shared" si="52"/>
        <v>2.1739130434782608</v>
      </c>
      <c r="Q84" s="78"/>
      <c r="R84" s="78">
        <f t="shared" si="53"/>
        <v>12.834224598930483</v>
      </c>
      <c r="S84" s="78">
        <f t="shared" si="53"/>
        <v>11.246200607902736</v>
      </c>
      <c r="T84" s="78">
        <f t="shared" si="53"/>
        <v>15.086206896551724</v>
      </c>
      <c r="U84" s="78"/>
      <c r="V84" s="78">
        <f t="shared" si="54"/>
        <v>8.2987551867219906</v>
      </c>
      <c r="W84" s="78">
        <f t="shared" si="54"/>
        <v>10.56338028169014</v>
      </c>
      <c r="X84" s="78">
        <f t="shared" si="54"/>
        <v>5.0505050505050502</v>
      </c>
      <c r="Y84" s="78"/>
      <c r="Z84" s="78">
        <f t="shared" si="55"/>
        <v>2.0689655172413794</v>
      </c>
      <c r="AA84" s="78">
        <f t="shared" si="55"/>
        <v>3.125</v>
      </c>
      <c r="AB84" s="78">
        <f t="shared" si="55"/>
        <v>0.55865921787709494</v>
      </c>
    </row>
    <row r="85" spans="1:32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32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</row>
    <row r="87" spans="1:32" s="50" customFormat="1" ht="15" customHeight="1" x14ac:dyDescent="0.25">
      <c r="A87" s="71" t="s">
        <v>21</v>
      </c>
      <c r="B87" s="78">
        <f t="shared" ref="B87:D90" si="56">+B68/(B68+B18)*100</f>
        <v>14.159626997918206</v>
      </c>
      <c r="C87" s="78">
        <f t="shared" si="56"/>
        <v>16.216026159417744</v>
      </c>
      <c r="D87" s="78">
        <f t="shared" si="56"/>
        <v>12.189205579138871</v>
      </c>
      <c r="E87" s="78"/>
      <c r="F87" s="78">
        <f t="shared" ref="F87:H90" si="57">+F68/(F68+F18)*100</f>
        <v>19.092910612065168</v>
      </c>
      <c r="G87" s="78">
        <f t="shared" si="57"/>
        <v>21.455223880597014</v>
      </c>
      <c r="H87" s="78">
        <f t="shared" si="57"/>
        <v>16.541491115588936</v>
      </c>
      <c r="I87" s="78"/>
      <c r="J87" s="78">
        <f t="shared" ref="J87:L90" si="58">+J68/(J68+J18)*100</f>
        <v>18.579458354624425</v>
      </c>
      <c r="K87" s="78">
        <f t="shared" si="58"/>
        <v>20.579828501429155</v>
      </c>
      <c r="L87" s="78">
        <f t="shared" si="58"/>
        <v>16.574585635359114</v>
      </c>
      <c r="M87" s="78"/>
      <c r="N87" s="78">
        <f t="shared" ref="N87:P90" si="59">+N68/(N68+N18)*100</f>
        <v>11.446510504709009</v>
      </c>
      <c r="O87" s="78">
        <f t="shared" si="59"/>
        <v>13.562210859508156</v>
      </c>
      <c r="P87" s="78">
        <f t="shared" si="59"/>
        <v>9.365269461077844</v>
      </c>
      <c r="Q87" s="78"/>
      <c r="R87" s="78">
        <f t="shared" ref="R87:T90" si="60">+R68/(R68+R18)*100</f>
        <v>17.392084716862605</v>
      </c>
      <c r="S87" s="78">
        <f t="shared" si="60"/>
        <v>19.435736677115987</v>
      </c>
      <c r="T87" s="78">
        <f t="shared" si="60"/>
        <v>15.454545454545453</v>
      </c>
      <c r="U87" s="78"/>
      <c r="V87" s="78">
        <f t="shared" ref="V87:X90" si="61">+V68/(V68+V18)*100</f>
        <v>10.696848646249444</v>
      </c>
      <c r="W87" s="78">
        <f t="shared" si="61"/>
        <v>12.230386347475704</v>
      </c>
      <c r="X87" s="78">
        <f t="shared" si="61"/>
        <v>9.3469643229709991</v>
      </c>
      <c r="Y87" s="78"/>
      <c r="Z87" s="78">
        <f t="shared" ref="Z87:AB90" si="62">+Z68/(Z68+Z18)*100</f>
        <v>4.6103440205944297</v>
      </c>
      <c r="AA87" s="78">
        <f t="shared" si="62"/>
        <v>5.4386865059004617</v>
      </c>
      <c r="AB87" s="78">
        <f t="shared" si="62"/>
        <v>3.9156626506024099</v>
      </c>
      <c r="AC87" s="9"/>
      <c r="AD87" s="64"/>
      <c r="AE87" s="64"/>
      <c r="AF87" s="9"/>
    </row>
    <row r="88" spans="1:32" s="50" customFormat="1" ht="15" customHeight="1" x14ac:dyDescent="0.25">
      <c r="A88" s="67" t="s">
        <v>71</v>
      </c>
      <c r="B88" s="78">
        <f t="shared" si="56"/>
        <v>14.471034345120382</v>
      </c>
      <c r="C88" s="78">
        <f t="shared" si="56"/>
        <v>16.702379609789105</v>
      </c>
      <c r="D88" s="78">
        <f t="shared" si="56"/>
        <v>12.389535699256559</v>
      </c>
      <c r="E88" s="81"/>
      <c r="F88" s="78">
        <f t="shared" si="57"/>
        <v>19.43628351083364</v>
      </c>
      <c r="G88" s="78">
        <f t="shared" si="57"/>
        <v>21.976058602822938</v>
      </c>
      <c r="H88" s="78">
        <f t="shared" si="57"/>
        <v>16.751652502360717</v>
      </c>
      <c r="I88" s="81"/>
      <c r="J88" s="78">
        <f t="shared" si="58"/>
        <v>19.125683060109289</v>
      </c>
      <c r="K88" s="78">
        <f t="shared" si="58"/>
        <v>21.442537475559416</v>
      </c>
      <c r="L88" s="78">
        <f t="shared" si="58"/>
        <v>16.871035940803385</v>
      </c>
      <c r="M88" s="81"/>
      <c r="N88" s="78">
        <f t="shared" si="59"/>
        <v>11.626727526309116</v>
      </c>
      <c r="O88" s="78">
        <f t="shared" si="59"/>
        <v>13.763608087091757</v>
      </c>
      <c r="P88" s="78">
        <f t="shared" si="59"/>
        <v>9.5805410771903698</v>
      </c>
      <c r="Q88" s="81"/>
      <c r="R88" s="78">
        <f t="shared" si="60"/>
        <v>17.643700038066235</v>
      </c>
      <c r="S88" s="78">
        <f t="shared" si="60"/>
        <v>19.960435212660734</v>
      </c>
      <c r="T88" s="78">
        <f t="shared" si="60"/>
        <v>15.496057216211259</v>
      </c>
      <c r="U88" s="81"/>
      <c r="V88" s="78">
        <f t="shared" si="61"/>
        <v>10.865191146881289</v>
      </c>
      <c r="W88" s="78">
        <f t="shared" si="61"/>
        <v>12.397119341563787</v>
      </c>
      <c r="X88" s="78">
        <f t="shared" si="61"/>
        <v>9.5593071694803768</v>
      </c>
      <c r="Y88" s="81"/>
      <c r="Z88" s="78">
        <f t="shared" si="62"/>
        <v>4.7837972166998011</v>
      </c>
      <c r="AA88" s="78">
        <f t="shared" si="62"/>
        <v>5.6666666666666661</v>
      </c>
      <c r="AB88" s="78">
        <f t="shared" si="62"/>
        <v>4.0692446043165464</v>
      </c>
      <c r="AC88" s="9"/>
      <c r="AD88" s="64"/>
      <c r="AE88" s="64"/>
      <c r="AF88"/>
    </row>
    <row r="89" spans="1:32" s="50" customFormat="1" ht="15" x14ac:dyDescent="0.25">
      <c r="A89" s="67" t="s">
        <v>72</v>
      </c>
      <c r="B89" s="78">
        <f t="shared" si="56"/>
        <v>9.6618357487922708</v>
      </c>
      <c r="C89" s="78">
        <f t="shared" si="56"/>
        <v>10.285714285714285</v>
      </c>
      <c r="D89" s="78">
        <f t="shared" si="56"/>
        <v>8.8560885608856079</v>
      </c>
      <c r="E89" s="81"/>
      <c r="F89" s="78">
        <f t="shared" si="57"/>
        <v>15.686274509803921</v>
      </c>
      <c r="G89" s="78">
        <f t="shared" si="57"/>
        <v>15.11627906976744</v>
      </c>
      <c r="H89" s="78">
        <f t="shared" si="57"/>
        <v>16.417910447761194</v>
      </c>
      <c r="I89" s="81"/>
      <c r="J89" s="78">
        <f t="shared" si="58"/>
        <v>4.4444444444444446</v>
      </c>
      <c r="K89" s="78">
        <f t="shared" si="58"/>
        <v>2.666666666666667</v>
      </c>
      <c r="L89" s="78">
        <f t="shared" si="58"/>
        <v>6.666666666666667</v>
      </c>
      <c r="M89" s="81"/>
      <c r="N89" s="78">
        <f t="shared" si="59"/>
        <v>10.434782608695652</v>
      </c>
      <c r="O89" s="78">
        <f t="shared" si="59"/>
        <v>14.754098360655737</v>
      </c>
      <c r="P89" s="78">
        <f t="shared" si="59"/>
        <v>5.5555555555555554</v>
      </c>
      <c r="Q89" s="81"/>
      <c r="R89" s="78">
        <f t="shared" si="60"/>
        <v>16.216216216216218</v>
      </c>
      <c r="S89" s="78">
        <f t="shared" si="60"/>
        <v>20.512820512820511</v>
      </c>
      <c r="T89" s="78">
        <f t="shared" si="60"/>
        <v>11.428571428571429</v>
      </c>
      <c r="U89" s="81"/>
      <c r="V89" s="78">
        <f t="shared" si="61"/>
        <v>7.4074074074074066</v>
      </c>
      <c r="W89" s="78">
        <f t="shared" si="61"/>
        <v>8.5106382978723403</v>
      </c>
      <c r="X89" s="78">
        <f t="shared" si="61"/>
        <v>5.8823529411764701</v>
      </c>
      <c r="Y89" s="81"/>
      <c r="Z89" s="78">
        <f t="shared" si="62"/>
        <v>0</v>
      </c>
      <c r="AA89" s="78">
        <f t="shared" si="62"/>
        <v>0</v>
      </c>
      <c r="AB89" s="78">
        <f t="shared" si="62"/>
        <v>0</v>
      </c>
    </row>
    <row r="90" spans="1:32" s="50" customFormat="1" ht="15" x14ac:dyDescent="0.25">
      <c r="A90" s="67" t="s">
        <v>73</v>
      </c>
      <c r="B90" s="78">
        <f t="shared" si="56"/>
        <v>8.134171907756814</v>
      </c>
      <c r="C90" s="78">
        <f t="shared" si="56"/>
        <v>8.9261744966442951</v>
      </c>
      <c r="D90" s="78">
        <f t="shared" si="56"/>
        <v>6.8156424581005588</v>
      </c>
      <c r="E90" s="81"/>
      <c r="F90" s="78">
        <f t="shared" si="57"/>
        <v>8.7096774193548381</v>
      </c>
      <c r="G90" s="78">
        <f t="shared" si="57"/>
        <v>10.328638497652582</v>
      </c>
      <c r="H90" s="78">
        <f t="shared" si="57"/>
        <v>5.1546391752577314</v>
      </c>
      <c r="I90" s="81"/>
      <c r="J90" s="78">
        <f t="shared" si="58"/>
        <v>8.517350157728707</v>
      </c>
      <c r="K90" s="78">
        <f t="shared" si="58"/>
        <v>8.6363636363636367</v>
      </c>
      <c r="L90" s="78">
        <f t="shared" si="58"/>
        <v>8.2474226804123703</v>
      </c>
      <c r="M90" s="81"/>
      <c r="N90" s="78">
        <f t="shared" si="59"/>
        <v>6.7857142857142856</v>
      </c>
      <c r="O90" s="78">
        <f t="shared" si="59"/>
        <v>9.0425531914893629</v>
      </c>
      <c r="P90" s="78">
        <f t="shared" si="59"/>
        <v>2.1739130434782608</v>
      </c>
      <c r="Q90" s="81"/>
      <c r="R90" s="78">
        <f t="shared" si="60"/>
        <v>12.834224598930483</v>
      </c>
      <c r="S90" s="78">
        <f t="shared" si="60"/>
        <v>11.246200607902736</v>
      </c>
      <c r="T90" s="78">
        <f t="shared" si="60"/>
        <v>15.086206896551724</v>
      </c>
      <c r="U90" s="81"/>
      <c r="V90" s="78">
        <f t="shared" si="61"/>
        <v>8.2987551867219906</v>
      </c>
      <c r="W90" s="78">
        <f t="shared" si="61"/>
        <v>10.56338028169014</v>
      </c>
      <c r="X90" s="78">
        <f t="shared" si="61"/>
        <v>5.0505050505050502</v>
      </c>
      <c r="Y90" s="81"/>
      <c r="Z90" s="78">
        <f t="shared" si="62"/>
        <v>2.0689655172413794</v>
      </c>
      <c r="AA90" s="78">
        <f t="shared" si="62"/>
        <v>3.125</v>
      </c>
      <c r="AB90" s="78">
        <f t="shared" si="62"/>
        <v>0.55865921787709494</v>
      </c>
    </row>
    <row r="91" spans="1:32" s="50" customFormat="1" ht="15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32" s="50" customFormat="1" ht="1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32" s="50" customFormat="1" ht="15" x14ac:dyDescent="0.25">
      <c r="A93" s="76" t="s">
        <v>21</v>
      </c>
      <c r="B93" s="78">
        <f t="shared" ref="B93:D94" si="63">+B74/(B74+B24)*100</f>
        <v>11.482911482911483</v>
      </c>
      <c r="C93" s="78">
        <f t="shared" si="63"/>
        <v>13.235189023082969</v>
      </c>
      <c r="D93" s="78">
        <f t="shared" si="63"/>
        <v>9.7288790328349659</v>
      </c>
      <c r="E93" s="78"/>
      <c r="F93" s="78">
        <f t="shared" ref="F93:H94" si="64">+F74/(F74+F24)*100</f>
        <v>14.459277036148194</v>
      </c>
      <c r="G93" s="78">
        <f t="shared" si="64"/>
        <v>16.139425893380199</v>
      </c>
      <c r="H93" s="78">
        <f t="shared" si="64"/>
        <v>12.695972948047956</v>
      </c>
      <c r="I93" s="78"/>
      <c r="J93" s="78">
        <f t="shared" ref="J93:L94" si="65">+J74/(J74+J24)*100</f>
        <v>15.967547039530469</v>
      </c>
      <c r="K93" s="78">
        <f t="shared" si="65"/>
        <v>17.257844474761256</v>
      </c>
      <c r="L93" s="78">
        <f t="shared" si="65"/>
        <v>14.645228940929744</v>
      </c>
      <c r="M93" s="78"/>
      <c r="N93" s="78">
        <f t="shared" ref="N93:P94" si="66">+N74/(N74+N24)*100</f>
        <v>7.6020942408376966</v>
      </c>
      <c r="O93" s="78">
        <f t="shared" si="66"/>
        <v>8.6506622516556284</v>
      </c>
      <c r="P93" s="78">
        <f t="shared" si="66"/>
        <v>6.5281899109792292</v>
      </c>
      <c r="Q93" s="78"/>
      <c r="R93" s="78">
        <f t="shared" ref="R93:T94" si="67">+R74/(R74+R24)*100</f>
        <v>12.983890358259199</v>
      </c>
      <c r="S93" s="78">
        <f t="shared" si="67"/>
        <v>16.435738174868611</v>
      </c>
      <c r="T93" s="78">
        <f t="shared" si="67"/>
        <v>9.4869312681510163</v>
      </c>
      <c r="U93" s="78"/>
      <c r="V93" s="78">
        <f t="shared" ref="V93:X94" si="68">+V74/(V74+V24)*100</f>
        <v>8.8096641131408369</v>
      </c>
      <c r="W93" s="78">
        <f t="shared" si="68"/>
        <v>10.2803738317757</v>
      </c>
      <c r="X93" s="78">
        <f t="shared" si="68"/>
        <v>7.4902179988820565</v>
      </c>
      <c r="Y93" s="78"/>
      <c r="Z93" s="78">
        <f t="shared" ref="Z93:AB94" si="69">+Z74/(Z74+Z24)*100</f>
        <v>3.800251256281407</v>
      </c>
      <c r="AA93" s="78">
        <f t="shared" si="69"/>
        <v>5.0228310502283104</v>
      </c>
      <c r="AB93" s="78">
        <f t="shared" si="69"/>
        <v>2.6650514839491217</v>
      </c>
    </row>
    <row r="94" spans="1:32" s="50" customFormat="1" ht="15" customHeight="1" x14ac:dyDescent="0.25">
      <c r="A94" s="67" t="s">
        <v>71</v>
      </c>
      <c r="B94" s="78">
        <f t="shared" si="63"/>
        <v>11.482911482911483</v>
      </c>
      <c r="C94" s="78">
        <f t="shared" si="63"/>
        <v>13.235189023082969</v>
      </c>
      <c r="D94" s="78">
        <f t="shared" si="63"/>
        <v>9.7288790328349659</v>
      </c>
      <c r="E94" s="81"/>
      <c r="F94" s="78">
        <f t="shared" si="64"/>
        <v>14.459277036148194</v>
      </c>
      <c r="G94" s="78">
        <f t="shared" si="64"/>
        <v>16.139425893380199</v>
      </c>
      <c r="H94" s="78">
        <f t="shared" si="64"/>
        <v>12.695972948047956</v>
      </c>
      <c r="I94" s="81"/>
      <c r="J94" s="78">
        <f t="shared" si="65"/>
        <v>15.967547039530469</v>
      </c>
      <c r="K94" s="78">
        <f t="shared" si="65"/>
        <v>17.257844474761256</v>
      </c>
      <c r="L94" s="78">
        <f t="shared" si="65"/>
        <v>14.645228940929744</v>
      </c>
      <c r="M94" s="81"/>
      <c r="N94" s="78">
        <f t="shared" si="66"/>
        <v>7.6020942408376966</v>
      </c>
      <c r="O94" s="78">
        <f t="shared" si="66"/>
        <v>8.6506622516556284</v>
      </c>
      <c r="P94" s="78">
        <f t="shared" si="66"/>
        <v>6.5281899109792292</v>
      </c>
      <c r="Q94" s="81"/>
      <c r="R94" s="78">
        <f t="shared" si="67"/>
        <v>12.983890358259199</v>
      </c>
      <c r="S94" s="78">
        <f t="shared" si="67"/>
        <v>16.435738174868611</v>
      </c>
      <c r="T94" s="78">
        <f t="shared" si="67"/>
        <v>9.4869312681510163</v>
      </c>
      <c r="U94" s="81"/>
      <c r="V94" s="78">
        <f t="shared" si="68"/>
        <v>8.8096641131408369</v>
      </c>
      <c r="W94" s="78">
        <f t="shared" si="68"/>
        <v>10.2803738317757</v>
      </c>
      <c r="X94" s="78">
        <f t="shared" si="68"/>
        <v>7.4902179988820565</v>
      </c>
      <c r="Y94" s="81"/>
      <c r="Z94" s="78">
        <f t="shared" si="69"/>
        <v>3.800251256281407</v>
      </c>
      <c r="AA94" s="78">
        <f t="shared" si="69"/>
        <v>5.0228310502283104</v>
      </c>
      <c r="AB94" s="78">
        <f t="shared" si="69"/>
        <v>2.6650514839491217</v>
      </c>
    </row>
    <row r="95" spans="1:32" s="50" customFormat="1" ht="15" x14ac:dyDescent="0.25">
      <c r="A95" s="67" t="s">
        <v>72</v>
      </c>
      <c r="B95" s="78">
        <v>0</v>
      </c>
      <c r="C95" s="78">
        <v>0</v>
      </c>
      <c r="D95" s="78">
        <v>0</v>
      </c>
      <c r="E95" s="81"/>
      <c r="F95" s="78">
        <v>0</v>
      </c>
      <c r="G95" s="78">
        <v>0</v>
      </c>
      <c r="H95" s="78">
        <v>0</v>
      </c>
      <c r="I95" s="81"/>
      <c r="J95" s="78">
        <v>0</v>
      </c>
      <c r="K95" s="78">
        <v>0</v>
      </c>
      <c r="L95" s="78">
        <v>0</v>
      </c>
      <c r="M95" s="81"/>
      <c r="N95" s="78">
        <v>0</v>
      </c>
      <c r="O95" s="78">
        <v>0</v>
      </c>
      <c r="P95" s="78">
        <v>0</v>
      </c>
      <c r="Q95" s="81"/>
      <c r="R95" s="78">
        <v>0</v>
      </c>
      <c r="S95" s="78">
        <v>0</v>
      </c>
      <c r="T95" s="78">
        <v>0</v>
      </c>
      <c r="U95" s="81"/>
      <c r="V95" s="78">
        <v>0</v>
      </c>
      <c r="W95" s="78">
        <v>0</v>
      </c>
      <c r="X95" s="78">
        <v>0</v>
      </c>
      <c r="Y95" s="81"/>
      <c r="Z95" s="78">
        <v>0</v>
      </c>
      <c r="AA95" s="78">
        <v>0</v>
      </c>
      <c r="AB95" s="78">
        <v>0</v>
      </c>
    </row>
    <row r="96" spans="1:32" ht="13.5" thickBot="1" x14ac:dyDescent="0.3">
      <c r="A96" s="67" t="s">
        <v>73</v>
      </c>
      <c r="B96" s="84">
        <v>0</v>
      </c>
      <c r="C96" s="84">
        <v>0</v>
      </c>
      <c r="D96" s="84">
        <v>0</v>
      </c>
      <c r="E96" s="87"/>
      <c r="F96" s="84">
        <v>0</v>
      </c>
      <c r="G96" s="84">
        <v>0</v>
      </c>
      <c r="H96" s="84">
        <v>0</v>
      </c>
      <c r="I96" s="87"/>
      <c r="J96" s="84">
        <v>0</v>
      </c>
      <c r="K96" s="84">
        <v>0</v>
      </c>
      <c r="L96" s="84">
        <v>0</v>
      </c>
      <c r="M96" s="87"/>
      <c r="N96" s="84">
        <v>0</v>
      </c>
      <c r="O96" s="84">
        <v>0</v>
      </c>
      <c r="P96" s="84">
        <v>0</v>
      </c>
      <c r="Q96" s="87"/>
      <c r="R96" s="84">
        <v>0</v>
      </c>
      <c r="S96" s="84">
        <v>0</v>
      </c>
      <c r="T96" s="84">
        <v>0</v>
      </c>
      <c r="U96" s="87"/>
      <c r="V96" s="84">
        <v>0</v>
      </c>
      <c r="W96" s="84">
        <v>0</v>
      </c>
      <c r="X96" s="84">
        <v>0</v>
      </c>
      <c r="Y96" s="87"/>
      <c r="Z96" s="84">
        <v>0</v>
      </c>
      <c r="AA96" s="84">
        <v>0</v>
      </c>
      <c r="AB96" s="84">
        <v>0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  <row r="130" spans="1:32" s="50" customFormat="1" ht="15" customHeight="1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9"/>
      <c r="AD130" s="64"/>
      <c r="AE130" s="64"/>
      <c r="AF130" s="9"/>
    </row>
    <row r="131" spans="1:32" s="50" customFormat="1" ht="15" customHeight="1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9"/>
      <c r="AD131" s="64"/>
      <c r="AE131" s="64"/>
      <c r="AF131"/>
    </row>
    <row r="132" spans="1:32" s="50" customFormat="1" ht="15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</row>
    <row r="133" spans="1:32" s="50" customFormat="1" ht="15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</row>
    <row r="134" spans="1:32" s="50" customFormat="1" ht="15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</row>
    <row r="135" spans="1:32" s="50" customFormat="1" ht="15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</row>
    <row r="136" spans="1:32" s="50" customFormat="1" ht="15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</row>
    <row r="137" spans="1:32" s="50" customFormat="1" ht="15" customHeight="1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</row>
    <row r="138" spans="1:32" s="50" customFormat="1" ht="15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</row>
  </sheetData>
  <mergeCells count="22">
    <mergeCell ref="A60:AB60"/>
    <mergeCell ref="A79:AB79"/>
    <mergeCell ref="A97:AB97"/>
    <mergeCell ref="A98:AB98"/>
    <mergeCell ref="A7:A8"/>
    <mergeCell ref="A10:AB10"/>
    <mergeCell ref="A29:AB29"/>
    <mergeCell ref="A51:AB51"/>
    <mergeCell ref="A52:AB52"/>
    <mergeCell ref="AD1:AE2"/>
    <mergeCell ref="AD50:AE51"/>
    <mergeCell ref="A1:AB1"/>
    <mergeCell ref="A2:AB2"/>
    <mergeCell ref="A3:AB3"/>
    <mergeCell ref="A4:AB4"/>
    <mergeCell ref="A5:AB5"/>
    <mergeCell ref="A47:AB47"/>
    <mergeCell ref="A48:AB48"/>
    <mergeCell ref="A53:AB53"/>
    <mergeCell ref="A54:AB54"/>
    <mergeCell ref="A55:AB55"/>
    <mergeCell ref="A57:A58"/>
  </mergeCells>
  <hyperlinks>
    <hyperlink ref="AD1" r:id="rId1" location="INDICE!A1"/>
    <hyperlink ref="AD1:AE2" location="INDICE!A1" display="INDICE"/>
    <hyperlink ref="AD50" r:id="rId2" location="INDICE!A1"/>
    <hyperlink ref="AD50:AE5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3" manualBreakCount="3">
    <brk id="43" max="16383" man="1"/>
    <brk id="86" max="16383" man="1"/>
    <brk id="12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A99" zoomScaleNormal="100" zoomScaleSheetLayoutView="100" workbookViewId="0">
      <selection activeCell="AD129" sqref="AD129:AE130"/>
    </sheetView>
  </sheetViews>
  <sheetFormatPr baseColWidth="10" defaultRowHeight="12.75" x14ac:dyDescent="0.25"/>
  <cols>
    <col min="1" max="1" width="15.710937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6" width="7.28515625" style="64" customWidth="1"/>
    <col min="27" max="28" width="6.7109375" style="64" customWidth="1"/>
    <col min="29" max="29" width="11.42578125" style="64"/>
    <col min="30" max="30" width="13.28515625" style="64" customWidth="1"/>
    <col min="31" max="33" width="6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0" width="1.42578125" style="64" customWidth="1"/>
    <col min="51" max="53" width="5.140625" style="64" customWidth="1"/>
    <col min="54" max="54" width="1.42578125" style="64" customWidth="1"/>
    <col min="55" max="57" width="5.140625" style="64" customWidth="1"/>
    <col min="58" max="62" width="11.42578125" style="63"/>
    <col min="63" max="256" width="11.42578125" style="64"/>
    <col min="257" max="257" width="15.42578125" style="64" customWidth="1"/>
    <col min="258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4" width="4.85546875" style="64" bestFit="1" customWidth="1"/>
    <col min="285" max="285" width="11.42578125" style="64"/>
    <col min="286" max="286" width="13.28515625" style="64" customWidth="1"/>
    <col min="287" max="289" width="6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306" width="1.42578125" style="64" customWidth="1"/>
    <col min="307" max="309" width="5.140625" style="64" customWidth="1"/>
    <col min="310" max="310" width="1.42578125" style="64" customWidth="1"/>
    <col min="311" max="313" width="5.140625" style="64" customWidth="1"/>
    <col min="314" max="512" width="11.42578125" style="64"/>
    <col min="513" max="513" width="15.42578125" style="64" customWidth="1"/>
    <col min="514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40" width="4.85546875" style="64" bestFit="1" customWidth="1"/>
    <col min="541" max="541" width="11.42578125" style="64"/>
    <col min="542" max="542" width="13.28515625" style="64" customWidth="1"/>
    <col min="543" max="545" width="6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562" width="1.42578125" style="64" customWidth="1"/>
    <col min="563" max="565" width="5.140625" style="64" customWidth="1"/>
    <col min="566" max="566" width="1.42578125" style="64" customWidth="1"/>
    <col min="567" max="569" width="5.140625" style="64" customWidth="1"/>
    <col min="570" max="768" width="11.42578125" style="64"/>
    <col min="769" max="769" width="15.42578125" style="64" customWidth="1"/>
    <col min="770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6" width="4.85546875" style="64" bestFit="1" customWidth="1"/>
    <col min="797" max="797" width="11.42578125" style="64"/>
    <col min="798" max="798" width="13.28515625" style="64" customWidth="1"/>
    <col min="799" max="801" width="6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818" width="1.42578125" style="64" customWidth="1"/>
    <col min="819" max="821" width="5.140625" style="64" customWidth="1"/>
    <col min="822" max="822" width="1.42578125" style="64" customWidth="1"/>
    <col min="823" max="825" width="5.140625" style="64" customWidth="1"/>
    <col min="826" max="1024" width="11.42578125" style="64"/>
    <col min="1025" max="1025" width="15.42578125" style="64" customWidth="1"/>
    <col min="1026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2" width="4.85546875" style="64" bestFit="1" customWidth="1"/>
    <col min="1053" max="1053" width="11.42578125" style="64"/>
    <col min="1054" max="1054" width="13.28515625" style="64" customWidth="1"/>
    <col min="1055" max="1057" width="6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074" width="1.42578125" style="64" customWidth="1"/>
    <col min="1075" max="1077" width="5.140625" style="64" customWidth="1"/>
    <col min="1078" max="1078" width="1.42578125" style="64" customWidth="1"/>
    <col min="1079" max="1081" width="5.140625" style="64" customWidth="1"/>
    <col min="1082" max="1280" width="11.42578125" style="64"/>
    <col min="1281" max="1281" width="15.42578125" style="64" customWidth="1"/>
    <col min="1282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8" width="4.85546875" style="64" bestFit="1" customWidth="1"/>
    <col min="1309" max="1309" width="11.42578125" style="64"/>
    <col min="1310" max="1310" width="13.28515625" style="64" customWidth="1"/>
    <col min="1311" max="1313" width="6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330" width="1.42578125" style="64" customWidth="1"/>
    <col min="1331" max="1333" width="5.140625" style="64" customWidth="1"/>
    <col min="1334" max="1334" width="1.42578125" style="64" customWidth="1"/>
    <col min="1335" max="1337" width="5.140625" style="64" customWidth="1"/>
    <col min="1338" max="1536" width="11.42578125" style="64"/>
    <col min="1537" max="1537" width="15.42578125" style="64" customWidth="1"/>
    <col min="1538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4" width="4.85546875" style="64" bestFit="1" customWidth="1"/>
    <col min="1565" max="1565" width="11.42578125" style="64"/>
    <col min="1566" max="1566" width="13.28515625" style="64" customWidth="1"/>
    <col min="1567" max="1569" width="6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586" width="1.42578125" style="64" customWidth="1"/>
    <col min="1587" max="1589" width="5.140625" style="64" customWidth="1"/>
    <col min="1590" max="1590" width="1.42578125" style="64" customWidth="1"/>
    <col min="1591" max="1593" width="5.140625" style="64" customWidth="1"/>
    <col min="1594" max="1792" width="11.42578125" style="64"/>
    <col min="1793" max="1793" width="15.42578125" style="64" customWidth="1"/>
    <col min="1794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20" width="4.85546875" style="64" bestFit="1" customWidth="1"/>
    <col min="1821" max="1821" width="11.42578125" style="64"/>
    <col min="1822" max="1822" width="13.28515625" style="64" customWidth="1"/>
    <col min="1823" max="1825" width="6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1842" width="1.42578125" style="64" customWidth="1"/>
    <col min="1843" max="1845" width="5.140625" style="64" customWidth="1"/>
    <col min="1846" max="1846" width="1.42578125" style="64" customWidth="1"/>
    <col min="1847" max="1849" width="5.140625" style="64" customWidth="1"/>
    <col min="1850" max="2048" width="11.42578125" style="64"/>
    <col min="2049" max="2049" width="15.42578125" style="64" customWidth="1"/>
    <col min="2050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6" width="4.85546875" style="64" bestFit="1" customWidth="1"/>
    <col min="2077" max="2077" width="11.42578125" style="64"/>
    <col min="2078" max="2078" width="13.28515625" style="64" customWidth="1"/>
    <col min="2079" max="2081" width="6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098" width="1.42578125" style="64" customWidth="1"/>
    <col min="2099" max="2101" width="5.140625" style="64" customWidth="1"/>
    <col min="2102" max="2102" width="1.42578125" style="64" customWidth="1"/>
    <col min="2103" max="2105" width="5.140625" style="64" customWidth="1"/>
    <col min="2106" max="2304" width="11.42578125" style="64"/>
    <col min="2305" max="2305" width="15.42578125" style="64" customWidth="1"/>
    <col min="2306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2" width="4.85546875" style="64" bestFit="1" customWidth="1"/>
    <col min="2333" max="2333" width="11.42578125" style="64"/>
    <col min="2334" max="2334" width="13.28515625" style="64" customWidth="1"/>
    <col min="2335" max="2337" width="6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354" width="1.42578125" style="64" customWidth="1"/>
    <col min="2355" max="2357" width="5.140625" style="64" customWidth="1"/>
    <col min="2358" max="2358" width="1.42578125" style="64" customWidth="1"/>
    <col min="2359" max="2361" width="5.140625" style="64" customWidth="1"/>
    <col min="2362" max="2560" width="11.42578125" style="64"/>
    <col min="2561" max="2561" width="15.42578125" style="64" customWidth="1"/>
    <col min="2562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8" width="4.85546875" style="64" bestFit="1" customWidth="1"/>
    <col min="2589" max="2589" width="11.42578125" style="64"/>
    <col min="2590" max="2590" width="13.28515625" style="64" customWidth="1"/>
    <col min="2591" max="2593" width="6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610" width="1.42578125" style="64" customWidth="1"/>
    <col min="2611" max="2613" width="5.140625" style="64" customWidth="1"/>
    <col min="2614" max="2614" width="1.42578125" style="64" customWidth="1"/>
    <col min="2615" max="2617" width="5.140625" style="64" customWidth="1"/>
    <col min="2618" max="2816" width="11.42578125" style="64"/>
    <col min="2817" max="2817" width="15.42578125" style="64" customWidth="1"/>
    <col min="2818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4" width="4.85546875" style="64" bestFit="1" customWidth="1"/>
    <col min="2845" max="2845" width="11.42578125" style="64"/>
    <col min="2846" max="2846" width="13.28515625" style="64" customWidth="1"/>
    <col min="2847" max="2849" width="6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2866" width="1.42578125" style="64" customWidth="1"/>
    <col min="2867" max="2869" width="5.140625" style="64" customWidth="1"/>
    <col min="2870" max="2870" width="1.42578125" style="64" customWidth="1"/>
    <col min="2871" max="2873" width="5.140625" style="64" customWidth="1"/>
    <col min="2874" max="3072" width="11.42578125" style="64"/>
    <col min="3073" max="3073" width="15.42578125" style="64" customWidth="1"/>
    <col min="3074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100" width="4.85546875" style="64" bestFit="1" customWidth="1"/>
    <col min="3101" max="3101" width="11.42578125" style="64"/>
    <col min="3102" max="3102" width="13.28515625" style="64" customWidth="1"/>
    <col min="3103" max="3105" width="6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122" width="1.42578125" style="64" customWidth="1"/>
    <col min="3123" max="3125" width="5.140625" style="64" customWidth="1"/>
    <col min="3126" max="3126" width="1.42578125" style="64" customWidth="1"/>
    <col min="3127" max="3129" width="5.140625" style="64" customWidth="1"/>
    <col min="3130" max="3328" width="11.42578125" style="64"/>
    <col min="3329" max="3329" width="15.42578125" style="64" customWidth="1"/>
    <col min="3330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6" width="4.85546875" style="64" bestFit="1" customWidth="1"/>
    <col min="3357" max="3357" width="11.42578125" style="64"/>
    <col min="3358" max="3358" width="13.28515625" style="64" customWidth="1"/>
    <col min="3359" max="3361" width="6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378" width="1.42578125" style="64" customWidth="1"/>
    <col min="3379" max="3381" width="5.140625" style="64" customWidth="1"/>
    <col min="3382" max="3382" width="1.42578125" style="64" customWidth="1"/>
    <col min="3383" max="3385" width="5.140625" style="64" customWidth="1"/>
    <col min="3386" max="3584" width="11.42578125" style="64"/>
    <col min="3585" max="3585" width="15.42578125" style="64" customWidth="1"/>
    <col min="3586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2" width="4.85546875" style="64" bestFit="1" customWidth="1"/>
    <col min="3613" max="3613" width="11.42578125" style="64"/>
    <col min="3614" max="3614" width="13.28515625" style="64" customWidth="1"/>
    <col min="3615" max="3617" width="6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634" width="1.42578125" style="64" customWidth="1"/>
    <col min="3635" max="3637" width="5.140625" style="64" customWidth="1"/>
    <col min="3638" max="3638" width="1.42578125" style="64" customWidth="1"/>
    <col min="3639" max="3641" width="5.140625" style="64" customWidth="1"/>
    <col min="3642" max="3840" width="11.42578125" style="64"/>
    <col min="3841" max="3841" width="15.42578125" style="64" customWidth="1"/>
    <col min="3842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8" width="4.85546875" style="64" bestFit="1" customWidth="1"/>
    <col min="3869" max="3869" width="11.42578125" style="64"/>
    <col min="3870" max="3870" width="13.28515625" style="64" customWidth="1"/>
    <col min="3871" max="3873" width="6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3890" width="1.42578125" style="64" customWidth="1"/>
    <col min="3891" max="3893" width="5.140625" style="64" customWidth="1"/>
    <col min="3894" max="3894" width="1.42578125" style="64" customWidth="1"/>
    <col min="3895" max="3897" width="5.140625" style="64" customWidth="1"/>
    <col min="3898" max="4096" width="11.42578125" style="64"/>
    <col min="4097" max="4097" width="15.42578125" style="64" customWidth="1"/>
    <col min="4098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4" width="4.85546875" style="64" bestFit="1" customWidth="1"/>
    <col min="4125" max="4125" width="11.42578125" style="64"/>
    <col min="4126" max="4126" width="13.28515625" style="64" customWidth="1"/>
    <col min="4127" max="4129" width="6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146" width="1.42578125" style="64" customWidth="1"/>
    <col min="4147" max="4149" width="5.140625" style="64" customWidth="1"/>
    <col min="4150" max="4150" width="1.42578125" style="64" customWidth="1"/>
    <col min="4151" max="4153" width="5.140625" style="64" customWidth="1"/>
    <col min="4154" max="4352" width="11.42578125" style="64"/>
    <col min="4353" max="4353" width="15.42578125" style="64" customWidth="1"/>
    <col min="4354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80" width="4.85546875" style="64" bestFit="1" customWidth="1"/>
    <col min="4381" max="4381" width="11.42578125" style="64"/>
    <col min="4382" max="4382" width="13.28515625" style="64" customWidth="1"/>
    <col min="4383" max="4385" width="6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402" width="1.42578125" style="64" customWidth="1"/>
    <col min="4403" max="4405" width="5.140625" style="64" customWidth="1"/>
    <col min="4406" max="4406" width="1.42578125" style="64" customWidth="1"/>
    <col min="4407" max="4409" width="5.140625" style="64" customWidth="1"/>
    <col min="4410" max="4608" width="11.42578125" style="64"/>
    <col min="4609" max="4609" width="15.42578125" style="64" customWidth="1"/>
    <col min="4610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6" width="4.85546875" style="64" bestFit="1" customWidth="1"/>
    <col min="4637" max="4637" width="11.42578125" style="64"/>
    <col min="4638" max="4638" width="13.28515625" style="64" customWidth="1"/>
    <col min="4639" max="4641" width="6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658" width="1.42578125" style="64" customWidth="1"/>
    <col min="4659" max="4661" width="5.140625" style="64" customWidth="1"/>
    <col min="4662" max="4662" width="1.42578125" style="64" customWidth="1"/>
    <col min="4663" max="4665" width="5.140625" style="64" customWidth="1"/>
    <col min="4666" max="4864" width="11.42578125" style="64"/>
    <col min="4865" max="4865" width="15.42578125" style="64" customWidth="1"/>
    <col min="4866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2" width="4.85546875" style="64" bestFit="1" customWidth="1"/>
    <col min="4893" max="4893" width="11.42578125" style="64"/>
    <col min="4894" max="4894" width="13.28515625" style="64" customWidth="1"/>
    <col min="4895" max="4897" width="6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4914" width="1.42578125" style="64" customWidth="1"/>
    <col min="4915" max="4917" width="5.140625" style="64" customWidth="1"/>
    <col min="4918" max="4918" width="1.42578125" style="64" customWidth="1"/>
    <col min="4919" max="4921" width="5.140625" style="64" customWidth="1"/>
    <col min="4922" max="5120" width="11.42578125" style="64"/>
    <col min="5121" max="5121" width="15.42578125" style="64" customWidth="1"/>
    <col min="5122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8" width="4.85546875" style="64" bestFit="1" customWidth="1"/>
    <col min="5149" max="5149" width="11.42578125" style="64"/>
    <col min="5150" max="5150" width="13.28515625" style="64" customWidth="1"/>
    <col min="5151" max="5153" width="6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170" width="1.42578125" style="64" customWidth="1"/>
    <col min="5171" max="5173" width="5.140625" style="64" customWidth="1"/>
    <col min="5174" max="5174" width="1.42578125" style="64" customWidth="1"/>
    <col min="5175" max="5177" width="5.140625" style="64" customWidth="1"/>
    <col min="5178" max="5376" width="11.42578125" style="64"/>
    <col min="5377" max="5377" width="15.42578125" style="64" customWidth="1"/>
    <col min="5378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4" width="4.85546875" style="64" bestFit="1" customWidth="1"/>
    <col min="5405" max="5405" width="11.42578125" style="64"/>
    <col min="5406" max="5406" width="13.28515625" style="64" customWidth="1"/>
    <col min="5407" max="5409" width="6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426" width="1.42578125" style="64" customWidth="1"/>
    <col min="5427" max="5429" width="5.140625" style="64" customWidth="1"/>
    <col min="5430" max="5430" width="1.42578125" style="64" customWidth="1"/>
    <col min="5431" max="5433" width="5.140625" style="64" customWidth="1"/>
    <col min="5434" max="5632" width="11.42578125" style="64"/>
    <col min="5633" max="5633" width="15.42578125" style="64" customWidth="1"/>
    <col min="5634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60" width="4.85546875" style="64" bestFit="1" customWidth="1"/>
    <col min="5661" max="5661" width="11.42578125" style="64"/>
    <col min="5662" max="5662" width="13.28515625" style="64" customWidth="1"/>
    <col min="5663" max="5665" width="6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682" width="1.42578125" style="64" customWidth="1"/>
    <col min="5683" max="5685" width="5.140625" style="64" customWidth="1"/>
    <col min="5686" max="5686" width="1.42578125" style="64" customWidth="1"/>
    <col min="5687" max="5689" width="5.140625" style="64" customWidth="1"/>
    <col min="5690" max="5888" width="11.42578125" style="64"/>
    <col min="5889" max="5889" width="15.42578125" style="64" customWidth="1"/>
    <col min="5890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6" width="4.85546875" style="64" bestFit="1" customWidth="1"/>
    <col min="5917" max="5917" width="11.42578125" style="64"/>
    <col min="5918" max="5918" width="13.28515625" style="64" customWidth="1"/>
    <col min="5919" max="5921" width="6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5938" width="1.42578125" style="64" customWidth="1"/>
    <col min="5939" max="5941" width="5.140625" style="64" customWidth="1"/>
    <col min="5942" max="5942" width="1.42578125" style="64" customWidth="1"/>
    <col min="5943" max="5945" width="5.140625" style="64" customWidth="1"/>
    <col min="5946" max="6144" width="11.42578125" style="64"/>
    <col min="6145" max="6145" width="15.42578125" style="64" customWidth="1"/>
    <col min="6146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2" width="4.85546875" style="64" bestFit="1" customWidth="1"/>
    <col min="6173" max="6173" width="11.42578125" style="64"/>
    <col min="6174" max="6174" width="13.28515625" style="64" customWidth="1"/>
    <col min="6175" max="6177" width="6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194" width="1.42578125" style="64" customWidth="1"/>
    <col min="6195" max="6197" width="5.140625" style="64" customWidth="1"/>
    <col min="6198" max="6198" width="1.42578125" style="64" customWidth="1"/>
    <col min="6199" max="6201" width="5.140625" style="64" customWidth="1"/>
    <col min="6202" max="6400" width="11.42578125" style="64"/>
    <col min="6401" max="6401" width="15.42578125" style="64" customWidth="1"/>
    <col min="6402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8" width="4.85546875" style="64" bestFit="1" customWidth="1"/>
    <col min="6429" max="6429" width="11.42578125" style="64"/>
    <col min="6430" max="6430" width="13.28515625" style="64" customWidth="1"/>
    <col min="6431" max="6433" width="6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450" width="1.42578125" style="64" customWidth="1"/>
    <col min="6451" max="6453" width="5.140625" style="64" customWidth="1"/>
    <col min="6454" max="6454" width="1.42578125" style="64" customWidth="1"/>
    <col min="6455" max="6457" width="5.140625" style="64" customWidth="1"/>
    <col min="6458" max="6656" width="11.42578125" style="64"/>
    <col min="6657" max="6657" width="15.42578125" style="64" customWidth="1"/>
    <col min="6658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4" width="4.85546875" style="64" bestFit="1" customWidth="1"/>
    <col min="6685" max="6685" width="11.42578125" style="64"/>
    <col min="6686" max="6686" width="13.28515625" style="64" customWidth="1"/>
    <col min="6687" max="6689" width="6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706" width="1.42578125" style="64" customWidth="1"/>
    <col min="6707" max="6709" width="5.140625" style="64" customWidth="1"/>
    <col min="6710" max="6710" width="1.42578125" style="64" customWidth="1"/>
    <col min="6711" max="6713" width="5.140625" style="64" customWidth="1"/>
    <col min="6714" max="6912" width="11.42578125" style="64"/>
    <col min="6913" max="6913" width="15.42578125" style="64" customWidth="1"/>
    <col min="6914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40" width="4.85546875" style="64" bestFit="1" customWidth="1"/>
    <col min="6941" max="6941" width="11.42578125" style="64"/>
    <col min="6942" max="6942" width="13.28515625" style="64" customWidth="1"/>
    <col min="6943" max="6945" width="6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6962" width="1.42578125" style="64" customWidth="1"/>
    <col min="6963" max="6965" width="5.140625" style="64" customWidth="1"/>
    <col min="6966" max="6966" width="1.42578125" style="64" customWidth="1"/>
    <col min="6967" max="6969" width="5.140625" style="64" customWidth="1"/>
    <col min="6970" max="7168" width="11.42578125" style="64"/>
    <col min="7169" max="7169" width="15.42578125" style="64" customWidth="1"/>
    <col min="7170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6" width="4.85546875" style="64" bestFit="1" customWidth="1"/>
    <col min="7197" max="7197" width="11.42578125" style="64"/>
    <col min="7198" max="7198" width="13.28515625" style="64" customWidth="1"/>
    <col min="7199" max="7201" width="6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218" width="1.42578125" style="64" customWidth="1"/>
    <col min="7219" max="7221" width="5.140625" style="64" customWidth="1"/>
    <col min="7222" max="7222" width="1.42578125" style="64" customWidth="1"/>
    <col min="7223" max="7225" width="5.140625" style="64" customWidth="1"/>
    <col min="7226" max="7424" width="11.42578125" style="64"/>
    <col min="7425" max="7425" width="15.42578125" style="64" customWidth="1"/>
    <col min="7426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2" width="4.85546875" style="64" bestFit="1" customWidth="1"/>
    <col min="7453" max="7453" width="11.42578125" style="64"/>
    <col min="7454" max="7454" width="13.28515625" style="64" customWidth="1"/>
    <col min="7455" max="7457" width="6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474" width="1.42578125" style="64" customWidth="1"/>
    <col min="7475" max="7477" width="5.140625" style="64" customWidth="1"/>
    <col min="7478" max="7478" width="1.42578125" style="64" customWidth="1"/>
    <col min="7479" max="7481" width="5.140625" style="64" customWidth="1"/>
    <col min="7482" max="7680" width="11.42578125" style="64"/>
    <col min="7681" max="7681" width="15.42578125" style="64" customWidth="1"/>
    <col min="7682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8" width="4.85546875" style="64" bestFit="1" customWidth="1"/>
    <col min="7709" max="7709" width="11.42578125" style="64"/>
    <col min="7710" max="7710" width="13.28515625" style="64" customWidth="1"/>
    <col min="7711" max="7713" width="6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730" width="1.42578125" style="64" customWidth="1"/>
    <col min="7731" max="7733" width="5.140625" style="64" customWidth="1"/>
    <col min="7734" max="7734" width="1.42578125" style="64" customWidth="1"/>
    <col min="7735" max="7737" width="5.140625" style="64" customWidth="1"/>
    <col min="7738" max="7936" width="11.42578125" style="64"/>
    <col min="7937" max="7937" width="15.42578125" style="64" customWidth="1"/>
    <col min="7938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4" width="4.85546875" style="64" bestFit="1" customWidth="1"/>
    <col min="7965" max="7965" width="11.42578125" style="64"/>
    <col min="7966" max="7966" width="13.28515625" style="64" customWidth="1"/>
    <col min="7967" max="7969" width="6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7986" width="1.42578125" style="64" customWidth="1"/>
    <col min="7987" max="7989" width="5.140625" style="64" customWidth="1"/>
    <col min="7990" max="7990" width="1.42578125" style="64" customWidth="1"/>
    <col min="7991" max="7993" width="5.140625" style="64" customWidth="1"/>
    <col min="7994" max="8192" width="11.42578125" style="64"/>
    <col min="8193" max="8193" width="15.42578125" style="64" customWidth="1"/>
    <col min="8194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20" width="4.85546875" style="64" bestFit="1" customWidth="1"/>
    <col min="8221" max="8221" width="11.42578125" style="64"/>
    <col min="8222" max="8222" width="13.28515625" style="64" customWidth="1"/>
    <col min="8223" max="8225" width="6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242" width="1.42578125" style="64" customWidth="1"/>
    <col min="8243" max="8245" width="5.140625" style="64" customWidth="1"/>
    <col min="8246" max="8246" width="1.42578125" style="64" customWidth="1"/>
    <col min="8247" max="8249" width="5.140625" style="64" customWidth="1"/>
    <col min="8250" max="8448" width="11.42578125" style="64"/>
    <col min="8449" max="8449" width="15.42578125" style="64" customWidth="1"/>
    <col min="8450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6" width="4.85546875" style="64" bestFit="1" customWidth="1"/>
    <col min="8477" max="8477" width="11.42578125" style="64"/>
    <col min="8478" max="8478" width="13.28515625" style="64" customWidth="1"/>
    <col min="8479" max="8481" width="6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498" width="1.42578125" style="64" customWidth="1"/>
    <col min="8499" max="8501" width="5.140625" style="64" customWidth="1"/>
    <col min="8502" max="8502" width="1.42578125" style="64" customWidth="1"/>
    <col min="8503" max="8505" width="5.140625" style="64" customWidth="1"/>
    <col min="8506" max="8704" width="11.42578125" style="64"/>
    <col min="8705" max="8705" width="15.42578125" style="64" customWidth="1"/>
    <col min="8706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2" width="4.85546875" style="64" bestFit="1" customWidth="1"/>
    <col min="8733" max="8733" width="11.42578125" style="64"/>
    <col min="8734" max="8734" width="13.28515625" style="64" customWidth="1"/>
    <col min="8735" max="8737" width="6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754" width="1.42578125" style="64" customWidth="1"/>
    <col min="8755" max="8757" width="5.140625" style="64" customWidth="1"/>
    <col min="8758" max="8758" width="1.42578125" style="64" customWidth="1"/>
    <col min="8759" max="8761" width="5.140625" style="64" customWidth="1"/>
    <col min="8762" max="8960" width="11.42578125" style="64"/>
    <col min="8961" max="8961" width="15.42578125" style="64" customWidth="1"/>
    <col min="8962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8" width="4.85546875" style="64" bestFit="1" customWidth="1"/>
    <col min="8989" max="8989" width="11.42578125" style="64"/>
    <col min="8990" max="8990" width="13.28515625" style="64" customWidth="1"/>
    <col min="8991" max="8993" width="6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010" width="1.42578125" style="64" customWidth="1"/>
    <col min="9011" max="9013" width="5.140625" style="64" customWidth="1"/>
    <col min="9014" max="9014" width="1.42578125" style="64" customWidth="1"/>
    <col min="9015" max="9017" width="5.140625" style="64" customWidth="1"/>
    <col min="9018" max="9216" width="11.42578125" style="64"/>
    <col min="9217" max="9217" width="15.42578125" style="64" customWidth="1"/>
    <col min="9218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4" width="4.85546875" style="64" bestFit="1" customWidth="1"/>
    <col min="9245" max="9245" width="11.42578125" style="64"/>
    <col min="9246" max="9246" width="13.28515625" style="64" customWidth="1"/>
    <col min="9247" max="9249" width="6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266" width="1.42578125" style="64" customWidth="1"/>
    <col min="9267" max="9269" width="5.140625" style="64" customWidth="1"/>
    <col min="9270" max="9270" width="1.42578125" style="64" customWidth="1"/>
    <col min="9271" max="9273" width="5.140625" style="64" customWidth="1"/>
    <col min="9274" max="9472" width="11.42578125" style="64"/>
    <col min="9473" max="9473" width="15.42578125" style="64" customWidth="1"/>
    <col min="9474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500" width="4.85546875" style="64" bestFit="1" customWidth="1"/>
    <col min="9501" max="9501" width="11.42578125" style="64"/>
    <col min="9502" max="9502" width="13.28515625" style="64" customWidth="1"/>
    <col min="9503" max="9505" width="6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522" width="1.42578125" style="64" customWidth="1"/>
    <col min="9523" max="9525" width="5.140625" style="64" customWidth="1"/>
    <col min="9526" max="9526" width="1.42578125" style="64" customWidth="1"/>
    <col min="9527" max="9529" width="5.140625" style="64" customWidth="1"/>
    <col min="9530" max="9728" width="11.42578125" style="64"/>
    <col min="9729" max="9729" width="15.42578125" style="64" customWidth="1"/>
    <col min="9730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6" width="4.85546875" style="64" bestFit="1" customWidth="1"/>
    <col min="9757" max="9757" width="11.42578125" style="64"/>
    <col min="9758" max="9758" width="13.28515625" style="64" customWidth="1"/>
    <col min="9759" max="9761" width="6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778" width="1.42578125" style="64" customWidth="1"/>
    <col min="9779" max="9781" width="5.140625" style="64" customWidth="1"/>
    <col min="9782" max="9782" width="1.42578125" style="64" customWidth="1"/>
    <col min="9783" max="9785" width="5.140625" style="64" customWidth="1"/>
    <col min="9786" max="9984" width="11.42578125" style="64"/>
    <col min="9985" max="9985" width="15.42578125" style="64" customWidth="1"/>
    <col min="9986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2" width="4.85546875" style="64" bestFit="1" customWidth="1"/>
    <col min="10013" max="10013" width="11.42578125" style="64"/>
    <col min="10014" max="10014" width="13.28515625" style="64" customWidth="1"/>
    <col min="10015" max="10017" width="6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034" width="1.42578125" style="64" customWidth="1"/>
    <col min="10035" max="10037" width="5.140625" style="64" customWidth="1"/>
    <col min="10038" max="10038" width="1.42578125" style="64" customWidth="1"/>
    <col min="10039" max="10041" width="5.140625" style="64" customWidth="1"/>
    <col min="10042" max="10240" width="11.42578125" style="64"/>
    <col min="10241" max="10241" width="15.42578125" style="64" customWidth="1"/>
    <col min="10242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8" width="4.85546875" style="64" bestFit="1" customWidth="1"/>
    <col min="10269" max="10269" width="11.42578125" style="64"/>
    <col min="10270" max="10270" width="13.28515625" style="64" customWidth="1"/>
    <col min="10271" max="10273" width="6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290" width="1.42578125" style="64" customWidth="1"/>
    <col min="10291" max="10293" width="5.140625" style="64" customWidth="1"/>
    <col min="10294" max="10294" width="1.42578125" style="64" customWidth="1"/>
    <col min="10295" max="10297" width="5.140625" style="64" customWidth="1"/>
    <col min="10298" max="10496" width="11.42578125" style="64"/>
    <col min="10497" max="10497" width="15.42578125" style="64" customWidth="1"/>
    <col min="10498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4" width="4.85546875" style="64" bestFit="1" customWidth="1"/>
    <col min="10525" max="10525" width="11.42578125" style="64"/>
    <col min="10526" max="10526" width="13.28515625" style="64" customWidth="1"/>
    <col min="10527" max="10529" width="6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546" width="1.42578125" style="64" customWidth="1"/>
    <col min="10547" max="10549" width="5.140625" style="64" customWidth="1"/>
    <col min="10550" max="10550" width="1.42578125" style="64" customWidth="1"/>
    <col min="10551" max="10553" width="5.140625" style="64" customWidth="1"/>
    <col min="10554" max="10752" width="11.42578125" style="64"/>
    <col min="10753" max="10753" width="15.42578125" style="64" customWidth="1"/>
    <col min="10754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80" width="4.85546875" style="64" bestFit="1" customWidth="1"/>
    <col min="10781" max="10781" width="11.42578125" style="64"/>
    <col min="10782" max="10782" width="13.28515625" style="64" customWidth="1"/>
    <col min="10783" max="10785" width="6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0802" width="1.42578125" style="64" customWidth="1"/>
    <col min="10803" max="10805" width="5.140625" style="64" customWidth="1"/>
    <col min="10806" max="10806" width="1.42578125" style="64" customWidth="1"/>
    <col min="10807" max="10809" width="5.140625" style="64" customWidth="1"/>
    <col min="10810" max="11008" width="11.42578125" style="64"/>
    <col min="11009" max="11009" width="15.42578125" style="64" customWidth="1"/>
    <col min="11010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6" width="4.85546875" style="64" bestFit="1" customWidth="1"/>
    <col min="11037" max="11037" width="11.42578125" style="64"/>
    <col min="11038" max="11038" width="13.28515625" style="64" customWidth="1"/>
    <col min="11039" max="11041" width="6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058" width="1.42578125" style="64" customWidth="1"/>
    <col min="11059" max="11061" width="5.140625" style="64" customWidth="1"/>
    <col min="11062" max="11062" width="1.42578125" style="64" customWidth="1"/>
    <col min="11063" max="11065" width="5.140625" style="64" customWidth="1"/>
    <col min="11066" max="11264" width="11.42578125" style="64"/>
    <col min="11265" max="11265" width="15.42578125" style="64" customWidth="1"/>
    <col min="11266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2" width="4.85546875" style="64" bestFit="1" customWidth="1"/>
    <col min="11293" max="11293" width="11.42578125" style="64"/>
    <col min="11294" max="11294" width="13.28515625" style="64" customWidth="1"/>
    <col min="11295" max="11297" width="6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314" width="1.42578125" style="64" customWidth="1"/>
    <col min="11315" max="11317" width="5.140625" style="64" customWidth="1"/>
    <col min="11318" max="11318" width="1.42578125" style="64" customWidth="1"/>
    <col min="11319" max="11321" width="5.140625" style="64" customWidth="1"/>
    <col min="11322" max="11520" width="11.42578125" style="64"/>
    <col min="11521" max="11521" width="15.42578125" style="64" customWidth="1"/>
    <col min="11522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8" width="4.85546875" style="64" bestFit="1" customWidth="1"/>
    <col min="11549" max="11549" width="11.42578125" style="64"/>
    <col min="11550" max="11550" width="13.28515625" style="64" customWidth="1"/>
    <col min="11551" max="11553" width="6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570" width="1.42578125" style="64" customWidth="1"/>
    <col min="11571" max="11573" width="5.140625" style="64" customWidth="1"/>
    <col min="11574" max="11574" width="1.42578125" style="64" customWidth="1"/>
    <col min="11575" max="11577" width="5.140625" style="64" customWidth="1"/>
    <col min="11578" max="11776" width="11.42578125" style="64"/>
    <col min="11777" max="11777" width="15.42578125" style="64" customWidth="1"/>
    <col min="11778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4" width="4.85546875" style="64" bestFit="1" customWidth="1"/>
    <col min="11805" max="11805" width="11.42578125" style="64"/>
    <col min="11806" max="11806" width="13.28515625" style="64" customWidth="1"/>
    <col min="11807" max="11809" width="6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1826" width="1.42578125" style="64" customWidth="1"/>
    <col min="11827" max="11829" width="5.140625" style="64" customWidth="1"/>
    <col min="11830" max="11830" width="1.42578125" style="64" customWidth="1"/>
    <col min="11831" max="11833" width="5.140625" style="64" customWidth="1"/>
    <col min="11834" max="12032" width="11.42578125" style="64"/>
    <col min="12033" max="12033" width="15.42578125" style="64" customWidth="1"/>
    <col min="12034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60" width="4.85546875" style="64" bestFit="1" customWidth="1"/>
    <col min="12061" max="12061" width="11.42578125" style="64"/>
    <col min="12062" max="12062" width="13.28515625" style="64" customWidth="1"/>
    <col min="12063" max="12065" width="6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082" width="1.42578125" style="64" customWidth="1"/>
    <col min="12083" max="12085" width="5.140625" style="64" customWidth="1"/>
    <col min="12086" max="12086" width="1.42578125" style="64" customWidth="1"/>
    <col min="12087" max="12089" width="5.140625" style="64" customWidth="1"/>
    <col min="12090" max="12288" width="11.42578125" style="64"/>
    <col min="12289" max="12289" width="15.42578125" style="64" customWidth="1"/>
    <col min="12290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6" width="4.85546875" style="64" bestFit="1" customWidth="1"/>
    <col min="12317" max="12317" width="11.42578125" style="64"/>
    <col min="12318" max="12318" width="13.28515625" style="64" customWidth="1"/>
    <col min="12319" max="12321" width="6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338" width="1.42578125" style="64" customWidth="1"/>
    <col min="12339" max="12341" width="5.140625" style="64" customWidth="1"/>
    <col min="12342" max="12342" width="1.42578125" style="64" customWidth="1"/>
    <col min="12343" max="12345" width="5.140625" style="64" customWidth="1"/>
    <col min="12346" max="12544" width="11.42578125" style="64"/>
    <col min="12545" max="12545" width="15.42578125" style="64" customWidth="1"/>
    <col min="12546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2" width="4.85546875" style="64" bestFit="1" customWidth="1"/>
    <col min="12573" max="12573" width="11.42578125" style="64"/>
    <col min="12574" max="12574" width="13.28515625" style="64" customWidth="1"/>
    <col min="12575" max="12577" width="6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594" width="1.42578125" style="64" customWidth="1"/>
    <col min="12595" max="12597" width="5.140625" style="64" customWidth="1"/>
    <col min="12598" max="12598" width="1.42578125" style="64" customWidth="1"/>
    <col min="12599" max="12601" width="5.140625" style="64" customWidth="1"/>
    <col min="12602" max="12800" width="11.42578125" style="64"/>
    <col min="12801" max="12801" width="15.42578125" style="64" customWidth="1"/>
    <col min="12802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8" width="4.85546875" style="64" bestFit="1" customWidth="1"/>
    <col min="12829" max="12829" width="11.42578125" style="64"/>
    <col min="12830" max="12830" width="13.28515625" style="64" customWidth="1"/>
    <col min="12831" max="12833" width="6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2850" width="1.42578125" style="64" customWidth="1"/>
    <col min="12851" max="12853" width="5.140625" style="64" customWidth="1"/>
    <col min="12854" max="12854" width="1.42578125" style="64" customWidth="1"/>
    <col min="12855" max="12857" width="5.140625" style="64" customWidth="1"/>
    <col min="12858" max="13056" width="11.42578125" style="64"/>
    <col min="13057" max="13057" width="15.42578125" style="64" customWidth="1"/>
    <col min="13058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4" width="4.85546875" style="64" bestFit="1" customWidth="1"/>
    <col min="13085" max="13085" width="11.42578125" style="64"/>
    <col min="13086" max="13086" width="13.28515625" style="64" customWidth="1"/>
    <col min="13087" max="13089" width="6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106" width="1.42578125" style="64" customWidth="1"/>
    <col min="13107" max="13109" width="5.140625" style="64" customWidth="1"/>
    <col min="13110" max="13110" width="1.42578125" style="64" customWidth="1"/>
    <col min="13111" max="13113" width="5.140625" style="64" customWidth="1"/>
    <col min="13114" max="13312" width="11.42578125" style="64"/>
    <col min="13313" max="13313" width="15.42578125" style="64" customWidth="1"/>
    <col min="13314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40" width="4.85546875" style="64" bestFit="1" customWidth="1"/>
    <col min="13341" max="13341" width="11.42578125" style="64"/>
    <col min="13342" max="13342" width="13.28515625" style="64" customWidth="1"/>
    <col min="13343" max="13345" width="6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362" width="1.42578125" style="64" customWidth="1"/>
    <col min="13363" max="13365" width="5.140625" style="64" customWidth="1"/>
    <col min="13366" max="13366" width="1.42578125" style="64" customWidth="1"/>
    <col min="13367" max="13369" width="5.140625" style="64" customWidth="1"/>
    <col min="13370" max="13568" width="11.42578125" style="64"/>
    <col min="13569" max="13569" width="15.42578125" style="64" customWidth="1"/>
    <col min="13570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6" width="4.85546875" style="64" bestFit="1" customWidth="1"/>
    <col min="13597" max="13597" width="11.42578125" style="64"/>
    <col min="13598" max="13598" width="13.28515625" style="64" customWidth="1"/>
    <col min="13599" max="13601" width="6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618" width="1.42578125" style="64" customWidth="1"/>
    <col min="13619" max="13621" width="5.140625" style="64" customWidth="1"/>
    <col min="13622" max="13622" width="1.42578125" style="64" customWidth="1"/>
    <col min="13623" max="13625" width="5.140625" style="64" customWidth="1"/>
    <col min="13626" max="13824" width="11.42578125" style="64"/>
    <col min="13825" max="13825" width="15.42578125" style="64" customWidth="1"/>
    <col min="13826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2" width="4.85546875" style="64" bestFit="1" customWidth="1"/>
    <col min="13853" max="13853" width="11.42578125" style="64"/>
    <col min="13854" max="13854" width="13.28515625" style="64" customWidth="1"/>
    <col min="13855" max="13857" width="6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3874" width="1.42578125" style="64" customWidth="1"/>
    <col min="13875" max="13877" width="5.140625" style="64" customWidth="1"/>
    <col min="13878" max="13878" width="1.42578125" style="64" customWidth="1"/>
    <col min="13879" max="13881" width="5.140625" style="64" customWidth="1"/>
    <col min="13882" max="14080" width="11.42578125" style="64"/>
    <col min="14081" max="14081" width="15.42578125" style="64" customWidth="1"/>
    <col min="14082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8" width="4.85546875" style="64" bestFit="1" customWidth="1"/>
    <col min="14109" max="14109" width="11.42578125" style="64"/>
    <col min="14110" max="14110" width="13.28515625" style="64" customWidth="1"/>
    <col min="14111" max="14113" width="6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130" width="1.42578125" style="64" customWidth="1"/>
    <col min="14131" max="14133" width="5.140625" style="64" customWidth="1"/>
    <col min="14134" max="14134" width="1.42578125" style="64" customWidth="1"/>
    <col min="14135" max="14137" width="5.140625" style="64" customWidth="1"/>
    <col min="14138" max="14336" width="11.42578125" style="64"/>
    <col min="14337" max="14337" width="15.42578125" style="64" customWidth="1"/>
    <col min="14338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4" width="4.85546875" style="64" bestFit="1" customWidth="1"/>
    <col min="14365" max="14365" width="11.42578125" style="64"/>
    <col min="14366" max="14366" width="13.28515625" style="64" customWidth="1"/>
    <col min="14367" max="14369" width="6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386" width="1.42578125" style="64" customWidth="1"/>
    <col min="14387" max="14389" width="5.140625" style="64" customWidth="1"/>
    <col min="14390" max="14390" width="1.42578125" style="64" customWidth="1"/>
    <col min="14391" max="14393" width="5.140625" style="64" customWidth="1"/>
    <col min="14394" max="14592" width="11.42578125" style="64"/>
    <col min="14593" max="14593" width="15.42578125" style="64" customWidth="1"/>
    <col min="14594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20" width="4.85546875" style="64" bestFit="1" customWidth="1"/>
    <col min="14621" max="14621" width="11.42578125" style="64"/>
    <col min="14622" max="14622" width="13.28515625" style="64" customWidth="1"/>
    <col min="14623" max="14625" width="6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642" width="1.42578125" style="64" customWidth="1"/>
    <col min="14643" max="14645" width="5.140625" style="64" customWidth="1"/>
    <col min="14646" max="14646" width="1.42578125" style="64" customWidth="1"/>
    <col min="14647" max="14649" width="5.140625" style="64" customWidth="1"/>
    <col min="14650" max="14848" width="11.42578125" style="64"/>
    <col min="14849" max="14849" width="15.42578125" style="64" customWidth="1"/>
    <col min="14850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6" width="4.85546875" style="64" bestFit="1" customWidth="1"/>
    <col min="14877" max="14877" width="11.42578125" style="64"/>
    <col min="14878" max="14878" width="13.28515625" style="64" customWidth="1"/>
    <col min="14879" max="14881" width="6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4898" width="1.42578125" style="64" customWidth="1"/>
    <col min="14899" max="14901" width="5.140625" style="64" customWidth="1"/>
    <col min="14902" max="14902" width="1.42578125" style="64" customWidth="1"/>
    <col min="14903" max="14905" width="5.140625" style="64" customWidth="1"/>
    <col min="14906" max="15104" width="11.42578125" style="64"/>
    <col min="15105" max="15105" width="15.42578125" style="64" customWidth="1"/>
    <col min="15106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2" width="4.85546875" style="64" bestFit="1" customWidth="1"/>
    <col min="15133" max="15133" width="11.42578125" style="64"/>
    <col min="15134" max="15134" width="13.28515625" style="64" customWidth="1"/>
    <col min="15135" max="15137" width="6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154" width="1.42578125" style="64" customWidth="1"/>
    <col min="15155" max="15157" width="5.140625" style="64" customWidth="1"/>
    <col min="15158" max="15158" width="1.42578125" style="64" customWidth="1"/>
    <col min="15159" max="15161" width="5.140625" style="64" customWidth="1"/>
    <col min="15162" max="15360" width="11.42578125" style="64"/>
    <col min="15361" max="15361" width="15.42578125" style="64" customWidth="1"/>
    <col min="15362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8" width="4.85546875" style="64" bestFit="1" customWidth="1"/>
    <col min="15389" max="15389" width="11.42578125" style="64"/>
    <col min="15390" max="15390" width="13.28515625" style="64" customWidth="1"/>
    <col min="15391" max="15393" width="6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410" width="1.42578125" style="64" customWidth="1"/>
    <col min="15411" max="15413" width="5.140625" style="64" customWidth="1"/>
    <col min="15414" max="15414" width="1.42578125" style="64" customWidth="1"/>
    <col min="15415" max="15417" width="5.140625" style="64" customWidth="1"/>
    <col min="15418" max="15616" width="11.42578125" style="64"/>
    <col min="15617" max="15617" width="15.42578125" style="64" customWidth="1"/>
    <col min="15618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4" width="4.85546875" style="64" bestFit="1" customWidth="1"/>
    <col min="15645" max="15645" width="11.42578125" style="64"/>
    <col min="15646" max="15646" width="13.28515625" style="64" customWidth="1"/>
    <col min="15647" max="15649" width="6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666" width="1.42578125" style="64" customWidth="1"/>
    <col min="15667" max="15669" width="5.140625" style="64" customWidth="1"/>
    <col min="15670" max="15670" width="1.42578125" style="64" customWidth="1"/>
    <col min="15671" max="15673" width="5.140625" style="64" customWidth="1"/>
    <col min="15674" max="15872" width="11.42578125" style="64"/>
    <col min="15873" max="15873" width="15.42578125" style="64" customWidth="1"/>
    <col min="15874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900" width="4.85546875" style="64" bestFit="1" customWidth="1"/>
    <col min="15901" max="15901" width="11.42578125" style="64"/>
    <col min="15902" max="15902" width="13.28515625" style="64" customWidth="1"/>
    <col min="15903" max="15905" width="6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5922" width="1.42578125" style="64" customWidth="1"/>
    <col min="15923" max="15925" width="5.140625" style="64" customWidth="1"/>
    <col min="15926" max="15926" width="1.42578125" style="64" customWidth="1"/>
    <col min="15927" max="15929" width="5.140625" style="64" customWidth="1"/>
    <col min="15930" max="16128" width="11.42578125" style="64"/>
    <col min="16129" max="16129" width="15.42578125" style="64" customWidth="1"/>
    <col min="16130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6" width="4.85546875" style="64" bestFit="1" customWidth="1"/>
    <col min="16157" max="16157" width="11.42578125" style="64"/>
    <col min="16158" max="16158" width="13.28515625" style="64" customWidth="1"/>
    <col min="16159" max="16161" width="6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178" width="1.42578125" style="64" customWidth="1"/>
    <col min="16179" max="16181" width="5.140625" style="64" customWidth="1"/>
    <col min="16182" max="16182" width="1.42578125" style="64" customWidth="1"/>
    <col min="16183" max="16185" width="5.140625" style="64" customWidth="1"/>
    <col min="16186" max="16384" width="11.42578125" style="64"/>
  </cols>
  <sheetData>
    <row r="1" spans="1:62" s="50" customFormat="1" ht="15" x14ac:dyDescent="0.25">
      <c r="A1" s="224" t="s">
        <v>178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</row>
    <row r="2" spans="1:62" s="50" customFormat="1" ht="15" x14ac:dyDescent="0.25">
      <c r="A2" s="225" t="s">
        <v>177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</row>
    <row r="3" spans="1:62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</row>
    <row r="4" spans="1:62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</row>
    <row r="5" spans="1:62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</row>
    <row r="6" spans="1:62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</row>
    <row r="7" spans="1:62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</row>
    <row r="8" spans="1:62" s="50" customFormat="1" ht="15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</row>
    <row r="9" spans="1:62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</row>
    <row r="10" spans="1:62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</row>
    <row r="11" spans="1:62" s="95" customFormat="1" ht="13.5" x14ac:dyDescent="0.25">
      <c r="A11" s="93" t="s">
        <v>83</v>
      </c>
      <c r="B11" s="102">
        <f>SUM(B13:B39)</f>
        <v>74653</v>
      </c>
      <c r="C11" s="102">
        <f>SUM(C13:C39)</f>
        <v>35970</v>
      </c>
      <c r="D11" s="102">
        <f>SUM(D13:D39)</f>
        <v>38683</v>
      </c>
      <c r="E11" s="102"/>
      <c r="F11" s="102">
        <f>SUM(F13:F39)</f>
        <v>14890</v>
      </c>
      <c r="G11" s="102">
        <f>SUM(G13:G39)</f>
        <v>7494</v>
      </c>
      <c r="H11" s="102">
        <f>SUM(H13:H39)</f>
        <v>7396</v>
      </c>
      <c r="I11" s="102"/>
      <c r="J11" s="102">
        <f>SUM(J13:J39)</f>
        <v>12835</v>
      </c>
      <c r="K11" s="102">
        <f>SUM(K13:K39)</f>
        <v>6316</v>
      </c>
      <c r="L11" s="102">
        <f>SUM(L13:L39)</f>
        <v>6519</v>
      </c>
      <c r="M11" s="102"/>
      <c r="N11" s="102">
        <f>SUM(N13:N39)</f>
        <v>11746</v>
      </c>
      <c r="O11" s="102">
        <f>SUM(O13:O39)</f>
        <v>5757</v>
      </c>
      <c r="P11" s="102">
        <f>SUM(P13:P39)</f>
        <v>5989</v>
      </c>
      <c r="Q11" s="102"/>
      <c r="R11" s="102">
        <f>SUM(R13:R39)</f>
        <v>12824</v>
      </c>
      <c r="S11" s="102">
        <f>SUM(S13:S39)</f>
        <v>6118</v>
      </c>
      <c r="T11" s="102">
        <f>SUM(T13:T39)</f>
        <v>6706</v>
      </c>
      <c r="U11" s="102"/>
      <c r="V11" s="102">
        <f>SUM(V13:V39)</f>
        <v>11143</v>
      </c>
      <c r="W11" s="102">
        <f>SUM(W13:W39)</f>
        <v>5143</v>
      </c>
      <c r="X11" s="102">
        <f>SUM(X13:X39)</f>
        <v>6000</v>
      </c>
      <c r="Y11" s="102"/>
      <c r="Z11" s="102">
        <f>SUM(Z13:Z39)</f>
        <v>11215</v>
      </c>
      <c r="AA11" s="102">
        <f>SUM(AA13:AA39)</f>
        <v>5142</v>
      </c>
      <c r="AB11" s="102">
        <f>SUM(AB13:AB39)</f>
        <v>6073</v>
      </c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97"/>
      <c r="BH11" s="97"/>
      <c r="BI11" s="97"/>
      <c r="BJ11" s="97"/>
    </row>
    <row r="12" spans="1:62" x14ac:dyDescent="0.2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</row>
    <row r="13" spans="1:62" x14ac:dyDescent="0.2">
      <c r="A13" s="63" t="s">
        <v>84</v>
      </c>
      <c r="B13" s="74">
        <v>4137</v>
      </c>
      <c r="C13" s="74">
        <v>2038</v>
      </c>
      <c r="D13" s="74">
        <v>2099</v>
      </c>
      <c r="E13" s="74"/>
      <c r="F13" s="74">
        <v>661</v>
      </c>
      <c r="G13" s="74">
        <v>333</v>
      </c>
      <c r="H13" s="74">
        <v>328</v>
      </c>
      <c r="I13" s="74"/>
      <c r="J13" s="74">
        <v>653</v>
      </c>
      <c r="K13" s="74">
        <v>313</v>
      </c>
      <c r="L13" s="74">
        <v>340</v>
      </c>
      <c r="M13" s="74"/>
      <c r="N13" s="74">
        <v>647</v>
      </c>
      <c r="O13" s="74">
        <v>322</v>
      </c>
      <c r="P13" s="74">
        <v>325</v>
      </c>
      <c r="Q13" s="74"/>
      <c r="R13" s="74">
        <v>839</v>
      </c>
      <c r="S13" s="74">
        <v>444</v>
      </c>
      <c r="T13" s="74">
        <v>395</v>
      </c>
      <c r="U13" s="74"/>
      <c r="V13" s="74">
        <v>647</v>
      </c>
      <c r="W13" s="74">
        <v>308</v>
      </c>
      <c r="X13" s="74">
        <v>339</v>
      </c>
      <c r="Y13" s="74"/>
      <c r="Z13" s="74">
        <v>690</v>
      </c>
      <c r="AA13" s="74">
        <v>318</v>
      </c>
      <c r="AB13" s="74">
        <v>372</v>
      </c>
      <c r="AC13" s="99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</row>
    <row r="14" spans="1:62" x14ac:dyDescent="0.2">
      <c r="A14" s="63" t="s">
        <v>85</v>
      </c>
      <c r="B14" s="74">
        <v>2147</v>
      </c>
      <c r="C14" s="74">
        <v>1030</v>
      </c>
      <c r="D14" s="74">
        <v>1117</v>
      </c>
      <c r="E14" s="74"/>
      <c r="F14" s="74">
        <v>267</v>
      </c>
      <c r="G14" s="74">
        <v>141</v>
      </c>
      <c r="H14" s="74">
        <v>126</v>
      </c>
      <c r="I14" s="74"/>
      <c r="J14" s="74">
        <v>215</v>
      </c>
      <c r="K14" s="74">
        <v>106</v>
      </c>
      <c r="L14" s="74">
        <v>109</v>
      </c>
      <c r="M14" s="74"/>
      <c r="N14" s="74">
        <v>214</v>
      </c>
      <c r="O14" s="74">
        <v>108</v>
      </c>
      <c r="P14" s="74">
        <v>106</v>
      </c>
      <c r="Q14" s="74"/>
      <c r="R14" s="74">
        <v>497</v>
      </c>
      <c r="S14" s="74">
        <v>224</v>
      </c>
      <c r="T14" s="74">
        <v>273</v>
      </c>
      <c r="U14" s="74"/>
      <c r="V14" s="74">
        <v>453</v>
      </c>
      <c r="W14" s="74">
        <v>208</v>
      </c>
      <c r="X14" s="74">
        <v>245</v>
      </c>
      <c r="Y14" s="74"/>
      <c r="Z14" s="74">
        <v>501</v>
      </c>
      <c r="AA14" s="74">
        <v>243</v>
      </c>
      <c r="AB14" s="74">
        <v>258</v>
      </c>
      <c r="AC14" s="99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</row>
    <row r="15" spans="1:62" x14ac:dyDescent="0.2">
      <c r="A15" s="63" t="s">
        <v>86</v>
      </c>
      <c r="B15" s="74">
        <v>1464</v>
      </c>
      <c r="C15" s="74">
        <v>568</v>
      </c>
      <c r="D15" s="74">
        <v>896</v>
      </c>
      <c r="E15" s="74"/>
      <c r="F15" s="74">
        <v>75</v>
      </c>
      <c r="G15" s="74">
        <v>38</v>
      </c>
      <c r="H15" s="74">
        <v>37</v>
      </c>
      <c r="I15" s="74"/>
      <c r="J15" s="74">
        <v>41</v>
      </c>
      <c r="K15" s="74">
        <v>17</v>
      </c>
      <c r="L15" s="74">
        <v>24</v>
      </c>
      <c r="M15" s="74"/>
      <c r="N15" s="74">
        <v>0</v>
      </c>
      <c r="O15" s="74">
        <v>0</v>
      </c>
      <c r="P15" s="74">
        <v>0</v>
      </c>
      <c r="Q15" s="74"/>
      <c r="R15" s="74">
        <v>478</v>
      </c>
      <c r="S15" s="74">
        <v>189</v>
      </c>
      <c r="T15" s="74">
        <v>289</v>
      </c>
      <c r="U15" s="74"/>
      <c r="V15" s="74">
        <v>447</v>
      </c>
      <c r="W15" s="74">
        <v>173</v>
      </c>
      <c r="X15" s="74">
        <v>274</v>
      </c>
      <c r="Y15" s="74"/>
      <c r="Z15" s="74">
        <v>423</v>
      </c>
      <c r="AA15" s="74">
        <v>151</v>
      </c>
      <c r="AB15" s="74">
        <v>272</v>
      </c>
      <c r="AC15" s="99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</row>
    <row r="16" spans="1:62" x14ac:dyDescent="0.2">
      <c r="A16" s="63" t="s">
        <v>87</v>
      </c>
      <c r="B16" s="74">
        <v>7608</v>
      </c>
      <c r="C16" s="74">
        <v>3625</v>
      </c>
      <c r="D16" s="74">
        <v>3983</v>
      </c>
      <c r="E16" s="74"/>
      <c r="F16" s="74">
        <v>1432</v>
      </c>
      <c r="G16" s="74">
        <v>732</v>
      </c>
      <c r="H16" s="74">
        <v>700</v>
      </c>
      <c r="I16" s="74"/>
      <c r="J16" s="74">
        <v>1176</v>
      </c>
      <c r="K16" s="74">
        <v>587</v>
      </c>
      <c r="L16" s="74">
        <v>589</v>
      </c>
      <c r="M16" s="74"/>
      <c r="N16" s="74">
        <v>1060</v>
      </c>
      <c r="O16" s="74">
        <v>522</v>
      </c>
      <c r="P16" s="74">
        <v>538</v>
      </c>
      <c r="Q16" s="74"/>
      <c r="R16" s="74">
        <v>1454</v>
      </c>
      <c r="S16" s="74">
        <v>684</v>
      </c>
      <c r="T16" s="74">
        <v>770</v>
      </c>
      <c r="U16" s="74"/>
      <c r="V16" s="74">
        <v>1286</v>
      </c>
      <c r="W16" s="74">
        <v>573</v>
      </c>
      <c r="X16" s="74">
        <v>713</v>
      </c>
      <c r="Y16" s="74"/>
      <c r="Z16" s="74">
        <v>1200</v>
      </c>
      <c r="AA16" s="74">
        <v>527</v>
      </c>
      <c r="AB16" s="74">
        <v>673</v>
      </c>
      <c r="AC16" s="99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</row>
    <row r="17" spans="1:57" x14ac:dyDescent="0.2">
      <c r="A17" s="63" t="s">
        <v>88</v>
      </c>
      <c r="B17" s="74">
        <v>1813</v>
      </c>
      <c r="C17" s="74">
        <v>940</v>
      </c>
      <c r="D17" s="74">
        <v>873</v>
      </c>
      <c r="E17" s="74"/>
      <c r="F17" s="74">
        <v>297</v>
      </c>
      <c r="G17" s="74">
        <v>165</v>
      </c>
      <c r="H17" s="74">
        <v>132</v>
      </c>
      <c r="I17" s="74"/>
      <c r="J17" s="74">
        <v>317</v>
      </c>
      <c r="K17" s="74">
        <v>177</v>
      </c>
      <c r="L17" s="74">
        <v>140</v>
      </c>
      <c r="M17" s="74"/>
      <c r="N17" s="74">
        <v>309</v>
      </c>
      <c r="O17" s="74">
        <v>154</v>
      </c>
      <c r="P17" s="74">
        <v>155</v>
      </c>
      <c r="Q17" s="74"/>
      <c r="R17" s="74">
        <v>309</v>
      </c>
      <c r="S17" s="74">
        <v>159</v>
      </c>
      <c r="T17" s="74">
        <v>150</v>
      </c>
      <c r="U17" s="74"/>
      <c r="V17" s="74">
        <v>292</v>
      </c>
      <c r="W17" s="74">
        <v>153</v>
      </c>
      <c r="X17" s="74">
        <v>139</v>
      </c>
      <c r="Y17" s="74"/>
      <c r="Z17" s="74">
        <v>289</v>
      </c>
      <c r="AA17" s="74">
        <v>132</v>
      </c>
      <c r="AB17" s="74">
        <v>157</v>
      </c>
      <c r="AC17" s="99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</row>
    <row r="18" spans="1:57" x14ac:dyDescent="0.2">
      <c r="A18" s="63" t="s">
        <v>89</v>
      </c>
      <c r="B18" s="74">
        <v>2847</v>
      </c>
      <c r="C18" s="74">
        <v>1399</v>
      </c>
      <c r="D18" s="74">
        <v>1448</v>
      </c>
      <c r="E18" s="74"/>
      <c r="F18" s="74">
        <v>559</v>
      </c>
      <c r="G18" s="74">
        <v>277</v>
      </c>
      <c r="H18" s="74">
        <v>282</v>
      </c>
      <c r="I18" s="74"/>
      <c r="J18" s="74">
        <v>502</v>
      </c>
      <c r="K18" s="74">
        <v>258</v>
      </c>
      <c r="L18" s="74">
        <v>244</v>
      </c>
      <c r="M18" s="74"/>
      <c r="N18" s="74">
        <v>496</v>
      </c>
      <c r="O18" s="74">
        <v>240</v>
      </c>
      <c r="P18" s="74">
        <v>256</v>
      </c>
      <c r="Q18" s="74"/>
      <c r="R18" s="74">
        <v>424</v>
      </c>
      <c r="S18" s="74">
        <v>187</v>
      </c>
      <c r="T18" s="74">
        <v>237</v>
      </c>
      <c r="U18" s="74"/>
      <c r="V18" s="74">
        <v>429</v>
      </c>
      <c r="W18" s="74">
        <v>197</v>
      </c>
      <c r="X18" s="74">
        <v>232</v>
      </c>
      <c r="Y18" s="74"/>
      <c r="Z18" s="74">
        <v>437</v>
      </c>
      <c r="AA18" s="74">
        <v>240</v>
      </c>
      <c r="AB18" s="74">
        <v>197</v>
      </c>
      <c r="AC18" s="99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</row>
    <row r="19" spans="1:57" x14ac:dyDescent="0.2">
      <c r="A19" s="63" t="s">
        <v>90</v>
      </c>
      <c r="B19" s="74">
        <v>909</v>
      </c>
      <c r="C19" s="74">
        <v>436</v>
      </c>
      <c r="D19" s="74">
        <v>473</v>
      </c>
      <c r="E19" s="74"/>
      <c r="F19" s="74">
        <v>183</v>
      </c>
      <c r="G19" s="74">
        <v>93</v>
      </c>
      <c r="H19" s="74">
        <v>90</v>
      </c>
      <c r="I19" s="74"/>
      <c r="J19" s="74">
        <v>151</v>
      </c>
      <c r="K19" s="74">
        <v>72</v>
      </c>
      <c r="L19" s="74">
        <v>79</v>
      </c>
      <c r="M19" s="74"/>
      <c r="N19" s="74">
        <v>162</v>
      </c>
      <c r="O19" s="74">
        <v>90</v>
      </c>
      <c r="P19" s="74">
        <v>72</v>
      </c>
      <c r="Q19" s="74"/>
      <c r="R19" s="74">
        <v>106</v>
      </c>
      <c r="S19" s="74">
        <v>54</v>
      </c>
      <c r="T19" s="74">
        <v>52</v>
      </c>
      <c r="U19" s="74"/>
      <c r="V19" s="74">
        <v>147</v>
      </c>
      <c r="W19" s="74">
        <v>60</v>
      </c>
      <c r="X19" s="74">
        <v>87</v>
      </c>
      <c r="Y19" s="74"/>
      <c r="Z19" s="74">
        <v>160</v>
      </c>
      <c r="AA19" s="74">
        <v>67</v>
      </c>
      <c r="AB19" s="74">
        <v>93</v>
      </c>
      <c r="AC19" s="99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</row>
    <row r="20" spans="1:57" x14ac:dyDescent="0.2">
      <c r="A20" s="63" t="s">
        <v>91</v>
      </c>
      <c r="B20" s="74">
        <v>6154</v>
      </c>
      <c r="C20" s="74">
        <v>2978</v>
      </c>
      <c r="D20" s="74">
        <v>3176</v>
      </c>
      <c r="E20" s="74"/>
      <c r="F20" s="74">
        <v>1133</v>
      </c>
      <c r="G20" s="74">
        <v>577</v>
      </c>
      <c r="H20" s="74">
        <v>556</v>
      </c>
      <c r="I20" s="74"/>
      <c r="J20" s="74">
        <v>1040</v>
      </c>
      <c r="K20" s="74">
        <v>519</v>
      </c>
      <c r="L20" s="74">
        <v>521</v>
      </c>
      <c r="M20" s="74"/>
      <c r="N20" s="74">
        <v>876</v>
      </c>
      <c r="O20" s="74">
        <v>449</v>
      </c>
      <c r="P20" s="74">
        <v>427</v>
      </c>
      <c r="Q20" s="74"/>
      <c r="R20" s="74">
        <v>1074</v>
      </c>
      <c r="S20" s="74">
        <v>504</v>
      </c>
      <c r="T20" s="74">
        <v>570</v>
      </c>
      <c r="U20" s="74"/>
      <c r="V20" s="74">
        <v>1006</v>
      </c>
      <c r="W20" s="74">
        <v>473</v>
      </c>
      <c r="X20" s="74">
        <v>533</v>
      </c>
      <c r="Y20" s="74"/>
      <c r="Z20" s="74">
        <v>1025</v>
      </c>
      <c r="AA20" s="74">
        <v>456</v>
      </c>
      <c r="AB20" s="74">
        <v>569</v>
      </c>
      <c r="AC20" s="99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</row>
    <row r="21" spans="1:57" x14ac:dyDescent="0.2">
      <c r="A21" s="63" t="s">
        <v>92</v>
      </c>
      <c r="B21" s="74">
        <v>2805</v>
      </c>
      <c r="C21" s="74">
        <v>1379</v>
      </c>
      <c r="D21" s="74">
        <v>1426</v>
      </c>
      <c r="E21" s="74"/>
      <c r="F21" s="74">
        <v>728</v>
      </c>
      <c r="G21" s="74">
        <v>368</v>
      </c>
      <c r="H21" s="74">
        <v>360</v>
      </c>
      <c r="I21" s="74"/>
      <c r="J21" s="74">
        <v>529</v>
      </c>
      <c r="K21" s="74">
        <v>248</v>
      </c>
      <c r="L21" s="74">
        <v>281</v>
      </c>
      <c r="M21" s="74"/>
      <c r="N21" s="74">
        <v>510</v>
      </c>
      <c r="O21" s="74">
        <v>247</v>
      </c>
      <c r="P21" s="74">
        <v>263</v>
      </c>
      <c r="Q21" s="74"/>
      <c r="R21" s="74">
        <v>398</v>
      </c>
      <c r="S21" s="74">
        <v>204</v>
      </c>
      <c r="T21" s="74">
        <v>194</v>
      </c>
      <c r="U21" s="74"/>
      <c r="V21" s="74">
        <v>355</v>
      </c>
      <c r="W21" s="74">
        <v>164</v>
      </c>
      <c r="X21" s="74">
        <v>191</v>
      </c>
      <c r="Y21" s="74"/>
      <c r="Z21" s="74">
        <v>285</v>
      </c>
      <c r="AA21" s="74">
        <v>148</v>
      </c>
      <c r="AB21" s="74">
        <v>137</v>
      </c>
      <c r="AC21" s="99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</row>
    <row r="22" spans="1:57" x14ac:dyDescent="0.2">
      <c r="A22" s="63" t="s">
        <v>93</v>
      </c>
      <c r="B22" s="74">
        <v>6207</v>
      </c>
      <c r="C22" s="74">
        <v>2960</v>
      </c>
      <c r="D22" s="74">
        <v>3247</v>
      </c>
      <c r="E22" s="74"/>
      <c r="F22" s="74">
        <v>1318</v>
      </c>
      <c r="G22" s="74">
        <v>643</v>
      </c>
      <c r="H22" s="74">
        <v>675</v>
      </c>
      <c r="I22" s="74"/>
      <c r="J22" s="74">
        <v>1129</v>
      </c>
      <c r="K22" s="74">
        <v>534</v>
      </c>
      <c r="L22" s="74">
        <v>595</v>
      </c>
      <c r="M22" s="74"/>
      <c r="N22" s="74">
        <v>1162</v>
      </c>
      <c r="O22" s="74">
        <v>558</v>
      </c>
      <c r="P22" s="74">
        <v>604</v>
      </c>
      <c r="Q22" s="74"/>
      <c r="R22" s="74">
        <v>934</v>
      </c>
      <c r="S22" s="74">
        <v>448</v>
      </c>
      <c r="T22" s="74">
        <v>486</v>
      </c>
      <c r="U22" s="74"/>
      <c r="V22" s="74">
        <v>873</v>
      </c>
      <c r="W22" s="74">
        <v>410</v>
      </c>
      <c r="X22" s="74">
        <v>463</v>
      </c>
      <c r="Y22" s="74"/>
      <c r="Z22" s="74">
        <v>791</v>
      </c>
      <c r="AA22" s="74">
        <v>367</v>
      </c>
      <c r="AB22" s="74">
        <v>424</v>
      </c>
      <c r="AC22" s="99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</row>
    <row r="23" spans="1:57" x14ac:dyDescent="0.2">
      <c r="A23" s="63" t="s">
        <v>94</v>
      </c>
      <c r="B23" s="74">
        <v>1321</v>
      </c>
      <c r="C23" s="74">
        <v>580</v>
      </c>
      <c r="D23" s="74">
        <v>741</v>
      </c>
      <c r="E23" s="74"/>
      <c r="F23" s="74">
        <v>282</v>
      </c>
      <c r="G23" s="74">
        <v>125</v>
      </c>
      <c r="H23" s="74">
        <v>157</v>
      </c>
      <c r="I23" s="74"/>
      <c r="J23" s="74">
        <v>279</v>
      </c>
      <c r="K23" s="74">
        <v>128</v>
      </c>
      <c r="L23" s="74">
        <v>151</v>
      </c>
      <c r="M23" s="74"/>
      <c r="N23" s="74">
        <v>258</v>
      </c>
      <c r="O23" s="74">
        <v>110</v>
      </c>
      <c r="P23" s="74">
        <v>148</v>
      </c>
      <c r="Q23" s="74"/>
      <c r="R23" s="74">
        <v>178</v>
      </c>
      <c r="S23" s="74">
        <v>91</v>
      </c>
      <c r="T23" s="74">
        <v>87</v>
      </c>
      <c r="U23" s="74"/>
      <c r="V23" s="74">
        <v>128</v>
      </c>
      <c r="W23" s="74">
        <v>52</v>
      </c>
      <c r="X23" s="74">
        <v>76</v>
      </c>
      <c r="Y23" s="74"/>
      <c r="Z23" s="74">
        <v>196</v>
      </c>
      <c r="AA23" s="74">
        <v>74</v>
      </c>
      <c r="AB23" s="74">
        <v>122</v>
      </c>
      <c r="AC23" s="99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</row>
    <row r="24" spans="1:57" x14ac:dyDescent="0.2">
      <c r="A24" s="100" t="s">
        <v>95</v>
      </c>
      <c r="B24" s="74">
        <v>5447</v>
      </c>
      <c r="C24" s="74">
        <v>2728</v>
      </c>
      <c r="D24" s="74">
        <v>2719</v>
      </c>
      <c r="E24" s="74"/>
      <c r="F24" s="74">
        <v>982</v>
      </c>
      <c r="G24" s="74">
        <v>495</v>
      </c>
      <c r="H24" s="74">
        <v>487</v>
      </c>
      <c r="I24" s="74"/>
      <c r="J24" s="74">
        <v>845</v>
      </c>
      <c r="K24" s="74">
        <v>445</v>
      </c>
      <c r="L24" s="74">
        <v>400</v>
      </c>
      <c r="M24" s="74"/>
      <c r="N24" s="74">
        <v>828</v>
      </c>
      <c r="O24" s="74">
        <v>431</v>
      </c>
      <c r="P24" s="74">
        <v>397</v>
      </c>
      <c r="Q24" s="74"/>
      <c r="R24" s="74">
        <v>1003</v>
      </c>
      <c r="S24" s="74">
        <v>491</v>
      </c>
      <c r="T24" s="74">
        <v>512</v>
      </c>
      <c r="U24" s="74"/>
      <c r="V24" s="74">
        <v>901</v>
      </c>
      <c r="W24" s="74">
        <v>433</v>
      </c>
      <c r="X24" s="74">
        <v>468</v>
      </c>
      <c r="Y24" s="74"/>
      <c r="Z24" s="74">
        <v>888</v>
      </c>
      <c r="AA24" s="74">
        <v>433</v>
      </c>
      <c r="AB24" s="74">
        <v>455</v>
      </c>
      <c r="AC24" s="99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</row>
    <row r="25" spans="1:57" x14ac:dyDescent="0.2">
      <c r="A25" s="63" t="s">
        <v>96</v>
      </c>
      <c r="B25" s="74">
        <v>740</v>
      </c>
      <c r="C25" s="74">
        <v>367</v>
      </c>
      <c r="D25" s="74">
        <v>373</v>
      </c>
      <c r="E25" s="74"/>
      <c r="F25" s="74">
        <v>175</v>
      </c>
      <c r="G25" s="74">
        <v>94</v>
      </c>
      <c r="H25" s="74">
        <v>81</v>
      </c>
      <c r="I25" s="74"/>
      <c r="J25" s="74">
        <v>137</v>
      </c>
      <c r="K25" s="74">
        <v>56</v>
      </c>
      <c r="L25" s="74">
        <v>81</v>
      </c>
      <c r="M25" s="74"/>
      <c r="N25" s="74">
        <v>118</v>
      </c>
      <c r="O25" s="74">
        <v>55</v>
      </c>
      <c r="P25" s="74">
        <v>63</v>
      </c>
      <c r="Q25" s="74"/>
      <c r="R25" s="74">
        <v>99</v>
      </c>
      <c r="S25" s="74">
        <v>47</v>
      </c>
      <c r="T25" s="74">
        <v>52</v>
      </c>
      <c r="U25" s="74"/>
      <c r="V25" s="74">
        <v>100</v>
      </c>
      <c r="W25" s="74">
        <v>59</v>
      </c>
      <c r="X25" s="74">
        <v>41</v>
      </c>
      <c r="Y25" s="74"/>
      <c r="Z25" s="74">
        <v>111</v>
      </c>
      <c r="AA25" s="74">
        <v>56</v>
      </c>
      <c r="AB25" s="74">
        <v>55</v>
      </c>
      <c r="AC25" s="99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</row>
    <row r="26" spans="1:57" x14ac:dyDescent="0.2">
      <c r="A26" s="63" t="s">
        <v>97</v>
      </c>
      <c r="B26" s="74">
        <v>5080</v>
      </c>
      <c r="C26" s="74">
        <v>2320</v>
      </c>
      <c r="D26" s="74">
        <v>2760</v>
      </c>
      <c r="E26" s="74"/>
      <c r="F26" s="74">
        <v>621</v>
      </c>
      <c r="G26" s="74">
        <v>317</v>
      </c>
      <c r="H26" s="74">
        <v>304</v>
      </c>
      <c r="I26" s="74"/>
      <c r="J26" s="74">
        <v>612</v>
      </c>
      <c r="K26" s="74">
        <v>274</v>
      </c>
      <c r="L26" s="74">
        <v>338</v>
      </c>
      <c r="M26" s="74"/>
      <c r="N26" s="74">
        <v>556</v>
      </c>
      <c r="O26" s="74">
        <v>259</v>
      </c>
      <c r="P26" s="74">
        <v>297</v>
      </c>
      <c r="Q26" s="74"/>
      <c r="R26" s="74">
        <v>1157</v>
      </c>
      <c r="S26" s="74">
        <v>535</v>
      </c>
      <c r="T26" s="74">
        <v>622</v>
      </c>
      <c r="U26" s="74"/>
      <c r="V26" s="74">
        <v>1056</v>
      </c>
      <c r="W26" s="74">
        <v>462</v>
      </c>
      <c r="X26" s="74">
        <v>594</v>
      </c>
      <c r="Y26" s="74"/>
      <c r="Z26" s="74">
        <v>1078</v>
      </c>
      <c r="AA26" s="74">
        <v>473</v>
      </c>
      <c r="AB26" s="74">
        <v>605</v>
      </c>
      <c r="AC26" s="99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</row>
    <row r="27" spans="1:57" x14ac:dyDescent="0.2">
      <c r="A27" s="63" t="s">
        <v>98</v>
      </c>
      <c r="B27" s="74">
        <v>801</v>
      </c>
      <c r="C27" s="74">
        <v>416</v>
      </c>
      <c r="D27" s="74">
        <v>385</v>
      </c>
      <c r="E27" s="74"/>
      <c r="F27" s="74">
        <v>239</v>
      </c>
      <c r="G27" s="74">
        <v>147</v>
      </c>
      <c r="H27" s="74">
        <v>92</v>
      </c>
      <c r="I27" s="74"/>
      <c r="J27" s="74">
        <v>163</v>
      </c>
      <c r="K27" s="74">
        <v>81</v>
      </c>
      <c r="L27" s="74">
        <v>82</v>
      </c>
      <c r="M27" s="74"/>
      <c r="N27" s="74">
        <v>140</v>
      </c>
      <c r="O27" s="74">
        <v>66</v>
      </c>
      <c r="P27" s="74">
        <v>74</v>
      </c>
      <c r="Q27" s="74"/>
      <c r="R27" s="74">
        <v>100</v>
      </c>
      <c r="S27" s="74">
        <v>42</v>
      </c>
      <c r="T27" s="74">
        <v>58</v>
      </c>
      <c r="U27" s="74"/>
      <c r="V27" s="74">
        <v>85</v>
      </c>
      <c r="W27" s="74">
        <v>40</v>
      </c>
      <c r="X27" s="74">
        <v>45</v>
      </c>
      <c r="Y27" s="74"/>
      <c r="Z27" s="74">
        <v>74</v>
      </c>
      <c r="AA27" s="74">
        <v>40</v>
      </c>
      <c r="AB27" s="74">
        <v>34</v>
      </c>
      <c r="AC27" s="99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</row>
    <row r="28" spans="1:57" x14ac:dyDescent="0.2">
      <c r="A28" s="63" t="s">
        <v>99</v>
      </c>
      <c r="B28" s="74">
        <v>1601</v>
      </c>
      <c r="C28" s="74">
        <v>781</v>
      </c>
      <c r="D28" s="74">
        <v>820</v>
      </c>
      <c r="E28" s="74"/>
      <c r="F28" s="74">
        <v>405</v>
      </c>
      <c r="G28" s="74">
        <v>205</v>
      </c>
      <c r="H28" s="74">
        <v>200</v>
      </c>
      <c r="I28" s="74"/>
      <c r="J28" s="74">
        <v>364</v>
      </c>
      <c r="K28" s="74">
        <v>179</v>
      </c>
      <c r="L28" s="74">
        <v>185</v>
      </c>
      <c r="M28" s="74"/>
      <c r="N28" s="74">
        <v>223</v>
      </c>
      <c r="O28" s="74">
        <v>114</v>
      </c>
      <c r="P28" s="74">
        <v>109</v>
      </c>
      <c r="Q28" s="74"/>
      <c r="R28" s="74">
        <v>246</v>
      </c>
      <c r="S28" s="74">
        <v>115</v>
      </c>
      <c r="T28" s="74">
        <v>131</v>
      </c>
      <c r="U28" s="74"/>
      <c r="V28" s="74">
        <v>160</v>
      </c>
      <c r="W28" s="74">
        <v>76</v>
      </c>
      <c r="X28" s="74">
        <v>84</v>
      </c>
      <c r="Y28" s="74"/>
      <c r="Z28" s="74">
        <v>203</v>
      </c>
      <c r="AA28" s="74">
        <v>92</v>
      </c>
      <c r="AB28" s="74">
        <v>111</v>
      </c>
      <c r="AC28" s="99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</row>
    <row r="29" spans="1:57" x14ac:dyDescent="0.2">
      <c r="A29" s="63" t="s">
        <v>100</v>
      </c>
      <c r="B29" s="74">
        <v>2186</v>
      </c>
      <c r="C29" s="74">
        <v>1088</v>
      </c>
      <c r="D29" s="74">
        <v>1098</v>
      </c>
      <c r="E29" s="74"/>
      <c r="F29" s="74">
        <v>457</v>
      </c>
      <c r="G29" s="74">
        <v>253</v>
      </c>
      <c r="H29" s="74">
        <v>204</v>
      </c>
      <c r="I29" s="74"/>
      <c r="J29" s="74">
        <v>391</v>
      </c>
      <c r="K29" s="74">
        <v>199</v>
      </c>
      <c r="L29" s="74">
        <v>192</v>
      </c>
      <c r="M29" s="74"/>
      <c r="N29" s="74">
        <v>394</v>
      </c>
      <c r="O29" s="74">
        <v>201</v>
      </c>
      <c r="P29" s="74">
        <v>193</v>
      </c>
      <c r="Q29" s="74"/>
      <c r="R29" s="74">
        <v>362</v>
      </c>
      <c r="S29" s="74">
        <v>161</v>
      </c>
      <c r="T29" s="74">
        <v>201</v>
      </c>
      <c r="U29" s="74"/>
      <c r="V29" s="74">
        <v>251</v>
      </c>
      <c r="W29" s="74">
        <v>113</v>
      </c>
      <c r="X29" s="74">
        <v>138</v>
      </c>
      <c r="Y29" s="74"/>
      <c r="Z29" s="74">
        <v>331</v>
      </c>
      <c r="AA29" s="74">
        <v>161</v>
      </c>
      <c r="AB29" s="74">
        <v>170</v>
      </c>
      <c r="AC29" s="99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</row>
    <row r="30" spans="1:57" x14ac:dyDescent="0.2">
      <c r="A30" s="63" t="s">
        <v>101</v>
      </c>
      <c r="B30" s="74">
        <v>2154</v>
      </c>
      <c r="C30" s="74">
        <v>1053</v>
      </c>
      <c r="D30" s="74">
        <v>1101</v>
      </c>
      <c r="E30" s="74"/>
      <c r="F30" s="74">
        <v>473</v>
      </c>
      <c r="G30" s="74">
        <v>222</v>
      </c>
      <c r="H30" s="74">
        <v>251</v>
      </c>
      <c r="I30" s="74"/>
      <c r="J30" s="74">
        <v>426</v>
      </c>
      <c r="K30" s="74">
        <v>214</v>
      </c>
      <c r="L30" s="74">
        <v>212</v>
      </c>
      <c r="M30" s="74"/>
      <c r="N30" s="74">
        <v>393</v>
      </c>
      <c r="O30" s="74">
        <v>191</v>
      </c>
      <c r="P30" s="74">
        <v>202</v>
      </c>
      <c r="Q30" s="74"/>
      <c r="R30" s="74">
        <v>345</v>
      </c>
      <c r="S30" s="74">
        <v>176</v>
      </c>
      <c r="T30" s="74">
        <v>169</v>
      </c>
      <c r="U30" s="74"/>
      <c r="V30" s="74">
        <v>252</v>
      </c>
      <c r="W30" s="74">
        <v>127</v>
      </c>
      <c r="X30" s="74">
        <v>125</v>
      </c>
      <c r="Y30" s="74"/>
      <c r="Z30" s="74">
        <v>265</v>
      </c>
      <c r="AA30" s="74">
        <v>123</v>
      </c>
      <c r="AB30" s="74">
        <v>142</v>
      </c>
      <c r="AC30" s="99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</row>
    <row r="31" spans="1:57" x14ac:dyDescent="0.2">
      <c r="A31" s="63" t="s">
        <v>102</v>
      </c>
      <c r="B31" s="74">
        <v>1532</v>
      </c>
      <c r="C31" s="74">
        <v>732</v>
      </c>
      <c r="D31" s="74">
        <v>800</v>
      </c>
      <c r="E31" s="74"/>
      <c r="F31" s="74">
        <v>333</v>
      </c>
      <c r="G31" s="74">
        <v>153</v>
      </c>
      <c r="H31" s="74">
        <v>180</v>
      </c>
      <c r="I31" s="74"/>
      <c r="J31" s="74">
        <v>275</v>
      </c>
      <c r="K31" s="74">
        <v>134</v>
      </c>
      <c r="L31" s="74">
        <v>141</v>
      </c>
      <c r="M31" s="74"/>
      <c r="N31" s="74">
        <v>291</v>
      </c>
      <c r="O31" s="74">
        <v>133</v>
      </c>
      <c r="P31" s="74">
        <v>158</v>
      </c>
      <c r="Q31" s="74"/>
      <c r="R31" s="74">
        <v>255</v>
      </c>
      <c r="S31" s="74">
        <v>123</v>
      </c>
      <c r="T31" s="74">
        <v>132</v>
      </c>
      <c r="U31" s="74"/>
      <c r="V31" s="74">
        <v>183</v>
      </c>
      <c r="W31" s="74">
        <v>91</v>
      </c>
      <c r="X31" s="74">
        <v>92</v>
      </c>
      <c r="Y31" s="74"/>
      <c r="Z31" s="74">
        <v>195</v>
      </c>
      <c r="AA31" s="74">
        <v>98</v>
      </c>
      <c r="AB31" s="74">
        <v>97</v>
      </c>
      <c r="AC31" s="99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</row>
    <row r="32" spans="1:57" x14ac:dyDescent="0.2">
      <c r="A32" s="63" t="s">
        <v>103</v>
      </c>
      <c r="B32" s="74">
        <v>1537</v>
      </c>
      <c r="C32" s="74">
        <v>745</v>
      </c>
      <c r="D32" s="74">
        <v>792</v>
      </c>
      <c r="E32" s="74"/>
      <c r="F32" s="74">
        <v>356</v>
      </c>
      <c r="G32" s="74">
        <v>187</v>
      </c>
      <c r="H32" s="74">
        <v>169</v>
      </c>
      <c r="I32" s="74"/>
      <c r="J32" s="74">
        <v>291</v>
      </c>
      <c r="K32" s="74">
        <v>157</v>
      </c>
      <c r="L32" s="74">
        <v>134</v>
      </c>
      <c r="M32" s="74"/>
      <c r="N32" s="74">
        <v>243</v>
      </c>
      <c r="O32" s="74">
        <v>113</v>
      </c>
      <c r="P32" s="74">
        <v>130</v>
      </c>
      <c r="Q32" s="74"/>
      <c r="R32" s="74">
        <v>264</v>
      </c>
      <c r="S32" s="74">
        <v>116</v>
      </c>
      <c r="T32" s="74">
        <v>148</v>
      </c>
      <c r="U32" s="74"/>
      <c r="V32" s="74">
        <v>215</v>
      </c>
      <c r="W32" s="74">
        <v>97</v>
      </c>
      <c r="X32" s="74">
        <v>118</v>
      </c>
      <c r="Y32" s="74"/>
      <c r="Z32" s="74">
        <v>168</v>
      </c>
      <c r="AA32" s="74">
        <v>75</v>
      </c>
      <c r="AB32" s="74">
        <v>93</v>
      </c>
      <c r="AC32" s="99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</row>
    <row r="33" spans="1:57" x14ac:dyDescent="0.2">
      <c r="A33" s="63" t="s">
        <v>104</v>
      </c>
      <c r="B33" s="74">
        <v>3696</v>
      </c>
      <c r="C33" s="74">
        <v>1843</v>
      </c>
      <c r="D33" s="74">
        <v>1853</v>
      </c>
      <c r="E33" s="74"/>
      <c r="F33" s="74">
        <v>894</v>
      </c>
      <c r="G33" s="74">
        <v>436</v>
      </c>
      <c r="H33" s="74">
        <v>458</v>
      </c>
      <c r="I33" s="74"/>
      <c r="J33" s="74">
        <v>771</v>
      </c>
      <c r="K33" s="74">
        <v>397</v>
      </c>
      <c r="L33" s="74">
        <v>374</v>
      </c>
      <c r="M33" s="74"/>
      <c r="N33" s="74">
        <v>611</v>
      </c>
      <c r="O33" s="74">
        <v>321</v>
      </c>
      <c r="P33" s="74">
        <v>290</v>
      </c>
      <c r="Q33" s="74"/>
      <c r="R33" s="74">
        <v>532</v>
      </c>
      <c r="S33" s="74">
        <v>271</v>
      </c>
      <c r="T33" s="74">
        <v>261</v>
      </c>
      <c r="U33" s="74"/>
      <c r="V33" s="74">
        <v>420</v>
      </c>
      <c r="W33" s="74">
        <v>206</v>
      </c>
      <c r="X33" s="74">
        <v>214</v>
      </c>
      <c r="Y33" s="74"/>
      <c r="Z33" s="74">
        <v>468</v>
      </c>
      <c r="AA33" s="74">
        <v>212</v>
      </c>
      <c r="AB33" s="74">
        <v>256</v>
      </c>
      <c r="AC33" s="99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</row>
    <row r="34" spans="1:57" x14ac:dyDescent="0.2">
      <c r="A34" s="63" t="s">
        <v>105</v>
      </c>
      <c r="B34" s="74">
        <v>2865</v>
      </c>
      <c r="C34" s="74">
        <v>1428</v>
      </c>
      <c r="D34" s="74">
        <v>1437</v>
      </c>
      <c r="E34" s="74"/>
      <c r="F34" s="74">
        <v>723</v>
      </c>
      <c r="G34" s="74">
        <v>371</v>
      </c>
      <c r="H34" s="74">
        <v>352</v>
      </c>
      <c r="I34" s="74"/>
      <c r="J34" s="74">
        <v>577</v>
      </c>
      <c r="K34" s="74">
        <v>287</v>
      </c>
      <c r="L34" s="74">
        <v>290</v>
      </c>
      <c r="M34" s="74"/>
      <c r="N34" s="74">
        <v>541</v>
      </c>
      <c r="O34" s="74">
        <v>265</v>
      </c>
      <c r="P34" s="74">
        <v>276</v>
      </c>
      <c r="Q34" s="74"/>
      <c r="R34" s="74">
        <v>423</v>
      </c>
      <c r="S34" s="74">
        <v>206</v>
      </c>
      <c r="T34" s="74">
        <v>217</v>
      </c>
      <c r="U34" s="74"/>
      <c r="V34" s="74">
        <v>309</v>
      </c>
      <c r="W34" s="74">
        <v>154</v>
      </c>
      <c r="X34" s="74">
        <v>155</v>
      </c>
      <c r="Y34" s="74"/>
      <c r="Z34" s="74">
        <v>292</v>
      </c>
      <c r="AA34" s="74">
        <v>145</v>
      </c>
      <c r="AB34" s="74">
        <v>147</v>
      </c>
      <c r="AC34" s="99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</row>
    <row r="35" spans="1:57" x14ac:dyDescent="0.2">
      <c r="A35" s="63" t="s">
        <v>106</v>
      </c>
      <c r="B35" s="74">
        <v>989</v>
      </c>
      <c r="C35" s="74">
        <v>509</v>
      </c>
      <c r="D35" s="74">
        <v>480</v>
      </c>
      <c r="E35" s="74"/>
      <c r="F35" s="74">
        <v>266</v>
      </c>
      <c r="G35" s="74">
        <v>141</v>
      </c>
      <c r="H35" s="74">
        <v>125</v>
      </c>
      <c r="I35" s="74"/>
      <c r="J35" s="74">
        <v>231</v>
      </c>
      <c r="K35" s="74">
        <v>127</v>
      </c>
      <c r="L35" s="74">
        <v>104</v>
      </c>
      <c r="M35" s="74"/>
      <c r="N35" s="74">
        <v>149</v>
      </c>
      <c r="O35" s="74">
        <v>74</v>
      </c>
      <c r="P35" s="74">
        <v>75</v>
      </c>
      <c r="Q35" s="74"/>
      <c r="R35" s="74">
        <v>97</v>
      </c>
      <c r="S35" s="74">
        <v>53</v>
      </c>
      <c r="T35" s="74">
        <v>44</v>
      </c>
      <c r="U35" s="74"/>
      <c r="V35" s="74">
        <v>112</v>
      </c>
      <c r="W35" s="74">
        <v>48</v>
      </c>
      <c r="X35" s="74">
        <v>64</v>
      </c>
      <c r="Y35" s="74"/>
      <c r="Z35" s="74">
        <v>134</v>
      </c>
      <c r="AA35" s="74">
        <v>66</v>
      </c>
      <c r="AB35" s="74">
        <v>68</v>
      </c>
      <c r="AC35" s="99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</row>
    <row r="36" spans="1:57" x14ac:dyDescent="0.2">
      <c r="A36" s="63" t="s">
        <v>107</v>
      </c>
      <c r="B36" s="74">
        <v>1025</v>
      </c>
      <c r="C36" s="74">
        <v>490</v>
      </c>
      <c r="D36" s="74">
        <v>535</v>
      </c>
      <c r="E36" s="74"/>
      <c r="F36" s="74">
        <v>259</v>
      </c>
      <c r="G36" s="74">
        <v>128</v>
      </c>
      <c r="H36" s="74">
        <v>131</v>
      </c>
      <c r="I36" s="74"/>
      <c r="J36" s="74">
        <v>198</v>
      </c>
      <c r="K36" s="74">
        <v>88</v>
      </c>
      <c r="L36" s="74">
        <v>110</v>
      </c>
      <c r="M36" s="74"/>
      <c r="N36" s="74">
        <v>169</v>
      </c>
      <c r="O36" s="74">
        <v>83</v>
      </c>
      <c r="P36" s="74">
        <v>86</v>
      </c>
      <c r="Q36" s="74"/>
      <c r="R36" s="74">
        <v>155</v>
      </c>
      <c r="S36" s="74">
        <v>80</v>
      </c>
      <c r="T36" s="74">
        <v>75</v>
      </c>
      <c r="U36" s="74"/>
      <c r="V36" s="74">
        <v>118</v>
      </c>
      <c r="W36" s="74">
        <v>62</v>
      </c>
      <c r="X36" s="74">
        <v>56</v>
      </c>
      <c r="Y36" s="74"/>
      <c r="Z36" s="74">
        <v>126</v>
      </c>
      <c r="AA36" s="74">
        <v>49</v>
      </c>
      <c r="AB36" s="74">
        <v>77</v>
      </c>
      <c r="AC36" s="99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</row>
    <row r="37" spans="1:57" x14ac:dyDescent="0.2">
      <c r="A37" s="63" t="s">
        <v>108</v>
      </c>
      <c r="B37" s="74">
        <v>4056</v>
      </c>
      <c r="C37" s="74">
        <v>1866</v>
      </c>
      <c r="D37" s="74">
        <v>2190</v>
      </c>
      <c r="E37" s="74"/>
      <c r="F37" s="74">
        <v>917</v>
      </c>
      <c r="G37" s="74">
        <v>449</v>
      </c>
      <c r="H37" s="74">
        <v>468</v>
      </c>
      <c r="I37" s="74"/>
      <c r="J37" s="74">
        <v>693</v>
      </c>
      <c r="K37" s="74">
        <v>333</v>
      </c>
      <c r="L37" s="74">
        <v>360</v>
      </c>
      <c r="M37" s="74"/>
      <c r="N37" s="74">
        <v>771</v>
      </c>
      <c r="O37" s="74">
        <v>347</v>
      </c>
      <c r="P37" s="74">
        <v>424</v>
      </c>
      <c r="Q37" s="74"/>
      <c r="R37" s="74">
        <v>651</v>
      </c>
      <c r="S37" s="74">
        <v>299</v>
      </c>
      <c r="T37" s="74">
        <v>352</v>
      </c>
      <c r="U37" s="74"/>
      <c r="V37" s="74">
        <v>509</v>
      </c>
      <c r="W37" s="74">
        <v>214</v>
      </c>
      <c r="X37" s="74">
        <v>295</v>
      </c>
      <c r="Y37" s="74"/>
      <c r="Z37" s="74">
        <v>515</v>
      </c>
      <c r="AA37" s="74">
        <v>224</v>
      </c>
      <c r="AB37" s="74">
        <v>291</v>
      </c>
      <c r="AC37" s="99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</row>
    <row r="38" spans="1:57" x14ac:dyDescent="0.2">
      <c r="A38" s="106" t="s">
        <v>109</v>
      </c>
      <c r="B38" s="74">
        <v>2759</v>
      </c>
      <c r="C38" s="74">
        <v>1295</v>
      </c>
      <c r="D38" s="74">
        <v>1464</v>
      </c>
      <c r="E38" s="74"/>
      <c r="F38" s="74">
        <v>687</v>
      </c>
      <c r="G38" s="74">
        <v>321</v>
      </c>
      <c r="H38" s="74">
        <v>366</v>
      </c>
      <c r="I38" s="74"/>
      <c r="J38" s="74">
        <v>591</v>
      </c>
      <c r="K38" s="74">
        <v>271</v>
      </c>
      <c r="L38" s="74">
        <v>320</v>
      </c>
      <c r="M38" s="74"/>
      <c r="N38" s="74">
        <v>477</v>
      </c>
      <c r="O38" s="74">
        <v>234</v>
      </c>
      <c r="P38" s="74">
        <v>243</v>
      </c>
      <c r="Q38" s="74"/>
      <c r="R38" s="74">
        <v>347</v>
      </c>
      <c r="S38" s="74">
        <v>166</v>
      </c>
      <c r="T38" s="74">
        <v>181</v>
      </c>
      <c r="U38" s="74"/>
      <c r="V38" s="74">
        <v>330</v>
      </c>
      <c r="W38" s="74">
        <v>149</v>
      </c>
      <c r="X38" s="74">
        <v>181</v>
      </c>
      <c r="Y38" s="74"/>
      <c r="Z38" s="74">
        <v>327</v>
      </c>
      <c r="AA38" s="74">
        <v>154</v>
      </c>
      <c r="AB38" s="74">
        <v>173</v>
      </c>
      <c r="AC38" s="99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</row>
    <row r="39" spans="1:57" ht="13.5" thickBot="1" x14ac:dyDescent="0.25">
      <c r="A39" s="101" t="s">
        <v>110</v>
      </c>
      <c r="B39" s="74">
        <v>773</v>
      </c>
      <c r="C39" s="74">
        <v>376</v>
      </c>
      <c r="D39" s="74">
        <v>397</v>
      </c>
      <c r="E39" s="74"/>
      <c r="F39" s="74">
        <v>168</v>
      </c>
      <c r="G39" s="74">
        <v>83</v>
      </c>
      <c r="H39" s="74">
        <v>85</v>
      </c>
      <c r="I39" s="74"/>
      <c r="J39" s="74">
        <v>238</v>
      </c>
      <c r="K39" s="74">
        <v>115</v>
      </c>
      <c r="L39" s="74">
        <v>123</v>
      </c>
      <c r="M39" s="74"/>
      <c r="N39" s="74">
        <v>148</v>
      </c>
      <c r="O39" s="74">
        <v>70</v>
      </c>
      <c r="P39" s="74">
        <v>78</v>
      </c>
      <c r="Q39" s="74"/>
      <c r="R39" s="74">
        <v>97</v>
      </c>
      <c r="S39" s="74">
        <v>49</v>
      </c>
      <c r="T39" s="74">
        <v>48</v>
      </c>
      <c r="U39" s="74"/>
      <c r="V39" s="74">
        <v>79</v>
      </c>
      <c r="W39" s="74">
        <v>41</v>
      </c>
      <c r="X39" s="74">
        <v>38</v>
      </c>
      <c r="Y39" s="74"/>
      <c r="Z39" s="74">
        <v>43</v>
      </c>
      <c r="AA39" s="74">
        <v>18</v>
      </c>
      <c r="AB39" s="74">
        <v>25</v>
      </c>
      <c r="AC39" s="99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</row>
    <row r="40" spans="1:57" x14ac:dyDescent="0.25">
      <c r="A40" s="222" t="s">
        <v>76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57" x14ac:dyDescent="0.25">
      <c r="A41" s="223" t="s">
        <v>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</row>
    <row r="43" spans="1:57" x14ac:dyDescent="0.25">
      <c r="AC43" s="9"/>
      <c r="AD43" s="215" t="s">
        <v>222</v>
      </c>
      <c r="AE43" s="215"/>
      <c r="AF43" s="9"/>
    </row>
    <row r="44" spans="1:57" s="50" customFormat="1" ht="15" x14ac:dyDescent="0.25">
      <c r="A44" s="224" t="s">
        <v>184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9"/>
      <c r="AD44" s="215"/>
      <c r="AE44" s="215"/>
      <c r="AF44"/>
    </row>
    <row r="45" spans="1:57" s="50" customFormat="1" ht="15" x14ac:dyDescent="0.25">
      <c r="A45" s="225" t="s">
        <v>179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D45" s="88"/>
      <c r="AE45" s="88"/>
      <c r="AF45" s="88"/>
    </row>
    <row r="46" spans="1:57" s="50" customFormat="1" ht="15" x14ac:dyDescent="0.25">
      <c r="A46" s="224" t="s">
        <v>64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</row>
    <row r="47" spans="1:57" s="50" customFormat="1" ht="15" x14ac:dyDescent="0.25">
      <c r="A47" s="225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</row>
    <row r="48" spans="1:57" s="50" customFormat="1" ht="15" x14ac:dyDescent="0.25">
      <c r="A48" s="224" t="s">
        <v>81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</row>
    <row r="49" spans="1:28" s="50" customFormat="1" ht="15" x14ac:dyDescent="0.25">
      <c r="A49" s="225" t="s">
        <v>389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</row>
    <row r="50" spans="1:28" s="50" customFormat="1" ht="15.75" thickBot="1" x14ac:dyDescent="0.3">
      <c r="A50" s="53"/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s="50" customFormat="1" ht="15" x14ac:dyDescent="0.25">
      <c r="A51" s="229" t="s">
        <v>82</v>
      </c>
      <c r="B51" s="54" t="s">
        <v>21</v>
      </c>
      <c r="C51" s="54"/>
      <c r="D51" s="54"/>
      <c r="E51" s="55"/>
      <c r="F51" s="54" t="s">
        <v>48</v>
      </c>
      <c r="G51" s="54"/>
      <c r="H51" s="54"/>
      <c r="I51" s="55"/>
      <c r="J51" s="54" t="s">
        <v>49</v>
      </c>
      <c r="K51" s="54"/>
      <c r="L51" s="54"/>
      <c r="M51" s="55"/>
      <c r="N51" s="54" t="s">
        <v>50</v>
      </c>
      <c r="O51" s="54"/>
      <c r="P51" s="54"/>
      <c r="Q51" s="55"/>
      <c r="R51" s="54" t="s">
        <v>51</v>
      </c>
      <c r="S51" s="54"/>
      <c r="T51" s="54"/>
      <c r="U51" s="55"/>
      <c r="V51" s="54" t="s">
        <v>52</v>
      </c>
      <c r="W51" s="54"/>
      <c r="X51" s="54"/>
      <c r="Y51" s="55"/>
      <c r="Z51" s="54" t="s">
        <v>53</v>
      </c>
      <c r="AA51" s="54"/>
      <c r="AB51" s="54"/>
    </row>
    <row r="52" spans="1:28" s="50" customFormat="1" ht="15.75" thickBot="1" x14ac:dyDescent="0.3">
      <c r="A52" s="230"/>
      <c r="B52" s="56" t="s">
        <v>68</v>
      </c>
      <c r="C52" s="56" t="s">
        <v>69</v>
      </c>
      <c r="D52" s="56" t="s">
        <v>70</v>
      </c>
      <c r="E52" s="57"/>
      <c r="F52" s="56" t="s">
        <v>68</v>
      </c>
      <c r="G52" s="56" t="s">
        <v>69</v>
      </c>
      <c r="H52" s="56" t="s">
        <v>70</v>
      </c>
      <c r="I52" s="57"/>
      <c r="J52" s="56" t="s">
        <v>68</v>
      </c>
      <c r="K52" s="56" t="s">
        <v>69</v>
      </c>
      <c r="L52" s="56" t="s">
        <v>70</v>
      </c>
      <c r="M52" s="57"/>
      <c r="N52" s="56" t="s">
        <v>68</v>
      </c>
      <c r="O52" s="56" t="s">
        <v>69</v>
      </c>
      <c r="P52" s="56" t="s">
        <v>70</v>
      </c>
      <c r="Q52" s="57"/>
      <c r="R52" s="56" t="s">
        <v>68</v>
      </c>
      <c r="S52" s="56" t="s">
        <v>69</v>
      </c>
      <c r="T52" s="56" t="s">
        <v>70</v>
      </c>
      <c r="U52" s="57"/>
      <c r="V52" s="56" t="s">
        <v>68</v>
      </c>
      <c r="W52" s="56" t="s">
        <v>69</v>
      </c>
      <c r="X52" s="56" t="s">
        <v>70</v>
      </c>
      <c r="Y52" s="57"/>
      <c r="Z52" s="56" t="s">
        <v>68</v>
      </c>
      <c r="AA52" s="56" t="s">
        <v>69</v>
      </c>
      <c r="AB52" s="56" t="s">
        <v>70</v>
      </c>
    </row>
    <row r="53" spans="1:28" x14ac:dyDescent="0.25">
      <c r="A53" s="89"/>
      <c r="B53" s="90"/>
      <c r="C53" s="90"/>
      <c r="D53" s="90"/>
      <c r="E53" s="91"/>
      <c r="F53" s="90"/>
      <c r="G53" s="90"/>
      <c r="H53" s="90"/>
      <c r="I53" s="91"/>
      <c r="J53" s="90"/>
      <c r="K53" s="90"/>
      <c r="L53" s="90"/>
      <c r="M53" s="91"/>
      <c r="N53" s="90"/>
      <c r="O53" s="90"/>
      <c r="P53" s="90"/>
      <c r="Q53" s="91"/>
      <c r="R53" s="90"/>
      <c r="S53" s="90"/>
      <c r="T53" s="90"/>
      <c r="U53" s="91"/>
      <c r="V53" s="90"/>
      <c r="W53" s="90"/>
      <c r="X53" s="90"/>
      <c r="Y53" s="91"/>
      <c r="Z53" s="90"/>
      <c r="AA53" s="90"/>
      <c r="AB53" s="90"/>
    </row>
    <row r="54" spans="1:28" ht="13.5" x14ac:dyDescent="0.25">
      <c r="A54" s="93" t="s">
        <v>83</v>
      </c>
      <c r="B54" s="102">
        <f>SUM(B56:B82)</f>
        <v>11442</v>
      </c>
      <c r="C54" s="102">
        <f>SUM(C56:C82)</f>
        <v>6464</v>
      </c>
      <c r="D54" s="102">
        <f>SUM(D56:D82)</f>
        <v>4978</v>
      </c>
      <c r="E54" s="102"/>
      <c r="F54" s="102">
        <f>SUM(F56:F82)</f>
        <v>3132</v>
      </c>
      <c r="G54" s="102">
        <f>SUM(G56:G82)</f>
        <v>1816</v>
      </c>
      <c r="H54" s="102">
        <f>SUM(H56:H82)</f>
        <v>1316</v>
      </c>
      <c r="I54" s="102"/>
      <c r="J54" s="102">
        <f>SUM(J56:J82)</f>
        <v>2743</v>
      </c>
      <c r="K54" s="102">
        <f>SUM(K56:K82)</f>
        <v>1514</v>
      </c>
      <c r="L54" s="102">
        <f>SUM(L56:L82)</f>
        <v>1229</v>
      </c>
      <c r="M54" s="102"/>
      <c r="N54" s="102">
        <f>SUM(N56:N82)</f>
        <v>1311</v>
      </c>
      <c r="O54" s="102">
        <f>SUM(O56:O82)</f>
        <v>766</v>
      </c>
      <c r="P54" s="102">
        <f>SUM(P56:P82)</f>
        <v>545</v>
      </c>
      <c r="Q54" s="102"/>
      <c r="R54" s="102">
        <f>SUM(R56:R82)</f>
        <v>2478</v>
      </c>
      <c r="S54" s="102">
        <f>SUM(S56:S82)</f>
        <v>1398</v>
      </c>
      <c r="T54" s="102">
        <f>SUM(T56:T82)</f>
        <v>1080</v>
      </c>
      <c r="U54" s="102"/>
      <c r="V54" s="102">
        <f>SUM(V56:V82)</f>
        <v>1263</v>
      </c>
      <c r="W54" s="102">
        <f>SUM(W56:W82)</f>
        <v>681</v>
      </c>
      <c r="X54" s="102">
        <f>SUM(X56:X82)</f>
        <v>582</v>
      </c>
      <c r="Y54" s="102"/>
      <c r="Z54" s="102">
        <f>SUM(Z56:Z82)</f>
        <v>515</v>
      </c>
      <c r="AA54" s="102">
        <f>SUM(AA56:AA82)</f>
        <v>289</v>
      </c>
      <c r="AB54" s="102">
        <f>SUM(AB56:AB82)</f>
        <v>226</v>
      </c>
    </row>
    <row r="55" spans="1:28" x14ac:dyDescent="0.25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x14ac:dyDescent="0.2">
      <c r="A56" s="63" t="s">
        <v>84</v>
      </c>
      <c r="B56" s="74">
        <v>517</v>
      </c>
      <c r="C56" s="74">
        <v>288</v>
      </c>
      <c r="D56" s="74">
        <v>229</v>
      </c>
      <c r="E56" s="74"/>
      <c r="F56" s="74">
        <v>157</v>
      </c>
      <c r="G56" s="74">
        <v>85</v>
      </c>
      <c r="H56" s="74">
        <v>72</v>
      </c>
      <c r="I56" s="74"/>
      <c r="J56" s="74">
        <v>80</v>
      </c>
      <c r="K56" s="74">
        <v>49</v>
      </c>
      <c r="L56" s="74">
        <v>31</v>
      </c>
      <c r="M56" s="74"/>
      <c r="N56" s="74">
        <v>59</v>
      </c>
      <c r="O56" s="74">
        <v>42</v>
      </c>
      <c r="P56" s="74">
        <v>17</v>
      </c>
      <c r="Q56" s="74"/>
      <c r="R56" s="74">
        <v>147</v>
      </c>
      <c r="S56" s="74">
        <v>65</v>
      </c>
      <c r="T56" s="74">
        <v>82</v>
      </c>
      <c r="U56" s="74"/>
      <c r="V56" s="74">
        <v>61</v>
      </c>
      <c r="W56" s="74">
        <v>39</v>
      </c>
      <c r="X56" s="74">
        <v>22</v>
      </c>
      <c r="Y56" s="74"/>
      <c r="Z56" s="74">
        <v>13</v>
      </c>
      <c r="AA56" s="74">
        <v>8</v>
      </c>
      <c r="AB56" s="74">
        <v>5</v>
      </c>
    </row>
    <row r="57" spans="1:28" x14ac:dyDescent="0.2">
      <c r="A57" s="63" t="s">
        <v>85</v>
      </c>
      <c r="B57" s="74">
        <v>433</v>
      </c>
      <c r="C57" s="74">
        <v>255</v>
      </c>
      <c r="D57" s="74">
        <v>178</v>
      </c>
      <c r="E57" s="74"/>
      <c r="F57" s="74">
        <v>93</v>
      </c>
      <c r="G57" s="74">
        <v>52</v>
      </c>
      <c r="H57" s="74">
        <v>41</v>
      </c>
      <c r="I57" s="74"/>
      <c r="J57" s="74">
        <v>78</v>
      </c>
      <c r="K57" s="74">
        <v>47</v>
      </c>
      <c r="L57" s="74">
        <v>31</v>
      </c>
      <c r="M57" s="74"/>
      <c r="N57" s="74">
        <v>35</v>
      </c>
      <c r="O57" s="74">
        <v>16</v>
      </c>
      <c r="P57" s="74">
        <v>19</v>
      </c>
      <c r="Q57" s="74"/>
      <c r="R57" s="74">
        <v>130</v>
      </c>
      <c r="S57" s="74">
        <v>83</v>
      </c>
      <c r="T57" s="74">
        <v>47</v>
      </c>
      <c r="U57" s="74"/>
      <c r="V57" s="74">
        <v>84</v>
      </c>
      <c r="W57" s="74">
        <v>49</v>
      </c>
      <c r="X57" s="74">
        <v>35</v>
      </c>
      <c r="Y57" s="74"/>
      <c r="Z57" s="74">
        <v>13</v>
      </c>
      <c r="AA57" s="74">
        <v>8</v>
      </c>
      <c r="AB57" s="74">
        <v>5</v>
      </c>
    </row>
    <row r="58" spans="1:28" x14ac:dyDescent="0.2">
      <c r="A58" s="63" t="s">
        <v>86</v>
      </c>
      <c r="B58" s="74">
        <v>153</v>
      </c>
      <c r="C58" s="74">
        <v>55</v>
      </c>
      <c r="D58" s="74">
        <v>98</v>
      </c>
      <c r="E58" s="74"/>
      <c r="F58" s="74">
        <v>9</v>
      </c>
      <c r="G58" s="74">
        <v>4</v>
      </c>
      <c r="H58" s="74">
        <v>5</v>
      </c>
      <c r="I58" s="74"/>
      <c r="J58" s="74">
        <v>6</v>
      </c>
      <c r="K58" s="74">
        <v>3</v>
      </c>
      <c r="L58" s="74">
        <v>3</v>
      </c>
      <c r="M58" s="74"/>
      <c r="N58" s="74">
        <v>0</v>
      </c>
      <c r="O58" s="74">
        <v>0</v>
      </c>
      <c r="P58" s="74">
        <v>0</v>
      </c>
      <c r="Q58" s="74"/>
      <c r="R58" s="74">
        <v>94</v>
      </c>
      <c r="S58" s="74">
        <v>31</v>
      </c>
      <c r="T58" s="74">
        <v>63</v>
      </c>
      <c r="U58" s="74"/>
      <c r="V58" s="74">
        <v>37</v>
      </c>
      <c r="W58" s="74">
        <v>15</v>
      </c>
      <c r="X58" s="74">
        <v>22</v>
      </c>
      <c r="Y58" s="74"/>
      <c r="Z58" s="74">
        <v>7</v>
      </c>
      <c r="AA58" s="74">
        <v>2</v>
      </c>
      <c r="AB58" s="74">
        <v>5</v>
      </c>
    </row>
    <row r="59" spans="1:28" x14ac:dyDescent="0.2">
      <c r="A59" s="63" t="s">
        <v>87</v>
      </c>
      <c r="B59" s="74">
        <v>1315</v>
      </c>
      <c r="C59" s="74">
        <v>705</v>
      </c>
      <c r="D59" s="74">
        <v>610</v>
      </c>
      <c r="E59" s="74"/>
      <c r="F59" s="74">
        <v>340</v>
      </c>
      <c r="G59" s="74">
        <v>183</v>
      </c>
      <c r="H59" s="74">
        <v>157</v>
      </c>
      <c r="I59" s="74"/>
      <c r="J59" s="74">
        <v>240</v>
      </c>
      <c r="K59" s="74">
        <v>118</v>
      </c>
      <c r="L59" s="74">
        <v>122</v>
      </c>
      <c r="M59" s="74"/>
      <c r="N59" s="74">
        <v>156</v>
      </c>
      <c r="O59" s="74">
        <v>91</v>
      </c>
      <c r="P59" s="74">
        <v>65</v>
      </c>
      <c r="Q59" s="74"/>
      <c r="R59" s="74">
        <v>335</v>
      </c>
      <c r="S59" s="74">
        <v>193</v>
      </c>
      <c r="T59" s="74">
        <v>142</v>
      </c>
      <c r="U59" s="74"/>
      <c r="V59" s="74">
        <v>185</v>
      </c>
      <c r="W59" s="74">
        <v>94</v>
      </c>
      <c r="X59" s="74">
        <v>91</v>
      </c>
      <c r="Y59" s="74"/>
      <c r="Z59" s="74">
        <v>59</v>
      </c>
      <c r="AA59" s="74">
        <v>26</v>
      </c>
      <c r="AB59" s="74">
        <v>33</v>
      </c>
    </row>
    <row r="60" spans="1:28" x14ac:dyDescent="0.2">
      <c r="A60" s="63" t="s">
        <v>88</v>
      </c>
      <c r="B60" s="74">
        <v>124</v>
      </c>
      <c r="C60" s="74">
        <v>82</v>
      </c>
      <c r="D60" s="74">
        <v>42</v>
      </c>
      <c r="E60" s="74"/>
      <c r="F60" s="74">
        <v>29</v>
      </c>
      <c r="G60" s="74">
        <v>19</v>
      </c>
      <c r="H60" s="74">
        <v>10</v>
      </c>
      <c r="I60" s="74"/>
      <c r="J60" s="74">
        <v>33</v>
      </c>
      <c r="K60" s="74">
        <v>19</v>
      </c>
      <c r="L60" s="74">
        <v>14</v>
      </c>
      <c r="M60" s="74"/>
      <c r="N60" s="74">
        <v>22</v>
      </c>
      <c r="O60" s="74">
        <v>16</v>
      </c>
      <c r="P60" s="74">
        <v>6</v>
      </c>
      <c r="Q60" s="74"/>
      <c r="R60" s="74">
        <v>28</v>
      </c>
      <c r="S60" s="74">
        <v>23</v>
      </c>
      <c r="T60" s="74">
        <v>5</v>
      </c>
      <c r="U60" s="74"/>
      <c r="V60" s="74">
        <v>8</v>
      </c>
      <c r="W60" s="74">
        <v>2</v>
      </c>
      <c r="X60" s="74">
        <v>6</v>
      </c>
      <c r="Y60" s="74"/>
      <c r="Z60" s="74">
        <v>4</v>
      </c>
      <c r="AA60" s="74">
        <v>3</v>
      </c>
      <c r="AB60" s="74">
        <v>1</v>
      </c>
    </row>
    <row r="61" spans="1:28" x14ac:dyDescent="0.2">
      <c r="A61" s="63" t="s">
        <v>89</v>
      </c>
      <c r="B61" s="74">
        <v>346</v>
      </c>
      <c r="C61" s="74">
        <v>237</v>
      </c>
      <c r="D61" s="74">
        <v>109</v>
      </c>
      <c r="E61" s="74"/>
      <c r="F61" s="74">
        <v>96</v>
      </c>
      <c r="G61" s="74">
        <v>62</v>
      </c>
      <c r="H61" s="74">
        <v>34</v>
      </c>
      <c r="I61" s="74"/>
      <c r="J61" s="74">
        <v>90</v>
      </c>
      <c r="K61" s="74">
        <v>67</v>
      </c>
      <c r="L61" s="74">
        <v>23</v>
      </c>
      <c r="M61" s="74"/>
      <c r="N61" s="74">
        <v>29</v>
      </c>
      <c r="O61" s="74">
        <v>23</v>
      </c>
      <c r="P61" s="74">
        <v>6</v>
      </c>
      <c r="Q61" s="74"/>
      <c r="R61" s="74">
        <v>71</v>
      </c>
      <c r="S61" s="74">
        <v>49</v>
      </c>
      <c r="T61" s="74">
        <v>22</v>
      </c>
      <c r="U61" s="74"/>
      <c r="V61" s="74">
        <v>49</v>
      </c>
      <c r="W61" s="74">
        <v>28</v>
      </c>
      <c r="X61" s="74">
        <v>21</v>
      </c>
      <c r="Y61" s="74"/>
      <c r="Z61" s="74">
        <v>11</v>
      </c>
      <c r="AA61" s="74">
        <v>8</v>
      </c>
      <c r="AB61" s="74">
        <v>3</v>
      </c>
    </row>
    <row r="62" spans="1:28" x14ac:dyDescent="0.2">
      <c r="A62" s="63" t="s">
        <v>90</v>
      </c>
      <c r="B62" s="74">
        <v>102</v>
      </c>
      <c r="C62" s="74">
        <v>63</v>
      </c>
      <c r="D62" s="74">
        <v>39</v>
      </c>
      <c r="E62" s="74"/>
      <c r="F62" s="74">
        <v>16</v>
      </c>
      <c r="G62" s="74">
        <v>5</v>
      </c>
      <c r="H62" s="74">
        <v>11</v>
      </c>
      <c r="I62" s="74"/>
      <c r="J62" s="74">
        <v>29</v>
      </c>
      <c r="K62" s="74">
        <v>20</v>
      </c>
      <c r="L62" s="74">
        <v>9</v>
      </c>
      <c r="M62" s="74"/>
      <c r="N62" s="74">
        <v>13</v>
      </c>
      <c r="O62" s="74">
        <v>9</v>
      </c>
      <c r="P62" s="74">
        <v>4</v>
      </c>
      <c r="Q62" s="74"/>
      <c r="R62" s="74">
        <v>28</v>
      </c>
      <c r="S62" s="74">
        <v>17</v>
      </c>
      <c r="T62" s="74">
        <v>11</v>
      </c>
      <c r="U62" s="74"/>
      <c r="V62" s="74">
        <v>15</v>
      </c>
      <c r="W62" s="74">
        <v>12</v>
      </c>
      <c r="X62" s="74">
        <v>3</v>
      </c>
      <c r="Y62" s="74"/>
      <c r="Z62" s="74">
        <v>1</v>
      </c>
      <c r="AA62" s="74">
        <v>0</v>
      </c>
      <c r="AB62" s="74">
        <v>1</v>
      </c>
    </row>
    <row r="63" spans="1:28" x14ac:dyDescent="0.2">
      <c r="A63" s="63" t="s">
        <v>91</v>
      </c>
      <c r="B63" s="74">
        <v>802</v>
      </c>
      <c r="C63" s="74">
        <v>463</v>
      </c>
      <c r="D63" s="74">
        <v>339</v>
      </c>
      <c r="E63" s="74"/>
      <c r="F63" s="74">
        <v>224</v>
      </c>
      <c r="G63" s="74">
        <v>138</v>
      </c>
      <c r="H63" s="74">
        <v>86</v>
      </c>
      <c r="I63" s="74"/>
      <c r="J63" s="74">
        <v>204</v>
      </c>
      <c r="K63" s="74">
        <v>107</v>
      </c>
      <c r="L63" s="74">
        <v>97</v>
      </c>
      <c r="M63" s="74"/>
      <c r="N63" s="74">
        <v>76</v>
      </c>
      <c r="O63" s="74">
        <v>53</v>
      </c>
      <c r="P63" s="74">
        <v>23</v>
      </c>
      <c r="Q63" s="74"/>
      <c r="R63" s="74">
        <v>195</v>
      </c>
      <c r="S63" s="74">
        <v>98</v>
      </c>
      <c r="T63" s="74">
        <v>97</v>
      </c>
      <c r="U63" s="74"/>
      <c r="V63" s="74">
        <v>67</v>
      </c>
      <c r="W63" s="74">
        <v>44</v>
      </c>
      <c r="X63" s="74">
        <v>23</v>
      </c>
      <c r="Y63" s="74"/>
      <c r="Z63" s="74">
        <v>36</v>
      </c>
      <c r="AA63" s="74">
        <v>23</v>
      </c>
      <c r="AB63" s="74">
        <v>13</v>
      </c>
    </row>
    <row r="64" spans="1:28" x14ac:dyDescent="0.2">
      <c r="A64" s="63" t="s">
        <v>92</v>
      </c>
      <c r="B64" s="74">
        <v>393</v>
      </c>
      <c r="C64" s="74">
        <v>246</v>
      </c>
      <c r="D64" s="74">
        <v>147</v>
      </c>
      <c r="E64" s="74"/>
      <c r="F64" s="74">
        <v>99</v>
      </c>
      <c r="G64" s="74">
        <v>63</v>
      </c>
      <c r="H64" s="74">
        <v>36</v>
      </c>
      <c r="I64" s="74"/>
      <c r="J64" s="74">
        <v>125</v>
      </c>
      <c r="K64" s="74">
        <v>76</v>
      </c>
      <c r="L64" s="74">
        <v>49</v>
      </c>
      <c r="M64" s="74"/>
      <c r="N64" s="74">
        <v>46</v>
      </c>
      <c r="O64" s="74">
        <v>33</v>
      </c>
      <c r="P64" s="74">
        <v>13</v>
      </c>
      <c r="Q64" s="74"/>
      <c r="R64" s="74">
        <v>68</v>
      </c>
      <c r="S64" s="74">
        <v>44</v>
      </c>
      <c r="T64" s="74">
        <v>24</v>
      </c>
      <c r="U64" s="74"/>
      <c r="V64" s="74">
        <v>35</v>
      </c>
      <c r="W64" s="74">
        <v>17</v>
      </c>
      <c r="X64" s="74">
        <v>18</v>
      </c>
      <c r="Y64" s="74"/>
      <c r="Z64" s="74">
        <v>20</v>
      </c>
      <c r="AA64" s="74">
        <v>13</v>
      </c>
      <c r="AB64" s="74">
        <v>7</v>
      </c>
    </row>
    <row r="65" spans="1:28" x14ac:dyDescent="0.2">
      <c r="A65" s="63" t="s">
        <v>93</v>
      </c>
      <c r="B65" s="74">
        <v>911</v>
      </c>
      <c r="C65" s="74">
        <v>505</v>
      </c>
      <c r="D65" s="74">
        <v>406</v>
      </c>
      <c r="E65" s="74"/>
      <c r="F65" s="74">
        <v>292</v>
      </c>
      <c r="G65" s="74">
        <v>181</v>
      </c>
      <c r="H65" s="74">
        <v>111</v>
      </c>
      <c r="I65" s="74"/>
      <c r="J65" s="74">
        <v>229</v>
      </c>
      <c r="K65" s="74">
        <v>111</v>
      </c>
      <c r="L65" s="74">
        <v>118</v>
      </c>
      <c r="M65" s="74"/>
      <c r="N65" s="74">
        <v>110</v>
      </c>
      <c r="O65" s="74">
        <v>62</v>
      </c>
      <c r="P65" s="74">
        <v>48</v>
      </c>
      <c r="Q65" s="74"/>
      <c r="R65" s="74">
        <v>158</v>
      </c>
      <c r="S65" s="74">
        <v>89</v>
      </c>
      <c r="T65" s="74">
        <v>69</v>
      </c>
      <c r="U65" s="74"/>
      <c r="V65" s="74">
        <v>81</v>
      </c>
      <c r="W65" s="74">
        <v>41</v>
      </c>
      <c r="X65" s="74">
        <v>40</v>
      </c>
      <c r="Y65" s="74"/>
      <c r="Z65" s="74">
        <v>41</v>
      </c>
      <c r="AA65" s="74">
        <v>21</v>
      </c>
      <c r="AB65" s="74">
        <v>20</v>
      </c>
    </row>
    <row r="66" spans="1:28" x14ac:dyDescent="0.2">
      <c r="A66" s="63" t="s">
        <v>94</v>
      </c>
      <c r="B66" s="74">
        <v>290</v>
      </c>
      <c r="C66" s="74">
        <v>145</v>
      </c>
      <c r="D66" s="74">
        <v>145</v>
      </c>
      <c r="E66" s="74"/>
      <c r="F66" s="74">
        <v>118</v>
      </c>
      <c r="G66" s="74">
        <v>68</v>
      </c>
      <c r="H66" s="74">
        <v>50</v>
      </c>
      <c r="I66" s="74"/>
      <c r="J66" s="74">
        <v>69</v>
      </c>
      <c r="K66" s="74">
        <v>33</v>
      </c>
      <c r="L66" s="74">
        <v>36</v>
      </c>
      <c r="M66" s="74"/>
      <c r="N66" s="74">
        <v>15</v>
      </c>
      <c r="O66" s="74">
        <v>2</v>
      </c>
      <c r="P66" s="74">
        <v>13</v>
      </c>
      <c r="Q66" s="74"/>
      <c r="R66" s="74">
        <v>45</v>
      </c>
      <c r="S66" s="74">
        <v>21</v>
      </c>
      <c r="T66" s="74">
        <v>24</v>
      </c>
      <c r="U66" s="74"/>
      <c r="V66" s="74">
        <v>41</v>
      </c>
      <c r="W66" s="74">
        <v>19</v>
      </c>
      <c r="X66" s="74">
        <v>22</v>
      </c>
      <c r="Y66" s="74"/>
      <c r="Z66" s="74">
        <v>2</v>
      </c>
      <c r="AA66" s="74">
        <v>2</v>
      </c>
      <c r="AB66" s="74">
        <v>0</v>
      </c>
    </row>
    <row r="67" spans="1:28" x14ac:dyDescent="0.2">
      <c r="A67" s="100" t="s">
        <v>95</v>
      </c>
      <c r="B67" s="74">
        <v>880</v>
      </c>
      <c r="C67" s="74">
        <v>522</v>
      </c>
      <c r="D67" s="74">
        <v>358</v>
      </c>
      <c r="E67" s="74"/>
      <c r="F67" s="74">
        <v>210</v>
      </c>
      <c r="G67" s="74">
        <v>137</v>
      </c>
      <c r="H67" s="74">
        <v>73</v>
      </c>
      <c r="I67" s="74"/>
      <c r="J67" s="74">
        <v>189</v>
      </c>
      <c r="K67" s="74">
        <v>117</v>
      </c>
      <c r="L67" s="74">
        <v>72</v>
      </c>
      <c r="M67" s="74"/>
      <c r="N67" s="74">
        <v>100</v>
      </c>
      <c r="O67" s="74">
        <v>55</v>
      </c>
      <c r="P67" s="74">
        <v>45</v>
      </c>
      <c r="Q67" s="74"/>
      <c r="R67" s="74">
        <v>276</v>
      </c>
      <c r="S67" s="74">
        <v>144</v>
      </c>
      <c r="T67" s="74">
        <v>132</v>
      </c>
      <c r="U67" s="74"/>
      <c r="V67" s="74">
        <v>55</v>
      </c>
      <c r="W67" s="74">
        <v>37</v>
      </c>
      <c r="X67" s="74">
        <v>18</v>
      </c>
      <c r="Y67" s="74"/>
      <c r="Z67" s="74">
        <v>50</v>
      </c>
      <c r="AA67" s="74">
        <v>32</v>
      </c>
      <c r="AB67" s="74">
        <v>18</v>
      </c>
    </row>
    <row r="68" spans="1:28" x14ac:dyDescent="0.2">
      <c r="A68" s="63" t="s">
        <v>96</v>
      </c>
      <c r="B68" s="74">
        <v>56</v>
      </c>
      <c r="C68" s="74">
        <v>37</v>
      </c>
      <c r="D68" s="74">
        <v>19</v>
      </c>
      <c r="E68" s="74"/>
      <c r="F68" s="74">
        <v>19</v>
      </c>
      <c r="G68" s="74">
        <v>14</v>
      </c>
      <c r="H68" s="74">
        <v>5</v>
      </c>
      <c r="I68" s="74"/>
      <c r="J68" s="74">
        <v>17</v>
      </c>
      <c r="K68" s="74">
        <v>13</v>
      </c>
      <c r="L68" s="74">
        <v>4</v>
      </c>
      <c r="M68" s="74"/>
      <c r="N68" s="74">
        <v>1</v>
      </c>
      <c r="O68" s="74">
        <v>0</v>
      </c>
      <c r="P68" s="74">
        <v>1</v>
      </c>
      <c r="Q68" s="74"/>
      <c r="R68" s="74">
        <v>10</v>
      </c>
      <c r="S68" s="74">
        <v>6</v>
      </c>
      <c r="T68" s="74">
        <v>4</v>
      </c>
      <c r="U68" s="74"/>
      <c r="V68" s="74">
        <v>4</v>
      </c>
      <c r="W68" s="74">
        <v>2</v>
      </c>
      <c r="X68" s="74">
        <v>2</v>
      </c>
      <c r="Y68" s="74"/>
      <c r="Z68" s="74">
        <v>5</v>
      </c>
      <c r="AA68" s="74">
        <v>2</v>
      </c>
      <c r="AB68" s="74">
        <v>3</v>
      </c>
    </row>
    <row r="69" spans="1:28" x14ac:dyDescent="0.2">
      <c r="A69" s="63" t="s">
        <v>97</v>
      </c>
      <c r="B69" s="74">
        <v>449</v>
      </c>
      <c r="C69" s="74">
        <v>241</v>
      </c>
      <c r="D69" s="74">
        <v>208</v>
      </c>
      <c r="E69" s="74"/>
      <c r="F69" s="74">
        <v>37</v>
      </c>
      <c r="G69" s="74">
        <v>22</v>
      </c>
      <c r="H69" s="74">
        <v>15</v>
      </c>
      <c r="I69" s="74"/>
      <c r="J69" s="74">
        <v>68</v>
      </c>
      <c r="K69" s="74">
        <v>31</v>
      </c>
      <c r="L69" s="74">
        <v>37</v>
      </c>
      <c r="M69" s="74"/>
      <c r="N69" s="74">
        <v>34</v>
      </c>
      <c r="O69" s="74">
        <v>27</v>
      </c>
      <c r="P69" s="74">
        <v>7</v>
      </c>
      <c r="Q69" s="74"/>
      <c r="R69" s="74">
        <v>142</v>
      </c>
      <c r="S69" s="74">
        <v>81</v>
      </c>
      <c r="T69" s="74">
        <v>61</v>
      </c>
      <c r="U69" s="74"/>
      <c r="V69" s="74">
        <v>114</v>
      </c>
      <c r="W69" s="74">
        <v>58</v>
      </c>
      <c r="X69" s="74">
        <v>56</v>
      </c>
      <c r="Y69" s="74"/>
      <c r="Z69" s="74">
        <v>54</v>
      </c>
      <c r="AA69" s="74">
        <v>22</v>
      </c>
      <c r="AB69" s="74">
        <v>32</v>
      </c>
    </row>
    <row r="70" spans="1:28" x14ac:dyDescent="0.2">
      <c r="A70" s="63" t="s">
        <v>98</v>
      </c>
      <c r="B70" s="74">
        <v>157</v>
      </c>
      <c r="C70" s="74">
        <v>67</v>
      </c>
      <c r="D70" s="74">
        <v>90</v>
      </c>
      <c r="E70" s="74"/>
      <c r="F70" s="74">
        <v>52</v>
      </c>
      <c r="G70" s="74">
        <v>16</v>
      </c>
      <c r="H70" s="74">
        <v>36</v>
      </c>
      <c r="I70" s="74"/>
      <c r="J70" s="74">
        <v>47</v>
      </c>
      <c r="K70" s="74">
        <v>15</v>
      </c>
      <c r="L70" s="74">
        <v>32</v>
      </c>
      <c r="M70" s="74"/>
      <c r="N70" s="74">
        <v>5</v>
      </c>
      <c r="O70" s="74">
        <v>3</v>
      </c>
      <c r="P70" s="74">
        <v>2</v>
      </c>
      <c r="Q70" s="74"/>
      <c r="R70" s="74">
        <v>29</v>
      </c>
      <c r="S70" s="74">
        <v>22</v>
      </c>
      <c r="T70" s="74">
        <v>7</v>
      </c>
      <c r="U70" s="74"/>
      <c r="V70" s="74">
        <v>13</v>
      </c>
      <c r="W70" s="74">
        <v>4</v>
      </c>
      <c r="X70" s="74">
        <v>9</v>
      </c>
      <c r="Y70" s="74"/>
      <c r="Z70" s="74">
        <v>11</v>
      </c>
      <c r="AA70" s="74">
        <v>7</v>
      </c>
      <c r="AB70" s="74">
        <v>4</v>
      </c>
    </row>
    <row r="71" spans="1:28" x14ac:dyDescent="0.2">
      <c r="A71" s="63" t="s">
        <v>99</v>
      </c>
      <c r="B71" s="74">
        <v>320</v>
      </c>
      <c r="C71" s="74">
        <v>193</v>
      </c>
      <c r="D71" s="74">
        <v>127</v>
      </c>
      <c r="E71" s="74"/>
      <c r="F71" s="74">
        <v>145</v>
      </c>
      <c r="G71" s="74">
        <v>84</v>
      </c>
      <c r="H71" s="74">
        <v>61</v>
      </c>
      <c r="I71" s="74"/>
      <c r="J71" s="74">
        <v>70</v>
      </c>
      <c r="K71" s="74">
        <v>49</v>
      </c>
      <c r="L71" s="74">
        <v>21</v>
      </c>
      <c r="M71" s="74"/>
      <c r="N71" s="74">
        <v>52</v>
      </c>
      <c r="O71" s="74">
        <v>22</v>
      </c>
      <c r="P71" s="74">
        <v>30</v>
      </c>
      <c r="Q71" s="74"/>
      <c r="R71" s="74">
        <v>30</v>
      </c>
      <c r="S71" s="74">
        <v>23</v>
      </c>
      <c r="T71" s="74">
        <v>7</v>
      </c>
      <c r="U71" s="74"/>
      <c r="V71" s="74">
        <v>14</v>
      </c>
      <c r="W71" s="74">
        <v>8</v>
      </c>
      <c r="X71" s="74">
        <v>6</v>
      </c>
      <c r="Y71" s="74"/>
      <c r="Z71" s="74">
        <v>9</v>
      </c>
      <c r="AA71" s="74">
        <v>7</v>
      </c>
      <c r="AB71" s="74">
        <v>2</v>
      </c>
    </row>
    <row r="72" spans="1:28" x14ac:dyDescent="0.2">
      <c r="A72" s="63" t="s">
        <v>100</v>
      </c>
      <c r="B72" s="74">
        <v>438</v>
      </c>
      <c r="C72" s="74">
        <v>251</v>
      </c>
      <c r="D72" s="74">
        <v>187</v>
      </c>
      <c r="E72" s="74"/>
      <c r="F72" s="74">
        <v>69</v>
      </c>
      <c r="G72" s="74">
        <v>42</v>
      </c>
      <c r="H72" s="74">
        <v>27</v>
      </c>
      <c r="I72" s="74"/>
      <c r="J72" s="74">
        <v>120</v>
      </c>
      <c r="K72" s="74">
        <v>63</v>
      </c>
      <c r="L72" s="74">
        <v>57</v>
      </c>
      <c r="M72" s="74"/>
      <c r="N72" s="74">
        <v>48</v>
      </c>
      <c r="O72" s="74">
        <v>19</v>
      </c>
      <c r="P72" s="74">
        <v>29</v>
      </c>
      <c r="Q72" s="74"/>
      <c r="R72" s="74">
        <v>91</v>
      </c>
      <c r="S72" s="74">
        <v>64</v>
      </c>
      <c r="T72" s="74">
        <v>27</v>
      </c>
      <c r="U72" s="74"/>
      <c r="V72" s="74">
        <v>85</v>
      </c>
      <c r="W72" s="74">
        <v>45</v>
      </c>
      <c r="X72" s="74">
        <v>40</v>
      </c>
      <c r="Y72" s="74"/>
      <c r="Z72" s="74">
        <v>25</v>
      </c>
      <c r="AA72" s="74">
        <v>18</v>
      </c>
      <c r="AB72" s="74">
        <v>7</v>
      </c>
    </row>
    <row r="73" spans="1:28" x14ac:dyDescent="0.2">
      <c r="A73" s="63" t="s">
        <v>101</v>
      </c>
      <c r="B73" s="74">
        <v>476</v>
      </c>
      <c r="C73" s="74">
        <v>272</v>
      </c>
      <c r="D73" s="74">
        <v>204</v>
      </c>
      <c r="E73" s="74"/>
      <c r="F73" s="74">
        <v>115</v>
      </c>
      <c r="G73" s="74">
        <v>68</v>
      </c>
      <c r="H73" s="74">
        <v>47</v>
      </c>
      <c r="I73" s="74"/>
      <c r="J73" s="74">
        <v>114</v>
      </c>
      <c r="K73" s="74">
        <v>62</v>
      </c>
      <c r="L73" s="74">
        <v>52</v>
      </c>
      <c r="M73" s="74"/>
      <c r="N73" s="74">
        <v>89</v>
      </c>
      <c r="O73" s="74">
        <v>58</v>
      </c>
      <c r="P73" s="74">
        <v>31</v>
      </c>
      <c r="Q73" s="74"/>
      <c r="R73" s="74">
        <v>79</v>
      </c>
      <c r="S73" s="74">
        <v>47</v>
      </c>
      <c r="T73" s="74">
        <v>32</v>
      </c>
      <c r="U73" s="74"/>
      <c r="V73" s="74">
        <v>44</v>
      </c>
      <c r="W73" s="74">
        <v>22</v>
      </c>
      <c r="X73" s="74">
        <v>22</v>
      </c>
      <c r="Y73" s="74"/>
      <c r="Z73" s="74">
        <v>35</v>
      </c>
      <c r="AA73" s="74">
        <v>15</v>
      </c>
      <c r="AB73" s="74">
        <v>20</v>
      </c>
    </row>
    <row r="74" spans="1:28" x14ac:dyDescent="0.2">
      <c r="A74" s="63" t="s">
        <v>102</v>
      </c>
      <c r="B74" s="74">
        <v>87</v>
      </c>
      <c r="C74" s="74">
        <v>60</v>
      </c>
      <c r="D74" s="74">
        <v>27</v>
      </c>
      <c r="E74" s="74"/>
      <c r="F74" s="74">
        <v>27</v>
      </c>
      <c r="G74" s="74">
        <v>18</v>
      </c>
      <c r="H74" s="74">
        <v>9</v>
      </c>
      <c r="I74" s="74"/>
      <c r="J74" s="74">
        <v>40</v>
      </c>
      <c r="K74" s="74">
        <v>32</v>
      </c>
      <c r="L74" s="74">
        <v>8</v>
      </c>
      <c r="M74" s="74"/>
      <c r="N74" s="74">
        <v>6</v>
      </c>
      <c r="O74" s="74">
        <v>3</v>
      </c>
      <c r="P74" s="74">
        <v>3</v>
      </c>
      <c r="Q74" s="74"/>
      <c r="R74" s="74">
        <v>7</v>
      </c>
      <c r="S74" s="74">
        <v>6</v>
      </c>
      <c r="T74" s="74">
        <v>1</v>
      </c>
      <c r="U74" s="74"/>
      <c r="V74" s="74">
        <v>2</v>
      </c>
      <c r="W74" s="74">
        <v>0</v>
      </c>
      <c r="X74" s="74">
        <v>2</v>
      </c>
      <c r="Y74" s="74"/>
      <c r="Z74" s="74">
        <v>5</v>
      </c>
      <c r="AA74" s="74">
        <v>1</v>
      </c>
      <c r="AB74" s="74">
        <v>4</v>
      </c>
    </row>
    <row r="75" spans="1:28" x14ac:dyDescent="0.2">
      <c r="A75" s="63" t="s">
        <v>103</v>
      </c>
      <c r="B75" s="74">
        <v>261</v>
      </c>
      <c r="C75" s="74">
        <v>141</v>
      </c>
      <c r="D75" s="74">
        <v>120</v>
      </c>
      <c r="E75" s="74"/>
      <c r="F75" s="74">
        <v>82</v>
      </c>
      <c r="G75" s="74">
        <v>45</v>
      </c>
      <c r="H75" s="74">
        <v>37</v>
      </c>
      <c r="I75" s="74"/>
      <c r="J75" s="74">
        <v>78</v>
      </c>
      <c r="K75" s="74">
        <v>43</v>
      </c>
      <c r="L75" s="74">
        <v>35</v>
      </c>
      <c r="M75" s="74"/>
      <c r="N75" s="74">
        <v>31</v>
      </c>
      <c r="O75" s="74">
        <v>17</v>
      </c>
      <c r="P75" s="74">
        <v>14</v>
      </c>
      <c r="Q75" s="74"/>
      <c r="R75" s="74">
        <v>40</v>
      </c>
      <c r="S75" s="74">
        <v>20</v>
      </c>
      <c r="T75" s="74">
        <v>20</v>
      </c>
      <c r="U75" s="74"/>
      <c r="V75" s="74">
        <v>9</v>
      </c>
      <c r="W75" s="74">
        <v>5</v>
      </c>
      <c r="X75" s="74">
        <v>4</v>
      </c>
      <c r="Y75" s="74"/>
      <c r="Z75" s="74">
        <v>21</v>
      </c>
      <c r="AA75" s="74">
        <v>11</v>
      </c>
      <c r="AB75" s="74">
        <v>10</v>
      </c>
    </row>
    <row r="76" spans="1:28" x14ac:dyDescent="0.2">
      <c r="A76" s="63" t="s">
        <v>104</v>
      </c>
      <c r="B76" s="74">
        <v>529</v>
      </c>
      <c r="C76" s="74">
        <v>288</v>
      </c>
      <c r="D76" s="74">
        <v>241</v>
      </c>
      <c r="E76" s="74"/>
      <c r="F76" s="74">
        <v>152</v>
      </c>
      <c r="G76" s="74">
        <v>80</v>
      </c>
      <c r="H76" s="74">
        <v>72</v>
      </c>
      <c r="I76" s="74"/>
      <c r="J76" s="74">
        <v>135</v>
      </c>
      <c r="K76" s="74">
        <v>68</v>
      </c>
      <c r="L76" s="74">
        <v>67</v>
      </c>
      <c r="M76" s="74"/>
      <c r="N76" s="74">
        <v>84</v>
      </c>
      <c r="O76" s="74">
        <v>49</v>
      </c>
      <c r="P76" s="74">
        <v>35</v>
      </c>
      <c r="Q76" s="74"/>
      <c r="R76" s="74">
        <v>92</v>
      </c>
      <c r="S76" s="74">
        <v>54</v>
      </c>
      <c r="T76" s="74">
        <v>38</v>
      </c>
      <c r="U76" s="74"/>
      <c r="V76" s="74">
        <v>43</v>
      </c>
      <c r="W76" s="74">
        <v>23</v>
      </c>
      <c r="X76" s="74">
        <v>20</v>
      </c>
      <c r="Y76" s="74"/>
      <c r="Z76" s="74">
        <v>23</v>
      </c>
      <c r="AA76" s="74">
        <v>14</v>
      </c>
      <c r="AB76" s="74">
        <v>9</v>
      </c>
    </row>
    <row r="77" spans="1:28" x14ac:dyDescent="0.2">
      <c r="A77" s="63" t="s">
        <v>105</v>
      </c>
      <c r="B77" s="74">
        <v>356</v>
      </c>
      <c r="C77" s="74">
        <v>188</v>
      </c>
      <c r="D77" s="74">
        <v>168</v>
      </c>
      <c r="E77" s="74"/>
      <c r="F77" s="74">
        <v>132</v>
      </c>
      <c r="G77" s="74">
        <v>72</v>
      </c>
      <c r="H77" s="74">
        <v>60</v>
      </c>
      <c r="I77" s="74"/>
      <c r="J77" s="74">
        <v>106</v>
      </c>
      <c r="K77" s="74">
        <v>59</v>
      </c>
      <c r="L77" s="74">
        <v>47</v>
      </c>
      <c r="M77" s="74"/>
      <c r="N77" s="74">
        <v>59</v>
      </c>
      <c r="O77" s="74">
        <v>27</v>
      </c>
      <c r="P77" s="74">
        <v>32</v>
      </c>
      <c r="Q77" s="74"/>
      <c r="R77" s="74">
        <v>36</v>
      </c>
      <c r="S77" s="74">
        <v>17</v>
      </c>
      <c r="T77" s="74">
        <v>19</v>
      </c>
      <c r="U77" s="74"/>
      <c r="V77" s="74">
        <v>14</v>
      </c>
      <c r="W77" s="74">
        <v>7</v>
      </c>
      <c r="X77" s="74">
        <v>7</v>
      </c>
      <c r="Y77" s="74"/>
      <c r="Z77" s="74">
        <v>9</v>
      </c>
      <c r="AA77" s="74">
        <v>6</v>
      </c>
      <c r="AB77" s="74">
        <v>3</v>
      </c>
    </row>
    <row r="78" spans="1:28" x14ac:dyDescent="0.2">
      <c r="A78" s="63" t="s">
        <v>106</v>
      </c>
      <c r="B78" s="74">
        <v>149</v>
      </c>
      <c r="C78" s="74">
        <v>70</v>
      </c>
      <c r="D78" s="74">
        <v>79</v>
      </c>
      <c r="E78" s="74"/>
      <c r="F78" s="74">
        <v>39</v>
      </c>
      <c r="G78" s="74">
        <v>20</v>
      </c>
      <c r="H78" s="74">
        <v>19</v>
      </c>
      <c r="I78" s="74"/>
      <c r="J78" s="74">
        <v>41</v>
      </c>
      <c r="K78" s="74">
        <v>22</v>
      </c>
      <c r="L78" s="74">
        <v>19</v>
      </c>
      <c r="M78" s="74"/>
      <c r="N78" s="74">
        <v>14</v>
      </c>
      <c r="O78" s="74">
        <v>8</v>
      </c>
      <c r="P78" s="74">
        <v>6</v>
      </c>
      <c r="Q78" s="74"/>
      <c r="R78" s="74">
        <v>33</v>
      </c>
      <c r="S78" s="74">
        <v>10</v>
      </c>
      <c r="T78" s="74">
        <v>23</v>
      </c>
      <c r="U78" s="74"/>
      <c r="V78" s="74">
        <v>15</v>
      </c>
      <c r="W78" s="74">
        <v>6</v>
      </c>
      <c r="X78" s="74">
        <v>9</v>
      </c>
      <c r="Y78" s="74"/>
      <c r="Z78" s="74">
        <v>7</v>
      </c>
      <c r="AA78" s="74">
        <v>4</v>
      </c>
      <c r="AB78" s="74">
        <v>3</v>
      </c>
    </row>
    <row r="79" spans="1:28" x14ac:dyDescent="0.2">
      <c r="A79" s="63" t="s">
        <v>107</v>
      </c>
      <c r="B79" s="74">
        <v>143</v>
      </c>
      <c r="C79" s="74">
        <v>86</v>
      </c>
      <c r="D79" s="74">
        <v>57</v>
      </c>
      <c r="E79" s="74"/>
      <c r="F79" s="74">
        <v>42</v>
      </c>
      <c r="G79" s="74">
        <v>27</v>
      </c>
      <c r="H79" s="74">
        <v>15</v>
      </c>
      <c r="I79" s="74"/>
      <c r="J79" s="74">
        <v>41</v>
      </c>
      <c r="K79" s="74">
        <v>19</v>
      </c>
      <c r="L79" s="74">
        <v>22</v>
      </c>
      <c r="M79" s="74"/>
      <c r="N79" s="74">
        <v>30</v>
      </c>
      <c r="O79" s="74">
        <v>19</v>
      </c>
      <c r="P79" s="74">
        <v>11</v>
      </c>
      <c r="Q79" s="74"/>
      <c r="R79" s="74">
        <v>11</v>
      </c>
      <c r="S79" s="74">
        <v>8</v>
      </c>
      <c r="T79" s="74">
        <v>3</v>
      </c>
      <c r="U79" s="74"/>
      <c r="V79" s="74">
        <v>13</v>
      </c>
      <c r="W79" s="74">
        <v>8</v>
      </c>
      <c r="X79" s="74">
        <v>5</v>
      </c>
      <c r="Y79" s="74"/>
      <c r="Z79" s="74">
        <v>6</v>
      </c>
      <c r="AA79" s="74">
        <v>5</v>
      </c>
      <c r="AB79" s="74">
        <v>1</v>
      </c>
    </row>
    <row r="80" spans="1:28" x14ac:dyDescent="0.2">
      <c r="A80" s="63" t="s">
        <v>108</v>
      </c>
      <c r="B80" s="74">
        <v>948</v>
      </c>
      <c r="C80" s="74">
        <v>534</v>
      </c>
      <c r="D80" s="74">
        <v>414</v>
      </c>
      <c r="E80" s="74"/>
      <c r="F80" s="74">
        <v>258</v>
      </c>
      <c r="G80" s="74">
        <v>149</v>
      </c>
      <c r="H80" s="74">
        <v>109</v>
      </c>
      <c r="I80" s="74"/>
      <c r="J80" s="74">
        <v>288</v>
      </c>
      <c r="K80" s="74">
        <v>144</v>
      </c>
      <c r="L80" s="74">
        <v>144</v>
      </c>
      <c r="M80" s="74"/>
      <c r="N80" s="74">
        <v>106</v>
      </c>
      <c r="O80" s="74">
        <v>63</v>
      </c>
      <c r="P80" s="74">
        <v>43</v>
      </c>
      <c r="Q80" s="74"/>
      <c r="R80" s="74">
        <v>154</v>
      </c>
      <c r="S80" s="74">
        <v>99</v>
      </c>
      <c r="T80" s="74">
        <v>55</v>
      </c>
      <c r="U80" s="74"/>
      <c r="V80" s="74">
        <v>107</v>
      </c>
      <c r="W80" s="74">
        <v>55</v>
      </c>
      <c r="X80" s="74">
        <v>52</v>
      </c>
      <c r="Y80" s="74"/>
      <c r="Z80" s="74">
        <v>35</v>
      </c>
      <c r="AA80" s="74">
        <v>24</v>
      </c>
      <c r="AB80" s="74">
        <v>11</v>
      </c>
    </row>
    <row r="81" spans="1:32" x14ac:dyDescent="0.2">
      <c r="A81" s="106" t="s">
        <v>109</v>
      </c>
      <c r="B81" s="74">
        <v>743</v>
      </c>
      <c r="C81" s="74">
        <v>440</v>
      </c>
      <c r="D81" s="74">
        <v>303</v>
      </c>
      <c r="E81" s="74"/>
      <c r="F81" s="74">
        <v>220</v>
      </c>
      <c r="G81" s="74">
        <v>134</v>
      </c>
      <c r="H81" s="74">
        <v>86</v>
      </c>
      <c r="I81" s="74"/>
      <c r="J81" s="74">
        <v>205</v>
      </c>
      <c r="K81" s="74">
        <v>127</v>
      </c>
      <c r="L81" s="74">
        <v>78</v>
      </c>
      <c r="M81" s="74"/>
      <c r="N81" s="74">
        <v>91</v>
      </c>
      <c r="O81" s="74">
        <v>49</v>
      </c>
      <c r="P81" s="74">
        <v>42</v>
      </c>
      <c r="Q81" s="74"/>
      <c r="R81" s="74">
        <v>149</v>
      </c>
      <c r="S81" s="74">
        <v>84</v>
      </c>
      <c r="T81" s="74">
        <v>65</v>
      </c>
      <c r="U81" s="74"/>
      <c r="V81" s="74">
        <v>68</v>
      </c>
      <c r="W81" s="74">
        <v>41</v>
      </c>
      <c r="X81" s="74">
        <v>27</v>
      </c>
      <c r="Y81" s="74"/>
      <c r="Z81" s="74">
        <v>10</v>
      </c>
      <c r="AA81" s="74">
        <v>5</v>
      </c>
      <c r="AB81" s="74">
        <v>5</v>
      </c>
    </row>
    <row r="82" spans="1:32" ht="13.5" thickBot="1" x14ac:dyDescent="0.25">
      <c r="A82" s="101" t="s">
        <v>110</v>
      </c>
      <c r="B82" s="74">
        <v>64</v>
      </c>
      <c r="C82" s="74">
        <v>30</v>
      </c>
      <c r="D82" s="74">
        <v>34</v>
      </c>
      <c r="E82" s="74"/>
      <c r="F82" s="74">
        <v>60</v>
      </c>
      <c r="G82" s="74">
        <v>28</v>
      </c>
      <c r="H82" s="74">
        <v>32</v>
      </c>
      <c r="I82" s="74"/>
      <c r="J82" s="74">
        <v>1</v>
      </c>
      <c r="K82" s="74">
        <v>0</v>
      </c>
      <c r="L82" s="74">
        <v>1</v>
      </c>
      <c r="M82" s="74"/>
      <c r="N82" s="74">
        <v>0</v>
      </c>
      <c r="O82" s="74">
        <v>0</v>
      </c>
      <c r="P82" s="74">
        <v>0</v>
      </c>
      <c r="Q82" s="74"/>
      <c r="R82" s="74">
        <v>0</v>
      </c>
      <c r="S82" s="74">
        <v>0</v>
      </c>
      <c r="T82" s="74">
        <v>0</v>
      </c>
      <c r="U82" s="74"/>
      <c r="V82" s="74">
        <v>0</v>
      </c>
      <c r="W82" s="74">
        <v>0</v>
      </c>
      <c r="X82" s="74">
        <v>0</v>
      </c>
      <c r="Y82" s="74"/>
      <c r="Z82" s="74">
        <v>3</v>
      </c>
      <c r="AA82" s="74">
        <v>2</v>
      </c>
      <c r="AB82" s="74">
        <v>1</v>
      </c>
    </row>
    <row r="83" spans="1:32" x14ac:dyDescent="0.25">
      <c r="A83" s="222" t="s">
        <v>76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</row>
    <row r="84" spans="1:32" x14ac:dyDescent="0.25">
      <c r="A84" s="223" t="s">
        <v>14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</row>
    <row r="86" spans="1:32" x14ac:dyDescent="0.25">
      <c r="AC86" s="9"/>
      <c r="AD86" s="215" t="s">
        <v>222</v>
      </c>
      <c r="AE86" s="215"/>
      <c r="AF86" s="9"/>
    </row>
    <row r="87" spans="1:32" s="50" customFormat="1" ht="15" x14ac:dyDescent="0.25">
      <c r="A87" s="224" t="s">
        <v>182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9"/>
      <c r="AD87" s="215"/>
      <c r="AE87" s="215"/>
      <c r="AF87"/>
    </row>
    <row r="88" spans="1:32" s="50" customFormat="1" ht="15" x14ac:dyDescent="0.25">
      <c r="A88" s="225" t="s">
        <v>181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D88" s="88"/>
      <c r="AE88" s="88"/>
      <c r="AF88" s="88"/>
    </row>
    <row r="89" spans="1:32" s="50" customFormat="1" ht="15" x14ac:dyDescent="0.25">
      <c r="A89" s="224" t="s">
        <v>64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</row>
    <row r="90" spans="1:32" s="50" customFormat="1" ht="15" x14ac:dyDescent="0.25">
      <c r="A90" s="225" t="s">
        <v>80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</row>
    <row r="91" spans="1:32" s="50" customFormat="1" ht="15" x14ac:dyDescent="0.25">
      <c r="A91" s="224" t="s">
        <v>81</v>
      </c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</row>
    <row r="92" spans="1:32" s="50" customFormat="1" ht="15" x14ac:dyDescent="0.25">
      <c r="A92" s="225" t="s">
        <v>389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</row>
    <row r="93" spans="1:32" s="50" customFormat="1" ht="15.75" thickBot="1" x14ac:dyDescent="0.3">
      <c r="A93" s="53"/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</row>
    <row r="94" spans="1:32" s="50" customFormat="1" ht="15" x14ac:dyDescent="0.25">
      <c r="A94" s="229" t="s">
        <v>82</v>
      </c>
      <c r="B94" s="54" t="s">
        <v>21</v>
      </c>
      <c r="C94" s="54"/>
      <c r="D94" s="54"/>
      <c r="E94" s="55"/>
      <c r="F94" s="54" t="s">
        <v>48</v>
      </c>
      <c r="G94" s="54"/>
      <c r="H94" s="54"/>
      <c r="I94" s="55"/>
      <c r="J94" s="54" t="s">
        <v>49</v>
      </c>
      <c r="K94" s="54"/>
      <c r="L94" s="54"/>
      <c r="M94" s="55"/>
      <c r="N94" s="54" t="s">
        <v>50</v>
      </c>
      <c r="O94" s="54"/>
      <c r="P94" s="54"/>
      <c r="Q94" s="55"/>
      <c r="R94" s="54" t="s">
        <v>51</v>
      </c>
      <c r="S94" s="54"/>
      <c r="T94" s="54"/>
      <c r="U94" s="55"/>
      <c r="V94" s="54" t="s">
        <v>52</v>
      </c>
      <c r="W94" s="54"/>
      <c r="X94" s="54"/>
      <c r="Y94" s="55"/>
      <c r="Z94" s="54" t="s">
        <v>53</v>
      </c>
      <c r="AA94" s="54"/>
      <c r="AB94" s="54"/>
    </row>
    <row r="95" spans="1:32" s="50" customFormat="1" ht="15.75" thickBot="1" x14ac:dyDescent="0.3">
      <c r="A95" s="230"/>
      <c r="B95" s="56" t="s">
        <v>68</v>
      </c>
      <c r="C95" s="56" t="s">
        <v>69</v>
      </c>
      <c r="D95" s="56" t="s">
        <v>70</v>
      </c>
      <c r="E95" s="57"/>
      <c r="F95" s="56" t="s">
        <v>68</v>
      </c>
      <c r="G95" s="56" t="s">
        <v>69</v>
      </c>
      <c r="H95" s="56" t="s">
        <v>70</v>
      </c>
      <c r="I95" s="57"/>
      <c r="J95" s="56" t="s">
        <v>68</v>
      </c>
      <c r="K95" s="56" t="s">
        <v>69</v>
      </c>
      <c r="L95" s="56" t="s">
        <v>70</v>
      </c>
      <c r="M95" s="57"/>
      <c r="N95" s="56" t="s">
        <v>68</v>
      </c>
      <c r="O95" s="56" t="s">
        <v>69</v>
      </c>
      <c r="P95" s="56" t="s">
        <v>70</v>
      </c>
      <c r="Q95" s="57"/>
      <c r="R95" s="56" t="s">
        <v>68</v>
      </c>
      <c r="S95" s="56" t="s">
        <v>69</v>
      </c>
      <c r="T95" s="56" t="s">
        <v>70</v>
      </c>
      <c r="U95" s="57"/>
      <c r="V95" s="56" t="s">
        <v>68</v>
      </c>
      <c r="W95" s="56" t="s">
        <v>69</v>
      </c>
      <c r="X95" s="56" t="s">
        <v>70</v>
      </c>
      <c r="Y95" s="57"/>
      <c r="Z95" s="56" t="s">
        <v>68</v>
      </c>
      <c r="AA95" s="56" t="s">
        <v>69</v>
      </c>
      <c r="AB95" s="56" t="s">
        <v>70</v>
      </c>
    </row>
    <row r="96" spans="1:32" x14ac:dyDescent="0.25">
      <c r="A96" s="89"/>
      <c r="B96" s="90"/>
      <c r="C96" s="90"/>
      <c r="D96" s="90"/>
      <c r="E96" s="91"/>
      <c r="F96" s="90"/>
      <c r="G96" s="90"/>
      <c r="H96" s="90"/>
      <c r="I96" s="91"/>
      <c r="J96" s="90"/>
      <c r="K96" s="90"/>
      <c r="L96" s="90"/>
      <c r="M96" s="91"/>
      <c r="N96" s="90"/>
      <c r="O96" s="90"/>
      <c r="P96" s="90"/>
      <c r="Q96" s="91"/>
      <c r="R96" s="90"/>
      <c r="S96" s="90"/>
      <c r="T96" s="90"/>
      <c r="U96" s="91"/>
      <c r="V96" s="90"/>
      <c r="W96" s="90"/>
      <c r="X96" s="90"/>
      <c r="Y96" s="91"/>
      <c r="Z96" s="90"/>
      <c r="AA96" s="90"/>
      <c r="AB96" s="90"/>
    </row>
    <row r="97" spans="1:28" ht="13.5" x14ac:dyDescent="0.25">
      <c r="A97" s="93" t="s">
        <v>83</v>
      </c>
      <c r="B97" s="78">
        <f>+B11/(B11+B54)*100</f>
        <v>86.710029618444736</v>
      </c>
      <c r="C97" s="78">
        <f>+C11/(C11+C54)*100</f>
        <v>84.766932177027854</v>
      </c>
      <c r="D97" s="78">
        <f>+D11/(D11+D54)*100</f>
        <v>88.59852041868028</v>
      </c>
      <c r="E97" s="104"/>
      <c r="F97" s="78">
        <f>+F11/(F11+F54)*100</f>
        <v>82.621240705804027</v>
      </c>
      <c r="G97" s="78">
        <f>+G11/(G11+G54)*100</f>
        <v>80.494092373791631</v>
      </c>
      <c r="H97" s="78">
        <f>+H11/(H11+H54)*100</f>
        <v>84.894398530762174</v>
      </c>
      <c r="I97" s="104"/>
      <c r="J97" s="78">
        <f>+J11/(J11+J54)*100</f>
        <v>82.391834638592883</v>
      </c>
      <c r="K97" s="78">
        <f>+K11/(K11+K54)*100</f>
        <v>80.664112388250317</v>
      </c>
      <c r="L97" s="78">
        <f>+L11/(L11+L54)*100</f>
        <v>84.137842023748064</v>
      </c>
      <c r="M97" s="104"/>
      <c r="N97" s="78">
        <f>+N11/(N11+N54)*100</f>
        <v>89.959408746266362</v>
      </c>
      <c r="O97" s="78">
        <f>+O11/(O11+O54)*100</f>
        <v>88.256936992181508</v>
      </c>
      <c r="P97" s="78">
        <f>+P11/(P11+P54)*100</f>
        <v>91.659014386287112</v>
      </c>
      <c r="Q97" s="104"/>
      <c r="R97" s="78">
        <f>+R11/(R11+R54)*100</f>
        <v>83.806038426349488</v>
      </c>
      <c r="S97" s="78">
        <f>+S11/(S11+S54)*100</f>
        <v>81.399680681213411</v>
      </c>
      <c r="T97" s="78">
        <f>+T11/(T11+T54)*100</f>
        <v>86.128949396352425</v>
      </c>
      <c r="U97" s="104"/>
      <c r="V97" s="78">
        <f>+V11/(V11+V54)*100</f>
        <v>89.81944220538449</v>
      </c>
      <c r="W97" s="78">
        <f>+W11/(W11+W54)*100</f>
        <v>88.307005494505503</v>
      </c>
      <c r="X97" s="78">
        <f>+X11/(X11+X54)*100</f>
        <v>91.157702825888791</v>
      </c>
      <c r="Y97" s="104"/>
      <c r="Z97" s="78">
        <f>+Z11/(Z11+Z54)*100</f>
        <v>95.609548167092925</v>
      </c>
      <c r="AA97" s="78">
        <f>+AA11/(AA11+AA54)*100</f>
        <v>94.67869637267539</v>
      </c>
      <c r="AB97" s="78">
        <f>+AB11/(AB11+AB54)*100</f>
        <v>96.412128909350685</v>
      </c>
    </row>
    <row r="98" spans="1:28" x14ac:dyDescent="0.25"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</row>
    <row r="99" spans="1:28" x14ac:dyDescent="0.25">
      <c r="A99" s="63" t="s">
        <v>84</v>
      </c>
      <c r="B99" s="78">
        <f t="shared" ref="B99:D114" si="0">+B13/(B13+B56)*100</f>
        <v>88.891276321443925</v>
      </c>
      <c r="C99" s="78">
        <f t="shared" si="0"/>
        <v>87.618228718830622</v>
      </c>
      <c r="D99" s="78">
        <f t="shared" si="0"/>
        <v>90.163230240549836</v>
      </c>
      <c r="E99" s="104"/>
      <c r="F99" s="78">
        <f t="shared" ref="F99:P114" si="1">+F13/(F13+F56)*100</f>
        <v>80.806845965770165</v>
      </c>
      <c r="G99" s="78">
        <f t="shared" si="1"/>
        <v>79.665071770334933</v>
      </c>
      <c r="H99" s="78">
        <f t="shared" si="1"/>
        <v>82</v>
      </c>
      <c r="I99" s="104"/>
      <c r="J99" s="78">
        <f>+J13/(J13+J56)*100</f>
        <v>89.085948158253743</v>
      </c>
      <c r="K99" s="78">
        <f>+K13/(K13+K56)*100</f>
        <v>86.46408839779005</v>
      </c>
      <c r="L99" s="78">
        <f>+L13/(L13+L56)*100</f>
        <v>91.644204851752022</v>
      </c>
      <c r="M99" s="104"/>
      <c r="N99" s="78">
        <f>+N13/(N13+N56)*100</f>
        <v>91.643059490084994</v>
      </c>
      <c r="O99" s="78">
        <f>+O13/(O13+O56)*100</f>
        <v>88.461538461538453</v>
      </c>
      <c r="P99" s="78">
        <f>+P13/(P13+P56)*100</f>
        <v>95.029239766081872</v>
      </c>
      <c r="Q99" s="104"/>
      <c r="R99" s="78">
        <f t="shared" ref="R99:T114" si="2">+R13/(R13+R56)*100</f>
        <v>85.091277890466529</v>
      </c>
      <c r="S99" s="78">
        <f t="shared" si="2"/>
        <v>87.229862475442047</v>
      </c>
      <c r="T99" s="78">
        <f t="shared" si="2"/>
        <v>82.809224318658281</v>
      </c>
      <c r="U99" s="104"/>
      <c r="V99" s="78">
        <f t="shared" ref="V99:X114" si="3">+V13/(V13+V56)*100</f>
        <v>91.384180790960457</v>
      </c>
      <c r="W99" s="78">
        <f t="shared" si="3"/>
        <v>88.760806916426517</v>
      </c>
      <c r="X99" s="78">
        <f t="shared" si="3"/>
        <v>93.905817174515235</v>
      </c>
      <c r="Y99" s="104"/>
      <c r="Z99" s="78">
        <f t="shared" ref="Z99:AB114" si="4">+Z13/(Z13+Z56)*100</f>
        <v>98.150782361308671</v>
      </c>
      <c r="AA99" s="78">
        <f t="shared" si="4"/>
        <v>97.546012269938657</v>
      </c>
      <c r="AB99" s="78">
        <f t="shared" si="4"/>
        <v>98.673740053050395</v>
      </c>
    </row>
    <row r="100" spans="1:28" x14ac:dyDescent="0.25">
      <c r="A100" s="63" t="s">
        <v>85</v>
      </c>
      <c r="B100" s="78">
        <f t="shared" si="0"/>
        <v>83.217054263565899</v>
      </c>
      <c r="C100" s="78">
        <f t="shared" si="0"/>
        <v>80.155642023346303</v>
      </c>
      <c r="D100" s="78">
        <f t="shared" si="0"/>
        <v>86.254826254826256</v>
      </c>
      <c r="E100" s="104"/>
      <c r="F100" s="78">
        <f t="shared" si="1"/>
        <v>74.166666666666671</v>
      </c>
      <c r="G100" s="78">
        <f t="shared" si="1"/>
        <v>73.056994818652853</v>
      </c>
      <c r="H100" s="78">
        <f t="shared" si="1"/>
        <v>75.449101796407177</v>
      </c>
      <c r="I100" s="104"/>
      <c r="J100" s="78">
        <f t="shared" si="1"/>
        <v>73.37883959044369</v>
      </c>
      <c r="K100" s="78">
        <f t="shared" si="1"/>
        <v>69.281045751633982</v>
      </c>
      <c r="L100" s="78">
        <f t="shared" si="1"/>
        <v>77.857142857142861</v>
      </c>
      <c r="M100" s="104"/>
      <c r="N100" s="78">
        <f t="shared" si="1"/>
        <v>85.943775100401609</v>
      </c>
      <c r="O100" s="78">
        <f t="shared" si="1"/>
        <v>87.096774193548384</v>
      </c>
      <c r="P100" s="78">
        <f t="shared" si="1"/>
        <v>84.8</v>
      </c>
      <c r="Q100" s="104"/>
      <c r="R100" s="78">
        <f t="shared" si="2"/>
        <v>79.266347687400312</v>
      </c>
      <c r="S100" s="78">
        <f t="shared" si="2"/>
        <v>72.964169381107496</v>
      </c>
      <c r="T100" s="78">
        <f t="shared" si="2"/>
        <v>85.3125</v>
      </c>
      <c r="U100" s="104"/>
      <c r="V100" s="78">
        <f t="shared" si="3"/>
        <v>84.357541899441344</v>
      </c>
      <c r="W100" s="78">
        <f t="shared" si="3"/>
        <v>80.933852140077818</v>
      </c>
      <c r="X100" s="78">
        <f t="shared" si="3"/>
        <v>87.5</v>
      </c>
      <c r="Y100" s="104"/>
      <c r="Z100" s="78">
        <f t="shared" si="4"/>
        <v>97.47081712062257</v>
      </c>
      <c r="AA100" s="78">
        <f t="shared" si="4"/>
        <v>96.812749003984067</v>
      </c>
      <c r="AB100" s="78">
        <f t="shared" si="4"/>
        <v>98.098859315589351</v>
      </c>
    </row>
    <row r="101" spans="1:28" x14ac:dyDescent="0.25">
      <c r="A101" s="63" t="s">
        <v>86</v>
      </c>
      <c r="B101" s="78">
        <f t="shared" si="0"/>
        <v>90.538033395176257</v>
      </c>
      <c r="C101" s="78">
        <f t="shared" si="0"/>
        <v>91.171749598715891</v>
      </c>
      <c r="D101" s="78">
        <f t="shared" si="0"/>
        <v>90.140845070422543</v>
      </c>
      <c r="E101" s="104"/>
      <c r="F101" s="78">
        <f t="shared" si="1"/>
        <v>89.285714285714292</v>
      </c>
      <c r="G101" s="78">
        <f t="shared" si="1"/>
        <v>90.476190476190482</v>
      </c>
      <c r="H101" s="78">
        <f t="shared" si="1"/>
        <v>88.095238095238088</v>
      </c>
      <c r="I101" s="104"/>
      <c r="J101" s="78" t="s">
        <v>47</v>
      </c>
      <c r="K101" s="78" t="s">
        <v>47</v>
      </c>
      <c r="L101" s="78" t="s">
        <v>47</v>
      </c>
      <c r="M101" s="104"/>
      <c r="N101" s="78" t="s">
        <v>47</v>
      </c>
      <c r="O101" s="78" t="s">
        <v>47</v>
      </c>
      <c r="P101" s="78" t="s">
        <v>47</v>
      </c>
      <c r="Q101" s="104"/>
      <c r="R101" s="78">
        <f t="shared" si="2"/>
        <v>83.56643356643356</v>
      </c>
      <c r="S101" s="78">
        <f t="shared" si="2"/>
        <v>85.909090909090907</v>
      </c>
      <c r="T101" s="78">
        <f t="shared" si="2"/>
        <v>82.102272727272734</v>
      </c>
      <c r="U101" s="104"/>
      <c r="V101" s="78">
        <f t="shared" si="3"/>
        <v>92.355371900826441</v>
      </c>
      <c r="W101" s="78">
        <f t="shared" si="3"/>
        <v>92.021276595744681</v>
      </c>
      <c r="X101" s="78">
        <f t="shared" si="3"/>
        <v>92.567567567567565</v>
      </c>
      <c r="Y101" s="104"/>
      <c r="Z101" s="78">
        <f t="shared" si="4"/>
        <v>98.372093023255815</v>
      </c>
      <c r="AA101" s="78">
        <f t="shared" si="4"/>
        <v>98.692810457516345</v>
      </c>
      <c r="AB101" s="78">
        <f t="shared" si="4"/>
        <v>98.194945848375454</v>
      </c>
    </row>
    <row r="102" spans="1:28" x14ac:dyDescent="0.25">
      <c r="A102" s="63" t="s">
        <v>87</v>
      </c>
      <c r="B102" s="78">
        <f t="shared" si="0"/>
        <v>85.262803989689559</v>
      </c>
      <c r="C102" s="78">
        <f t="shared" si="0"/>
        <v>83.718244803695157</v>
      </c>
      <c r="D102" s="78">
        <f t="shared" si="0"/>
        <v>86.718920095797955</v>
      </c>
      <c r="E102" s="104"/>
      <c r="F102" s="78">
        <f t="shared" si="1"/>
        <v>80.812641083521441</v>
      </c>
      <c r="G102" s="78">
        <f t="shared" si="1"/>
        <v>80</v>
      </c>
      <c r="H102" s="78">
        <f t="shared" si="1"/>
        <v>81.680280046674454</v>
      </c>
      <c r="I102" s="104"/>
      <c r="J102" s="78">
        <f t="shared" ref="J102:L117" si="5">+J16/(J16+J59)*100</f>
        <v>83.050847457627114</v>
      </c>
      <c r="K102" s="78">
        <f t="shared" si="5"/>
        <v>83.262411347517727</v>
      </c>
      <c r="L102" s="78">
        <f t="shared" si="5"/>
        <v>82.841068917018276</v>
      </c>
      <c r="M102" s="104"/>
      <c r="N102" s="78">
        <f t="shared" ref="N102:P117" si="6">+N16/(N16+N59)*100</f>
        <v>87.171052631578945</v>
      </c>
      <c r="O102" s="78">
        <f t="shared" si="6"/>
        <v>85.154975530179442</v>
      </c>
      <c r="P102" s="78">
        <f t="shared" si="6"/>
        <v>89.220563847429517</v>
      </c>
      <c r="Q102" s="104"/>
      <c r="R102" s="78">
        <f t="shared" si="2"/>
        <v>81.274455002794852</v>
      </c>
      <c r="S102" s="78">
        <f t="shared" si="2"/>
        <v>77.993158494868879</v>
      </c>
      <c r="T102" s="78">
        <f t="shared" si="2"/>
        <v>84.429824561403507</v>
      </c>
      <c r="U102" s="104"/>
      <c r="V102" s="78">
        <f t="shared" si="3"/>
        <v>87.423521414004085</v>
      </c>
      <c r="W102" s="78">
        <f t="shared" si="3"/>
        <v>85.907046476761622</v>
      </c>
      <c r="X102" s="78">
        <f t="shared" si="3"/>
        <v>88.681592039800989</v>
      </c>
      <c r="Y102" s="104"/>
      <c r="Z102" s="78">
        <f t="shared" si="4"/>
        <v>95.313741064336782</v>
      </c>
      <c r="AA102" s="78">
        <f t="shared" si="4"/>
        <v>95.298372513562384</v>
      </c>
      <c r="AB102" s="78">
        <f t="shared" si="4"/>
        <v>95.3257790368272</v>
      </c>
    </row>
    <row r="103" spans="1:28" x14ac:dyDescent="0.25">
      <c r="A103" s="63" t="s">
        <v>88</v>
      </c>
      <c r="B103" s="78">
        <f t="shared" si="0"/>
        <v>93.598347960764073</v>
      </c>
      <c r="C103" s="78">
        <f t="shared" si="0"/>
        <v>91.976516634050881</v>
      </c>
      <c r="D103" s="78">
        <f t="shared" si="0"/>
        <v>95.409836065573771</v>
      </c>
      <c r="E103" s="104"/>
      <c r="F103" s="78">
        <f t="shared" si="1"/>
        <v>91.104294478527606</v>
      </c>
      <c r="G103" s="78">
        <f t="shared" si="1"/>
        <v>89.673913043478265</v>
      </c>
      <c r="H103" s="78">
        <f t="shared" si="1"/>
        <v>92.957746478873233</v>
      </c>
      <c r="I103" s="104"/>
      <c r="J103" s="78">
        <f t="shared" si="5"/>
        <v>90.571428571428569</v>
      </c>
      <c r="K103" s="78">
        <f t="shared" si="5"/>
        <v>90.306122448979593</v>
      </c>
      <c r="L103" s="78">
        <f t="shared" si="5"/>
        <v>90.909090909090907</v>
      </c>
      <c r="M103" s="104"/>
      <c r="N103" s="78">
        <f t="shared" si="6"/>
        <v>93.353474320241688</v>
      </c>
      <c r="O103" s="78">
        <f t="shared" si="6"/>
        <v>90.588235294117652</v>
      </c>
      <c r="P103" s="78">
        <f t="shared" si="6"/>
        <v>96.273291925465841</v>
      </c>
      <c r="Q103" s="104"/>
      <c r="R103" s="78">
        <f t="shared" si="2"/>
        <v>91.691394658753708</v>
      </c>
      <c r="S103" s="78">
        <f t="shared" si="2"/>
        <v>87.362637362637358</v>
      </c>
      <c r="T103" s="78">
        <f t="shared" si="2"/>
        <v>96.774193548387103</v>
      </c>
      <c r="U103" s="104"/>
      <c r="V103" s="78">
        <f t="shared" si="3"/>
        <v>97.333333333333343</v>
      </c>
      <c r="W103" s="78">
        <f t="shared" si="3"/>
        <v>98.709677419354833</v>
      </c>
      <c r="X103" s="78">
        <f t="shared" si="3"/>
        <v>95.862068965517238</v>
      </c>
      <c r="Y103" s="104"/>
      <c r="Z103" s="78">
        <f t="shared" si="4"/>
        <v>98.634812286689424</v>
      </c>
      <c r="AA103" s="78">
        <f t="shared" si="4"/>
        <v>97.777777777777771</v>
      </c>
      <c r="AB103" s="78">
        <f t="shared" si="4"/>
        <v>99.367088607594937</v>
      </c>
    </row>
    <row r="104" spans="1:28" x14ac:dyDescent="0.25">
      <c r="A104" s="63" t="s">
        <v>89</v>
      </c>
      <c r="B104" s="78">
        <f t="shared" si="0"/>
        <v>89.163795803319772</v>
      </c>
      <c r="C104" s="78">
        <f t="shared" si="0"/>
        <v>85.513447432762831</v>
      </c>
      <c r="D104" s="78">
        <f t="shared" si="0"/>
        <v>92.999357739242129</v>
      </c>
      <c r="E104" s="104"/>
      <c r="F104" s="78">
        <f t="shared" si="1"/>
        <v>85.343511450381683</v>
      </c>
      <c r="G104" s="78">
        <f t="shared" si="1"/>
        <v>81.710914454277287</v>
      </c>
      <c r="H104" s="78">
        <f t="shared" si="1"/>
        <v>89.240506329113927</v>
      </c>
      <c r="I104" s="104"/>
      <c r="J104" s="78">
        <f t="shared" si="5"/>
        <v>84.797297297297305</v>
      </c>
      <c r="K104" s="78">
        <f t="shared" si="5"/>
        <v>79.384615384615387</v>
      </c>
      <c r="L104" s="78">
        <f t="shared" si="5"/>
        <v>91.385767790262179</v>
      </c>
      <c r="M104" s="104"/>
      <c r="N104" s="78">
        <f t="shared" si="6"/>
        <v>94.476190476190482</v>
      </c>
      <c r="O104" s="78">
        <f t="shared" si="6"/>
        <v>91.254752851711032</v>
      </c>
      <c r="P104" s="78">
        <f t="shared" si="6"/>
        <v>97.70992366412213</v>
      </c>
      <c r="Q104" s="104"/>
      <c r="R104" s="78">
        <f t="shared" si="2"/>
        <v>85.656565656565647</v>
      </c>
      <c r="S104" s="78">
        <f t="shared" si="2"/>
        <v>79.237288135593218</v>
      </c>
      <c r="T104" s="78">
        <f t="shared" si="2"/>
        <v>91.505791505791507</v>
      </c>
      <c r="U104" s="104"/>
      <c r="V104" s="78">
        <f t="shared" si="3"/>
        <v>89.7489539748954</v>
      </c>
      <c r="W104" s="78">
        <f t="shared" si="3"/>
        <v>87.555555555555557</v>
      </c>
      <c r="X104" s="78">
        <f t="shared" si="3"/>
        <v>91.699604743083</v>
      </c>
      <c r="Y104" s="104"/>
      <c r="Z104" s="78">
        <f t="shared" si="4"/>
        <v>97.544642857142861</v>
      </c>
      <c r="AA104" s="78">
        <f t="shared" si="4"/>
        <v>96.774193548387103</v>
      </c>
      <c r="AB104" s="78">
        <f t="shared" si="4"/>
        <v>98.5</v>
      </c>
    </row>
    <row r="105" spans="1:28" x14ac:dyDescent="0.25">
      <c r="A105" s="63" t="s">
        <v>90</v>
      </c>
      <c r="B105" s="78">
        <f t="shared" si="0"/>
        <v>89.910979228486639</v>
      </c>
      <c r="C105" s="78">
        <f t="shared" si="0"/>
        <v>87.374749498998</v>
      </c>
      <c r="D105" s="78">
        <f t="shared" si="0"/>
        <v>92.3828125</v>
      </c>
      <c r="E105" s="104"/>
      <c r="F105" s="78">
        <f t="shared" si="1"/>
        <v>91.959798994974875</v>
      </c>
      <c r="G105" s="78">
        <f t="shared" si="1"/>
        <v>94.897959183673478</v>
      </c>
      <c r="H105" s="78">
        <f t="shared" si="1"/>
        <v>89.10891089108911</v>
      </c>
      <c r="I105" s="104"/>
      <c r="J105" s="78">
        <f t="shared" si="5"/>
        <v>83.888888888888886</v>
      </c>
      <c r="K105" s="78">
        <f t="shared" si="5"/>
        <v>78.260869565217391</v>
      </c>
      <c r="L105" s="78">
        <f t="shared" si="5"/>
        <v>89.772727272727266</v>
      </c>
      <c r="M105" s="104"/>
      <c r="N105" s="78">
        <f t="shared" si="6"/>
        <v>92.571428571428569</v>
      </c>
      <c r="O105" s="78">
        <f t="shared" si="6"/>
        <v>90.909090909090907</v>
      </c>
      <c r="P105" s="78">
        <f t="shared" si="6"/>
        <v>94.73684210526315</v>
      </c>
      <c r="Q105" s="104"/>
      <c r="R105" s="78">
        <f t="shared" si="2"/>
        <v>79.104477611940297</v>
      </c>
      <c r="S105" s="78">
        <f t="shared" si="2"/>
        <v>76.056338028169009</v>
      </c>
      <c r="T105" s="78">
        <f t="shared" si="2"/>
        <v>82.539682539682531</v>
      </c>
      <c r="U105" s="104"/>
      <c r="V105" s="78">
        <f t="shared" si="3"/>
        <v>90.740740740740748</v>
      </c>
      <c r="W105" s="78">
        <f t="shared" si="3"/>
        <v>83.333333333333343</v>
      </c>
      <c r="X105" s="78">
        <f t="shared" si="3"/>
        <v>96.666666666666671</v>
      </c>
      <c r="Y105" s="104"/>
      <c r="Z105" s="78">
        <f t="shared" si="4"/>
        <v>99.378881987577643</v>
      </c>
      <c r="AA105" s="78">
        <f t="shared" si="4"/>
        <v>100</v>
      </c>
      <c r="AB105" s="78">
        <f t="shared" si="4"/>
        <v>98.936170212765958</v>
      </c>
    </row>
    <row r="106" spans="1:28" x14ac:dyDescent="0.25">
      <c r="A106" s="63" t="s">
        <v>91</v>
      </c>
      <c r="B106" s="78">
        <f t="shared" si="0"/>
        <v>88.470385278895918</v>
      </c>
      <c r="C106" s="78">
        <f t="shared" si="0"/>
        <v>86.544609125254297</v>
      </c>
      <c r="D106" s="78">
        <f t="shared" si="0"/>
        <v>90.355618776671406</v>
      </c>
      <c r="E106" s="104"/>
      <c r="F106" s="78">
        <f t="shared" si="1"/>
        <v>83.492999263080321</v>
      </c>
      <c r="G106" s="78">
        <f t="shared" si="1"/>
        <v>80.699300699300707</v>
      </c>
      <c r="H106" s="78">
        <f t="shared" si="1"/>
        <v>86.604361370716504</v>
      </c>
      <c r="I106" s="104"/>
      <c r="J106" s="78">
        <f t="shared" si="5"/>
        <v>83.60128617363344</v>
      </c>
      <c r="K106" s="78">
        <f t="shared" si="5"/>
        <v>82.907348242811494</v>
      </c>
      <c r="L106" s="78">
        <f t="shared" si="5"/>
        <v>84.304207119741108</v>
      </c>
      <c r="M106" s="104"/>
      <c r="N106" s="78">
        <f t="shared" si="6"/>
        <v>92.016806722689068</v>
      </c>
      <c r="O106" s="78">
        <f t="shared" si="6"/>
        <v>89.442231075697208</v>
      </c>
      <c r="P106" s="78">
        <f t="shared" si="6"/>
        <v>94.888888888888886</v>
      </c>
      <c r="Q106" s="104"/>
      <c r="R106" s="78">
        <f t="shared" si="2"/>
        <v>84.633569739952719</v>
      </c>
      <c r="S106" s="78">
        <f t="shared" si="2"/>
        <v>83.720930232558146</v>
      </c>
      <c r="T106" s="78">
        <f t="shared" si="2"/>
        <v>85.457271364317847</v>
      </c>
      <c r="U106" s="104"/>
      <c r="V106" s="78">
        <f t="shared" si="3"/>
        <v>93.755824790307557</v>
      </c>
      <c r="W106" s="78">
        <f t="shared" si="3"/>
        <v>91.489361702127653</v>
      </c>
      <c r="X106" s="78">
        <f t="shared" si="3"/>
        <v>95.863309352517987</v>
      </c>
      <c r="Y106" s="104"/>
      <c r="Z106" s="78">
        <f t="shared" si="4"/>
        <v>96.60697455230914</v>
      </c>
      <c r="AA106" s="78">
        <f t="shared" si="4"/>
        <v>95.198329853862219</v>
      </c>
      <c r="AB106" s="78">
        <f t="shared" si="4"/>
        <v>97.766323024054984</v>
      </c>
    </row>
    <row r="107" spans="1:28" x14ac:dyDescent="0.25">
      <c r="A107" s="63" t="s">
        <v>92</v>
      </c>
      <c r="B107" s="78">
        <f t="shared" si="0"/>
        <v>87.711069418386487</v>
      </c>
      <c r="C107" s="78">
        <f t="shared" si="0"/>
        <v>84.861538461538473</v>
      </c>
      <c r="D107" s="78">
        <f t="shared" si="0"/>
        <v>90.654799745708843</v>
      </c>
      <c r="E107" s="104"/>
      <c r="F107" s="78">
        <f t="shared" si="1"/>
        <v>88.029020556227337</v>
      </c>
      <c r="G107" s="78">
        <f t="shared" si="1"/>
        <v>85.382830626450115</v>
      </c>
      <c r="H107" s="78">
        <f t="shared" si="1"/>
        <v>90.909090909090907</v>
      </c>
      <c r="I107" s="104"/>
      <c r="J107" s="78">
        <f t="shared" si="5"/>
        <v>80.886850152905197</v>
      </c>
      <c r="K107" s="78">
        <f t="shared" si="5"/>
        <v>76.543209876543202</v>
      </c>
      <c r="L107" s="78">
        <f t="shared" si="5"/>
        <v>85.151515151515156</v>
      </c>
      <c r="M107" s="104"/>
      <c r="N107" s="78">
        <f t="shared" si="6"/>
        <v>91.72661870503596</v>
      </c>
      <c r="O107" s="78">
        <f t="shared" si="6"/>
        <v>88.214285714285708</v>
      </c>
      <c r="P107" s="78">
        <f t="shared" si="6"/>
        <v>95.289855072463766</v>
      </c>
      <c r="Q107" s="104"/>
      <c r="R107" s="78">
        <f t="shared" si="2"/>
        <v>85.407725321888421</v>
      </c>
      <c r="S107" s="78">
        <f t="shared" si="2"/>
        <v>82.258064516129039</v>
      </c>
      <c r="T107" s="78">
        <f t="shared" si="2"/>
        <v>88.9908256880734</v>
      </c>
      <c r="U107" s="104"/>
      <c r="V107" s="78">
        <f t="shared" si="3"/>
        <v>91.025641025641022</v>
      </c>
      <c r="W107" s="78">
        <f t="shared" si="3"/>
        <v>90.607734806629836</v>
      </c>
      <c r="X107" s="78">
        <f t="shared" si="3"/>
        <v>91.387559808612437</v>
      </c>
      <c r="Y107" s="104"/>
      <c r="Z107" s="78">
        <f t="shared" si="4"/>
        <v>93.442622950819683</v>
      </c>
      <c r="AA107" s="78">
        <f t="shared" si="4"/>
        <v>91.925465838509311</v>
      </c>
      <c r="AB107" s="78">
        <f t="shared" si="4"/>
        <v>95.138888888888886</v>
      </c>
    </row>
    <row r="108" spans="1:28" x14ac:dyDescent="0.25">
      <c r="A108" s="63" t="s">
        <v>93</v>
      </c>
      <c r="B108" s="78">
        <f t="shared" si="0"/>
        <v>87.201461084574319</v>
      </c>
      <c r="C108" s="78">
        <f t="shared" si="0"/>
        <v>85.42568542568543</v>
      </c>
      <c r="D108" s="78">
        <f t="shared" si="0"/>
        <v>88.885847248836569</v>
      </c>
      <c r="E108" s="104"/>
      <c r="F108" s="78">
        <f t="shared" si="1"/>
        <v>81.863354037267072</v>
      </c>
      <c r="G108" s="78">
        <f t="shared" si="1"/>
        <v>78.033980582524279</v>
      </c>
      <c r="H108" s="78">
        <f t="shared" si="1"/>
        <v>85.877862595419856</v>
      </c>
      <c r="I108" s="104"/>
      <c r="J108" s="78">
        <f t="shared" si="5"/>
        <v>83.136966126656858</v>
      </c>
      <c r="K108" s="78">
        <f t="shared" si="5"/>
        <v>82.790697674418595</v>
      </c>
      <c r="L108" s="78">
        <f t="shared" si="5"/>
        <v>83.450210378681618</v>
      </c>
      <c r="M108" s="104"/>
      <c r="N108" s="78">
        <f t="shared" si="6"/>
        <v>91.352201257861637</v>
      </c>
      <c r="O108" s="78">
        <f t="shared" si="6"/>
        <v>90</v>
      </c>
      <c r="P108" s="78">
        <f t="shared" si="6"/>
        <v>92.638036809815944</v>
      </c>
      <c r="Q108" s="104"/>
      <c r="R108" s="78">
        <f t="shared" si="2"/>
        <v>85.531135531135533</v>
      </c>
      <c r="S108" s="78">
        <f t="shared" si="2"/>
        <v>83.426443202979513</v>
      </c>
      <c r="T108" s="78">
        <f t="shared" si="2"/>
        <v>87.567567567567579</v>
      </c>
      <c r="U108" s="104"/>
      <c r="V108" s="78">
        <f t="shared" si="3"/>
        <v>91.509433962264154</v>
      </c>
      <c r="W108" s="78">
        <f t="shared" si="3"/>
        <v>90.909090909090907</v>
      </c>
      <c r="X108" s="78">
        <f t="shared" si="3"/>
        <v>92.047713717693838</v>
      </c>
      <c r="Y108" s="104"/>
      <c r="Z108" s="78">
        <f t="shared" si="4"/>
        <v>95.072115384615387</v>
      </c>
      <c r="AA108" s="78">
        <f t="shared" si="4"/>
        <v>94.587628865979383</v>
      </c>
      <c r="AB108" s="78">
        <f t="shared" si="4"/>
        <v>95.495495495495504</v>
      </c>
    </row>
    <row r="109" spans="1:28" x14ac:dyDescent="0.25">
      <c r="A109" s="63" t="s">
        <v>94</v>
      </c>
      <c r="B109" s="78">
        <f t="shared" si="0"/>
        <v>81.998758535071374</v>
      </c>
      <c r="C109" s="78">
        <f t="shared" si="0"/>
        <v>80</v>
      </c>
      <c r="D109" s="78">
        <f t="shared" si="0"/>
        <v>83.634311512415351</v>
      </c>
      <c r="E109" s="104"/>
      <c r="F109" s="78">
        <f t="shared" si="1"/>
        <v>70.5</v>
      </c>
      <c r="G109" s="78">
        <f t="shared" si="1"/>
        <v>64.766839378238345</v>
      </c>
      <c r="H109" s="78">
        <f t="shared" si="1"/>
        <v>75.845410628019323</v>
      </c>
      <c r="I109" s="104"/>
      <c r="J109" s="78">
        <f t="shared" si="5"/>
        <v>80.172413793103445</v>
      </c>
      <c r="K109" s="78">
        <f t="shared" si="5"/>
        <v>79.503105590062106</v>
      </c>
      <c r="L109" s="78">
        <f t="shared" si="5"/>
        <v>80.748663101604279</v>
      </c>
      <c r="M109" s="104"/>
      <c r="N109" s="78">
        <f t="shared" si="6"/>
        <v>94.505494505494497</v>
      </c>
      <c r="O109" s="78">
        <f t="shared" si="6"/>
        <v>98.214285714285708</v>
      </c>
      <c r="P109" s="78">
        <f t="shared" si="6"/>
        <v>91.925465838509311</v>
      </c>
      <c r="Q109" s="104"/>
      <c r="R109" s="78">
        <f t="shared" si="2"/>
        <v>79.820627802690581</v>
      </c>
      <c r="S109" s="78">
        <f t="shared" si="2"/>
        <v>81.25</v>
      </c>
      <c r="T109" s="78">
        <f t="shared" si="2"/>
        <v>78.378378378378372</v>
      </c>
      <c r="U109" s="104"/>
      <c r="V109" s="78">
        <f t="shared" si="3"/>
        <v>75.739644970414204</v>
      </c>
      <c r="W109" s="78">
        <f t="shared" si="3"/>
        <v>73.239436619718319</v>
      </c>
      <c r="X109" s="78">
        <f t="shared" si="3"/>
        <v>77.551020408163268</v>
      </c>
      <c r="Y109" s="104"/>
      <c r="Z109" s="78">
        <f t="shared" si="4"/>
        <v>98.98989898989899</v>
      </c>
      <c r="AA109" s="78">
        <f t="shared" si="4"/>
        <v>97.368421052631575</v>
      </c>
      <c r="AB109" s="78">
        <f t="shared" si="4"/>
        <v>100</v>
      </c>
    </row>
    <row r="110" spans="1:28" x14ac:dyDescent="0.25">
      <c r="A110" s="100" t="s">
        <v>95</v>
      </c>
      <c r="B110" s="78">
        <f t="shared" si="0"/>
        <v>86.09135451240715</v>
      </c>
      <c r="C110" s="78">
        <f t="shared" si="0"/>
        <v>83.938461538461539</v>
      </c>
      <c r="D110" s="78">
        <f t="shared" si="0"/>
        <v>88.365290867728305</v>
      </c>
      <c r="E110" s="104"/>
      <c r="F110" s="78">
        <f t="shared" si="1"/>
        <v>82.382550335570471</v>
      </c>
      <c r="G110" s="78">
        <f t="shared" si="1"/>
        <v>78.322784810126578</v>
      </c>
      <c r="H110" s="78">
        <f t="shared" si="1"/>
        <v>86.964285714285722</v>
      </c>
      <c r="I110" s="104"/>
      <c r="J110" s="78">
        <f t="shared" si="5"/>
        <v>81.721470019342362</v>
      </c>
      <c r="K110" s="78">
        <f t="shared" si="5"/>
        <v>79.181494661921704</v>
      </c>
      <c r="L110" s="78">
        <f t="shared" si="5"/>
        <v>84.745762711864401</v>
      </c>
      <c r="M110" s="104"/>
      <c r="N110" s="78">
        <f t="shared" si="6"/>
        <v>89.224137931034491</v>
      </c>
      <c r="O110" s="78">
        <f t="shared" si="6"/>
        <v>88.68312757201646</v>
      </c>
      <c r="P110" s="78">
        <f t="shared" si="6"/>
        <v>89.819004524886878</v>
      </c>
      <c r="Q110" s="104"/>
      <c r="R110" s="78">
        <f t="shared" si="2"/>
        <v>78.420641125879598</v>
      </c>
      <c r="S110" s="78">
        <f t="shared" si="2"/>
        <v>77.322834645669289</v>
      </c>
      <c r="T110" s="78">
        <f t="shared" si="2"/>
        <v>79.503105590062106</v>
      </c>
      <c r="U110" s="104"/>
      <c r="V110" s="78">
        <f t="shared" si="3"/>
        <v>94.246861924686186</v>
      </c>
      <c r="W110" s="78">
        <f t="shared" si="3"/>
        <v>92.127659574468083</v>
      </c>
      <c r="X110" s="78">
        <f t="shared" si="3"/>
        <v>96.296296296296291</v>
      </c>
      <c r="Y110" s="104"/>
      <c r="Z110" s="78">
        <f t="shared" si="4"/>
        <v>94.669509594882726</v>
      </c>
      <c r="AA110" s="78">
        <f t="shared" si="4"/>
        <v>93.118279569892465</v>
      </c>
      <c r="AB110" s="78">
        <f t="shared" si="4"/>
        <v>96.194503171247362</v>
      </c>
    </row>
    <row r="111" spans="1:28" x14ac:dyDescent="0.25">
      <c r="A111" s="63" t="s">
        <v>96</v>
      </c>
      <c r="B111" s="78">
        <f t="shared" si="0"/>
        <v>92.964824120603012</v>
      </c>
      <c r="C111" s="78">
        <f t="shared" si="0"/>
        <v>90.841584158415841</v>
      </c>
      <c r="D111" s="78">
        <f t="shared" si="0"/>
        <v>95.153061224489804</v>
      </c>
      <c r="E111" s="104"/>
      <c r="F111" s="78">
        <f t="shared" si="1"/>
        <v>90.206185567010309</v>
      </c>
      <c r="G111" s="78">
        <f t="shared" si="1"/>
        <v>87.037037037037038</v>
      </c>
      <c r="H111" s="78">
        <f t="shared" si="1"/>
        <v>94.186046511627907</v>
      </c>
      <c r="I111" s="104"/>
      <c r="J111" s="78">
        <f t="shared" si="5"/>
        <v>88.961038961038966</v>
      </c>
      <c r="K111" s="78">
        <f t="shared" si="5"/>
        <v>81.159420289855078</v>
      </c>
      <c r="L111" s="78">
        <f t="shared" si="5"/>
        <v>95.294117647058812</v>
      </c>
      <c r="M111" s="104"/>
      <c r="N111" s="78">
        <f t="shared" si="6"/>
        <v>99.159663865546221</v>
      </c>
      <c r="O111" s="78">
        <f t="shared" si="6"/>
        <v>100</v>
      </c>
      <c r="P111" s="78">
        <f t="shared" si="6"/>
        <v>98.4375</v>
      </c>
      <c r="Q111" s="104"/>
      <c r="R111" s="78">
        <f t="shared" si="2"/>
        <v>90.825688073394488</v>
      </c>
      <c r="S111" s="78">
        <f t="shared" si="2"/>
        <v>88.679245283018872</v>
      </c>
      <c r="T111" s="78">
        <f t="shared" si="2"/>
        <v>92.857142857142861</v>
      </c>
      <c r="U111" s="104"/>
      <c r="V111" s="78">
        <f t="shared" si="3"/>
        <v>96.15384615384616</v>
      </c>
      <c r="W111" s="78">
        <f t="shared" si="3"/>
        <v>96.721311475409834</v>
      </c>
      <c r="X111" s="78">
        <f t="shared" si="3"/>
        <v>95.348837209302332</v>
      </c>
      <c r="Y111" s="104"/>
      <c r="Z111" s="78">
        <f t="shared" si="4"/>
        <v>95.689655172413794</v>
      </c>
      <c r="AA111" s="78">
        <f t="shared" si="4"/>
        <v>96.551724137931032</v>
      </c>
      <c r="AB111" s="78">
        <f t="shared" si="4"/>
        <v>94.827586206896555</v>
      </c>
    </row>
    <row r="112" spans="1:28" x14ac:dyDescent="0.25">
      <c r="A112" s="63" t="s">
        <v>97</v>
      </c>
      <c r="B112" s="78">
        <f t="shared" si="0"/>
        <v>91.879182492313262</v>
      </c>
      <c r="C112" s="78">
        <f t="shared" si="0"/>
        <v>90.589613432253032</v>
      </c>
      <c r="D112" s="78">
        <f t="shared" si="0"/>
        <v>92.991913746630729</v>
      </c>
      <c r="E112" s="104"/>
      <c r="F112" s="78">
        <f t="shared" si="1"/>
        <v>94.376899696048639</v>
      </c>
      <c r="G112" s="78">
        <f t="shared" si="1"/>
        <v>93.510324483775804</v>
      </c>
      <c r="H112" s="78">
        <f t="shared" si="1"/>
        <v>95.297805642633222</v>
      </c>
      <c r="I112" s="104"/>
      <c r="J112" s="78">
        <f t="shared" si="5"/>
        <v>90</v>
      </c>
      <c r="K112" s="78">
        <f t="shared" si="5"/>
        <v>89.836065573770497</v>
      </c>
      <c r="L112" s="78">
        <f t="shared" si="5"/>
        <v>90.133333333333326</v>
      </c>
      <c r="M112" s="104"/>
      <c r="N112" s="78">
        <f t="shared" si="6"/>
        <v>94.237288135593218</v>
      </c>
      <c r="O112" s="78">
        <f t="shared" si="6"/>
        <v>90.55944055944056</v>
      </c>
      <c r="P112" s="78">
        <f t="shared" si="6"/>
        <v>97.69736842105263</v>
      </c>
      <c r="Q112" s="104"/>
      <c r="R112" s="78">
        <f t="shared" si="2"/>
        <v>89.068514241724401</v>
      </c>
      <c r="S112" s="78">
        <f t="shared" si="2"/>
        <v>86.850649350649363</v>
      </c>
      <c r="T112" s="78">
        <f t="shared" si="2"/>
        <v>91.068814055636892</v>
      </c>
      <c r="U112" s="104"/>
      <c r="V112" s="78">
        <f t="shared" si="3"/>
        <v>90.256410256410263</v>
      </c>
      <c r="W112" s="78">
        <f t="shared" si="3"/>
        <v>88.84615384615384</v>
      </c>
      <c r="X112" s="78">
        <f t="shared" si="3"/>
        <v>91.384615384615387</v>
      </c>
      <c r="Y112" s="104"/>
      <c r="Z112" s="78">
        <f t="shared" si="4"/>
        <v>95.229681978798581</v>
      </c>
      <c r="AA112" s="78">
        <f t="shared" si="4"/>
        <v>95.555555555555557</v>
      </c>
      <c r="AB112" s="78">
        <f t="shared" si="4"/>
        <v>94.976452119309258</v>
      </c>
    </row>
    <row r="113" spans="1:28" x14ac:dyDescent="0.25">
      <c r="A113" s="63" t="s">
        <v>98</v>
      </c>
      <c r="B113" s="78">
        <f t="shared" si="0"/>
        <v>83.611691022964507</v>
      </c>
      <c r="C113" s="78">
        <f t="shared" si="0"/>
        <v>86.128364389233951</v>
      </c>
      <c r="D113" s="78">
        <f t="shared" si="0"/>
        <v>81.05263157894737</v>
      </c>
      <c r="E113" s="104"/>
      <c r="F113" s="78">
        <f t="shared" si="1"/>
        <v>82.130584192439855</v>
      </c>
      <c r="G113" s="78">
        <f t="shared" si="1"/>
        <v>90.184049079754601</v>
      </c>
      <c r="H113" s="78">
        <f t="shared" si="1"/>
        <v>71.875</v>
      </c>
      <c r="I113" s="104"/>
      <c r="J113" s="78">
        <f t="shared" si="5"/>
        <v>77.61904761904762</v>
      </c>
      <c r="K113" s="78">
        <f t="shared" si="5"/>
        <v>84.375</v>
      </c>
      <c r="L113" s="78">
        <f t="shared" si="5"/>
        <v>71.929824561403507</v>
      </c>
      <c r="M113" s="104"/>
      <c r="N113" s="78">
        <f t="shared" si="6"/>
        <v>96.551724137931032</v>
      </c>
      <c r="O113" s="78">
        <f t="shared" si="6"/>
        <v>95.652173913043484</v>
      </c>
      <c r="P113" s="78">
        <f t="shared" si="6"/>
        <v>97.368421052631575</v>
      </c>
      <c r="Q113" s="104"/>
      <c r="R113" s="78">
        <f t="shared" si="2"/>
        <v>77.51937984496125</v>
      </c>
      <c r="S113" s="78">
        <f t="shared" si="2"/>
        <v>65.625</v>
      </c>
      <c r="T113" s="78">
        <f t="shared" si="2"/>
        <v>89.230769230769241</v>
      </c>
      <c r="U113" s="104"/>
      <c r="V113" s="78">
        <f t="shared" si="3"/>
        <v>86.734693877551024</v>
      </c>
      <c r="W113" s="78">
        <f t="shared" si="3"/>
        <v>90.909090909090907</v>
      </c>
      <c r="X113" s="78">
        <f t="shared" si="3"/>
        <v>83.333333333333343</v>
      </c>
      <c r="Y113" s="104"/>
      <c r="Z113" s="78">
        <f t="shared" si="4"/>
        <v>87.058823529411768</v>
      </c>
      <c r="AA113" s="78">
        <f t="shared" si="4"/>
        <v>85.106382978723403</v>
      </c>
      <c r="AB113" s="78">
        <f t="shared" si="4"/>
        <v>89.473684210526315</v>
      </c>
    </row>
    <row r="114" spans="1:28" x14ac:dyDescent="0.25">
      <c r="A114" s="63" t="s">
        <v>99</v>
      </c>
      <c r="B114" s="78">
        <f t="shared" si="0"/>
        <v>83.342009370119726</v>
      </c>
      <c r="C114" s="78">
        <f t="shared" si="0"/>
        <v>80.184804928131413</v>
      </c>
      <c r="D114" s="78">
        <f t="shared" si="0"/>
        <v>86.589229144667371</v>
      </c>
      <c r="E114" s="104"/>
      <c r="F114" s="78">
        <f t="shared" si="1"/>
        <v>73.636363636363626</v>
      </c>
      <c r="G114" s="78">
        <f t="shared" si="1"/>
        <v>70.934256055363321</v>
      </c>
      <c r="H114" s="78">
        <f t="shared" si="1"/>
        <v>76.628352490421463</v>
      </c>
      <c r="I114" s="104"/>
      <c r="J114" s="78">
        <f t="shared" si="5"/>
        <v>83.870967741935488</v>
      </c>
      <c r="K114" s="78">
        <f t="shared" si="5"/>
        <v>78.508771929824562</v>
      </c>
      <c r="L114" s="78">
        <f t="shared" si="5"/>
        <v>89.805825242718456</v>
      </c>
      <c r="M114" s="104"/>
      <c r="N114" s="78">
        <f t="shared" si="6"/>
        <v>81.090909090909093</v>
      </c>
      <c r="O114" s="78">
        <f t="shared" si="6"/>
        <v>83.82352941176471</v>
      </c>
      <c r="P114" s="78">
        <f t="shared" si="6"/>
        <v>78.417266187050359</v>
      </c>
      <c r="Q114" s="104"/>
      <c r="R114" s="78">
        <f t="shared" si="2"/>
        <v>89.130434782608688</v>
      </c>
      <c r="S114" s="78">
        <f t="shared" si="2"/>
        <v>83.333333333333343</v>
      </c>
      <c r="T114" s="78">
        <f t="shared" si="2"/>
        <v>94.927536231884062</v>
      </c>
      <c r="U114" s="104"/>
      <c r="V114" s="78">
        <f t="shared" si="3"/>
        <v>91.954022988505741</v>
      </c>
      <c r="W114" s="78">
        <f t="shared" si="3"/>
        <v>90.476190476190482</v>
      </c>
      <c r="X114" s="78">
        <f t="shared" si="3"/>
        <v>93.333333333333329</v>
      </c>
      <c r="Y114" s="104"/>
      <c r="Z114" s="78">
        <f t="shared" si="4"/>
        <v>95.754716981132077</v>
      </c>
      <c r="AA114" s="78">
        <f t="shared" si="4"/>
        <v>92.929292929292927</v>
      </c>
      <c r="AB114" s="78">
        <f t="shared" si="4"/>
        <v>98.230088495575217</v>
      </c>
    </row>
    <row r="115" spans="1:28" x14ac:dyDescent="0.25">
      <c r="A115" s="63" t="s">
        <v>100</v>
      </c>
      <c r="B115" s="78">
        <f t="shared" ref="B115:D125" si="7">+B29/(B29+B72)*100</f>
        <v>83.307926829268297</v>
      </c>
      <c r="C115" s="78">
        <f t="shared" si="7"/>
        <v>81.254667662434656</v>
      </c>
      <c r="D115" s="78">
        <f t="shared" si="7"/>
        <v>85.447470817120617</v>
      </c>
      <c r="E115" s="104"/>
      <c r="F115" s="78">
        <f t="shared" ref="F115:H125" si="8">+F29/(F29+F72)*100</f>
        <v>86.882129277566548</v>
      </c>
      <c r="G115" s="78">
        <f t="shared" si="8"/>
        <v>85.762711864406782</v>
      </c>
      <c r="H115" s="78">
        <f t="shared" si="8"/>
        <v>88.311688311688314</v>
      </c>
      <c r="I115" s="104"/>
      <c r="J115" s="78">
        <f t="shared" si="5"/>
        <v>76.516634050880626</v>
      </c>
      <c r="K115" s="78">
        <f t="shared" si="5"/>
        <v>75.954198473282446</v>
      </c>
      <c r="L115" s="78">
        <f t="shared" si="5"/>
        <v>77.108433734939766</v>
      </c>
      <c r="M115" s="104"/>
      <c r="N115" s="78">
        <f t="shared" si="6"/>
        <v>89.14027149321268</v>
      </c>
      <c r="O115" s="78">
        <f t="shared" si="6"/>
        <v>91.363636363636374</v>
      </c>
      <c r="P115" s="78">
        <f t="shared" si="6"/>
        <v>86.936936936936931</v>
      </c>
      <c r="Q115" s="104"/>
      <c r="R115" s="78">
        <f t="shared" ref="R115:T125" si="9">+R29/(R29+R72)*100</f>
        <v>79.911699779249446</v>
      </c>
      <c r="S115" s="78">
        <f t="shared" si="9"/>
        <v>71.555555555555543</v>
      </c>
      <c r="T115" s="78">
        <f t="shared" si="9"/>
        <v>88.157894736842096</v>
      </c>
      <c r="U115" s="104"/>
      <c r="V115" s="78">
        <f t="shared" ref="V115:X125" si="10">+V29/(V29+V72)*100</f>
        <v>74.702380952380949</v>
      </c>
      <c r="W115" s="78">
        <f t="shared" si="10"/>
        <v>71.51898734177216</v>
      </c>
      <c r="X115" s="78">
        <f t="shared" si="10"/>
        <v>77.528089887640448</v>
      </c>
      <c r="Y115" s="104"/>
      <c r="Z115" s="78">
        <f t="shared" ref="Z115:AB125" si="11">+Z29/(Z29+Z72)*100</f>
        <v>92.977528089887642</v>
      </c>
      <c r="AA115" s="78">
        <f t="shared" si="11"/>
        <v>89.944134078212286</v>
      </c>
      <c r="AB115" s="78">
        <f t="shared" si="11"/>
        <v>96.045197740112997</v>
      </c>
    </row>
    <row r="116" spans="1:28" x14ac:dyDescent="0.25">
      <c r="A116" s="63" t="s">
        <v>101</v>
      </c>
      <c r="B116" s="78">
        <f t="shared" si="7"/>
        <v>81.901140684410649</v>
      </c>
      <c r="C116" s="78">
        <f t="shared" si="7"/>
        <v>79.471698113207552</v>
      </c>
      <c r="D116" s="78">
        <f t="shared" si="7"/>
        <v>84.367816091954012</v>
      </c>
      <c r="E116" s="104"/>
      <c r="F116" s="78">
        <f t="shared" si="8"/>
        <v>80.442176870748298</v>
      </c>
      <c r="G116" s="78">
        <f t="shared" si="8"/>
        <v>76.551724137931032</v>
      </c>
      <c r="H116" s="78">
        <f t="shared" si="8"/>
        <v>84.228187919463082</v>
      </c>
      <c r="I116" s="104"/>
      <c r="J116" s="78">
        <f t="shared" si="5"/>
        <v>78.888888888888886</v>
      </c>
      <c r="K116" s="78">
        <f t="shared" si="5"/>
        <v>77.536231884057969</v>
      </c>
      <c r="L116" s="78">
        <f t="shared" si="5"/>
        <v>80.303030303030297</v>
      </c>
      <c r="M116" s="104"/>
      <c r="N116" s="78">
        <f t="shared" si="6"/>
        <v>81.53526970954357</v>
      </c>
      <c r="O116" s="78">
        <f t="shared" si="6"/>
        <v>76.706827309236942</v>
      </c>
      <c r="P116" s="78">
        <f t="shared" si="6"/>
        <v>86.695278969957073</v>
      </c>
      <c r="Q116" s="104"/>
      <c r="R116" s="78">
        <f t="shared" si="9"/>
        <v>81.367924528301884</v>
      </c>
      <c r="S116" s="78">
        <f t="shared" si="9"/>
        <v>78.923766816143498</v>
      </c>
      <c r="T116" s="78">
        <f t="shared" si="9"/>
        <v>84.079601990049753</v>
      </c>
      <c r="U116" s="104"/>
      <c r="V116" s="78">
        <f t="shared" si="10"/>
        <v>85.13513513513513</v>
      </c>
      <c r="W116" s="78">
        <f t="shared" si="10"/>
        <v>85.234899328859058</v>
      </c>
      <c r="X116" s="78">
        <f t="shared" si="10"/>
        <v>85.034013605442169</v>
      </c>
      <c r="Y116" s="104"/>
      <c r="Z116" s="78">
        <f t="shared" si="11"/>
        <v>88.333333333333329</v>
      </c>
      <c r="AA116" s="78">
        <f t="shared" si="11"/>
        <v>89.130434782608688</v>
      </c>
      <c r="AB116" s="78">
        <f t="shared" si="11"/>
        <v>87.654320987654316</v>
      </c>
    </row>
    <row r="117" spans="1:28" x14ac:dyDescent="0.25">
      <c r="A117" s="63" t="s">
        <v>102</v>
      </c>
      <c r="B117" s="78">
        <f t="shared" si="7"/>
        <v>94.626312538604068</v>
      </c>
      <c r="C117" s="78">
        <f t="shared" si="7"/>
        <v>92.424242424242422</v>
      </c>
      <c r="D117" s="78">
        <f t="shared" si="7"/>
        <v>96.735187424425646</v>
      </c>
      <c r="E117" s="104"/>
      <c r="F117" s="78">
        <f t="shared" si="8"/>
        <v>92.5</v>
      </c>
      <c r="G117" s="78">
        <f t="shared" si="8"/>
        <v>89.473684210526315</v>
      </c>
      <c r="H117" s="78">
        <f t="shared" si="8"/>
        <v>95.238095238095227</v>
      </c>
      <c r="I117" s="104"/>
      <c r="J117" s="78">
        <f t="shared" si="5"/>
        <v>87.301587301587304</v>
      </c>
      <c r="K117" s="78">
        <f t="shared" si="5"/>
        <v>80.722891566265062</v>
      </c>
      <c r="L117" s="78">
        <f t="shared" si="5"/>
        <v>94.630872483221466</v>
      </c>
      <c r="M117" s="104"/>
      <c r="N117" s="78">
        <f t="shared" si="6"/>
        <v>97.979797979797979</v>
      </c>
      <c r="O117" s="78">
        <f t="shared" si="6"/>
        <v>97.794117647058826</v>
      </c>
      <c r="P117" s="78">
        <f t="shared" si="6"/>
        <v>98.136645962732914</v>
      </c>
      <c r="Q117" s="104"/>
      <c r="R117" s="78">
        <f t="shared" si="9"/>
        <v>97.328244274809165</v>
      </c>
      <c r="S117" s="78">
        <f t="shared" si="9"/>
        <v>95.348837209302332</v>
      </c>
      <c r="T117" s="78">
        <f t="shared" si="9"/>
        <v>99.248120300751879</v>
      </c>
      <c r="U117" s="104"/>
      <c r="V117" s="78">
        <f t="shared" si="10"/>
        <v>98.918918918918919</v>
      </c>
      <c r="W117" s="78">
        <f t="shared" si="10"/>
        <v>100</v>
      </c>
      <c r="X117" s="78">
        <f t="shared" si="10"/>
        <v>97.872340425531917</v>
      </c>
      <c r="Y117" s="104"/>
      <c r="Z117" s="78">
        <f t="shared" si="11"/>
        <v>97.5</v>
      </c>
      <c r="AA117" s="78">
        <f t="shared" si="11"/>
        <v>98.98989898989899</v>
      </c>
      <c r="AB117" s="78">
        <f t="shared" si="11"/>
        <v>96.039603960396036</v>
      </c>
    </row>
    <row r="118" spans="1:28" x14ac:dyDescent="0.25">
      <c r="A118" s="63" t="s">
        <v>103</v>
      </c>
      <c r="B118" s="78">
        <f t="shared" si="7"/>
        <v>85.483870967741936</v>
      </c>
      <c r="C118" s="78">
        <f t="shared" si="7"/>
        <v>84.085778781038385</v>
      </c>
      <c r="D118" s="78">
        <f t="shared" si="7"/>
        <v>86.842105263157904</v>
      </c>
      <c r="E118" s="104"/>
      <c r="F118" s="78">
        <f t="shared" si="8"/>
        <v>81.278538812785385</v>
      </c>
      <c r="G118" s="78">
        <f t="shared" si="8"/>
        <v>80.603448275862064</v>
      </c>
      <c r="H118" s="78">
        <f t="shared" si="8"/>
        <v>82.038834951456309</v>
      </c>
      <c r="I118" s="104"/>
      <c r="J118" s="78">
        <f t="shared" ref="J118:L125" si="12">+J32/(J32+J75)*100</f>
        <v>78.861788617886177</v>
      </c>
      <c r="K118" s="78">
        <f t="shared" si="12"/>
        <v>78.5</v>
      </c>
      <c r="L118" s="78">
        <f t="shared" si="12"/>
        <v>79.289940828402365</v>
      </c>
      <c r="M118" s="104"/>
      <c r="N118" s="78">
        <f t="shared" ref="N118:P125" si="13">+N32/(N32+N75)*100</f>
        <v>88.686131386861305</v>
      </c>
      <c r="O118" s="78">
        <f t="shared" si="13"/>
        <v>86.92307692307692</v>
      </c>
      <c r="P118" s="78">
        <f t="shared" si="13"/>
        <v>90.277777777777786</v>
      </c>
      <c r="Q118" s="104"/>
      <c r="R118" s="78">
        <f t="shared" si="9"/>
        <v>86.842105263157904</v>
      </c>
      <c r="S118" s="78">
        <f t="shared" si="9"/>
        <v>85.294117647058826</v>
      </c>
      <c r="T118" s="78">
        <f t="shared" si="9"/>
        <v>88.095238095238088</v>
      </c>
      <c r="U118" s="104"/>
      <c r="V118" s="78">
        <f t="shared" si="10"/>
        <v>95.982142857142861</v>
      </c>
      <c r="W118" s="78">
        <f t="shared" si="10"/>
        <v>95.098039215686271</v>
      </c>
      <c r="X118" s="78">
        <f t="shared" si="10"/>
        <v>96.721311475409834</v>
      </c>
      <c r="Y118" s="104"/>
      <c r="Z118" s="78">
        <f t="shared" si="11"/>
        <v>88.888888888888886</v>
      </c>
      <c r="AA118" s="78">
        <f t="shared" si="11"/>
        <v>87.20930232558139</v>
      </c>
      <c r="AB118" s="78">
        <f t="shared" si="11"/>
        <v>90.291262135922338</v>
      </c>
    </row>
    <row r="119" spans="1:28" x14ac:dyDescent="0.25">
      <c r="A119" s="63" t="s">
        <v>104</v>
      </c>
      <c r="B119" s="78">
        <f t="shared" si="7"/>
        <v>87.479289940828394</v>
      </c>
      <c r="C119" s="78">
        <f t="shared" si="7"/>
        <v>86.485218207414363</v>
      </c>
      <c r="D119" s="78">
        <f t="shared" si="7"/>
        <v>88.49092645654251</v>
      </c>
      <c r="E119" s="104"/>
      <c r="F119" s="78">
        <f t="shared" si="8"/>
        <v>85.468451242829829</v>
      </c>
      <c r="G119" s="78">
        <f t="shared" si="8"/>
        <v>84.496124031007753</v>
      </c>
      <c r="H119" s="78">
        <f t="shared" si="8"/>
        <v>86.415094339622641</v>
      </c>
      <c r="I119" s="104"/>
      <c r="J119" s="78">
        <f t="shared" si="12"/>
        <v>85.099337748344368</v>
      </c>
      <c r="K119" s="78">
        <f t="shared" si="12"/>
        <v>85.376344086021504</v>
      </c>
      <c r="L119" s="78">
        <f t="shared" si="12"/>
        <v>84.807256235827666</v>
      </c>
      <c r="M119" s="104"/>
      <c r="N119" s="78">
        <f t="shared" si="13"/>
        <v>87.913669064748206</v>
      </c>
      <c r="O119" s="78">
        <f t="shared" si="13"/>
        <v>86.756756756756758</v>
      </c>
      <c r="P119" s="78">
        <f t="shared" si="13"/>
        <v>89.230769230769241</v>
      </c>
      <c r="Q119" s="104"/>
      <c r="R119" s="78">
        <f t="shared" si="9"/>
        <v>85.256410256410248</v>
      </c>
      <c r="S119" s="78">
        <f t="shared" si="9"/>
        <v>83.384615384615373</v>
      </c>
      <c r="T119" s="78">
        <f t="shared" si="9"/>
        <v>87.290969899665555</v>
      </c>
      <c r="U119" s="104"/>
      <c r="V119" s="78">
        <f t="shared" si="10"/>
        <v>90.712742980561558</v>
      </c>
      <c r="W119" s="78">
        <f t="shared" si="10"/>
        <v>89.956331877729255</v>
      </c>
      <c r="X119" s="78">
        <f t="shared" si="10"/>
        <v>91.452991452991455</v>
      </c>
      <c r="Y119" s="104"/>
      <c r="Z119" s="78">
        <f t="shared" si="11"/>
        <v>95.315682281059068</v>
      </c>
      <c r="AA119" s="78">
        <f t="shared" si="11"/>
        <v>93.805309734513273</v>
      </c>
      <c r="AB119" s="78">
        <f t="shared" si="11"/>
        <v>96.603773584905667</v>
      </c>
    </row>
    <row r="120" spans="1:28" x14ac:dyDescent="0.25">
      <c r="A120" s="63" t="s">
        <v>105</v>
      </c>
      <c r="B120" s="78">
        <f t="shared" si="7"/>
        <v>88.947531822415399</v>
      </c>
      <c r="C120" s="78">
        <f t="shared" si="7"/>
        <v>88.366336633663366</v>
      </c>
      <c r="D120" s="78">
        <f t="shared" si="7"/>
        <v>89.532710280373834</v>
      </c>
      <c r="E120" s="104"/>
      <c r="F120" s="78">
        <f t="shared" si="8"/>
        <v>84.561403508771932</v>
      </c>
      <c r="G120" s="78">
        <f t="shared" si="8"/>
        <v>83.747178329571099</v>
      </c>
      <c r="H120" s="78">
        <f t="shared" si="8"/>
        <v>85.436893203883486</v>
      </c>
      <c r="I120" s="104"/>
      <c r="J120" s="78">
        <f t="shared" si="12"/>
        <v>84.480234260614935</v>
      </c>
      <c r="K120" s="78">
        <f t="shared" si="12"/>
        <v>82.947976878612721</v>
      </c>
      <c r="L120" s="78">
        <f t="shared" si="12"/>
        <v>86.053412462908014</v>
      </c>
      <c r="M120" s="104"/>
      <c r="N120" s="78">
        <f t="shared" si="13"/>
        <v>90.166666666666657</v>
      </c>
      <c r="O120" s="78">
        <f t="shared" si="13"/>
        <v>90.753424657534239</v>
      </c>
      <c r="P120" s="78">
        <f t="shared" si="13"/>
        <v>89.610389610389603</v>
      </c>
      <c r="Q120" s="104"/>
      <c r="R120" s="78">
        <f t="shared" si="9"/>
        <v>92.156862745098039</v>
      </c>
      <c r="S120" s="78">
        <f t="shared" si="9"/>
        <v>92.376681614349778</v>
      </c>
      <c r="T120" s="78">
        <f t="shared" si="9"/>
        <v>91.949152542372886</v>
      </c>
      <c r="U120" s="104"/>
      <c r="V120" s="78">
        <f t="shared" si="10"/>
        <v>95.6656346749226</v>
      </c>
      <c r="W120" s="78">
        <f t="shared" si="10"/>
        <v>95.652173913043484</v>
      </c>
      <c r="X120" s="78">
        <f t="shared" si="10"/>
        <v>95.679012345679013</v>
      </c>
      <c r="Y120" s="104"/>
      <c r="Z120" s="78">
        <f t="shared" si="11"/>
        <v>97.009966777408636</v>
      </c>
      <c r="AA120" s="78">
        <f t="shared" si="11"/>
        <v>96.026490066225165</v>
      </c>
      <c r="AB120" s="78">
        <f t="shared" si="11"/>
        <v>98</v>
      </c>
    </row>
    <row r="121" spans="1:28" x14ac:dyDescent="0.25">
      <c r="A121" s="63" t="s">
        <v>106</v>
      </c>
      <c r="B121" s="78">
        <f t="shared" si="7"/>
        <v>86.906854130052722</v>
      </c>
      <c r="C121" s="78">
        <f t="shared" si="7"/>
        <v>87.910189982728852</v>
      </c>
      <c r="D121" s="78">
        <f t="shared" si="7"/>
        <v>85.867620751341676</v>
      </c>
      <c r="E121" s="104"/>
      <c r="F121" s="78">
        <f t="shared" si="8"/>
        <v>87.21311475409837</v>
      </c>
      <c r="G121" s="78">
        <f t="shared" si="8"/>
        <v>87.577639751552795</v>
      </c>
      <c r="H121" s="78">
        <f t="shared" si="8"/>
        <v>86.805555555555557</v>
      </c>
      <c r="I121" s="104"/>
      <c r="J121" s="78">
        <f t="shared" si="12"/>
        <v>84.92647058823529</v>
      </c>
      <c r="K121" s="78">
        <f t="shared" si="12"/>
        <v>85.234899328859058</v>
      </c>
      <c r="L121" s="78">
        <f t="shared" si="12"/>
        <v>84.552845528455293</v>
      </c>
      <c r="M121" s="104"/>
      <c r="N121" s="78">
        <f t="shared" si="13"/>
        <v>91.411042944785279</v>
      </c>
      <c r="O121" s="78">
        <f t="shared" si="13"/>
        <v>90.243902439024396</v>
      </c>
      <c r="P121" s="78">
        <f t="shared" si="13"/>
        <v>92.592592592592595</v>
      </c>
      <c r="Q121" s="104"/>
      <c r="R121" s="78">
        <f t="shared" si="9"/>
        <v>74.615384615384613</v>
      </c>
      <c r="S121" s="78">
        <f t="shared" si="9"/>
        <v>84.126984126984127</v>
      </c>
      <c r="T121" s="78">
        <f t="shared" si="9"/>
        <v>65.671641791044777</v>
      </c>
      <c r="U121" s="104"/>
      <c r="V121" s="78">
        <f t="shared" si="10"/>
        <v>88.188976377952756</v>
      </c>
      <c r="W121" s="78">
        <f t="shared" si="10"/>
        <v>88.888888888888886</v>
      </c>
      <c r="X121" s="78">
        <f t="shared" si="10"/>
        <v>87.671232876712324</v>
      </c>
      <c r="Y121" s="104"/>
      <c r="Z121" s="78">
        <f t="shared" si="11"/>
        <v>95.035460992907801</v>
      </c>
      <c r="AA121" s="78">
        <f t="shared" si="11"/>
        <v>94.285714285714278</v>
      </c>
      <c r="AB121" s="78">
        <f t="shared" si="11"/>
        <v>95.774647887323937</v>
      </c>
    </row>
    <row r="122" spans="1:28" x14ac:dyDescent="0.25">
      <c r="A122" s="63" t="s">
        <v>107</v>
      </c>
      <c r="B122" s="78">
        <f t="shared" si="7"/>
        <v>87.756849315068493</v>
      </c>
      <c r="C122" s="78">
        <f t="shared" si="7"/>
        <v>85.069444444444443</v>
      </c>
      <c r="D122" s="78">
        <f t="shared" si="7"/>
        <v>90.371621621621628</v>
      </c>
      <c r="E122" s="104"/>
      <c r="F122" s="78">
        <f t="shared" si="8"/>
        <v>86.04651162790698</v>
      </c>
      <c r="G122" s="78">
        <f t="shared" si="8"/>
        <v>82.58064516129032</v>
      </c>
      <c r="H122" s="78">
        <f t="shared" si="8"/>
        <v>89.726027397260282</v>
      </c>
      <c r="I122" s="104"/>
      <c r="J122" s="78">
        <f t="shared" si="12"/>
        <v>82.845188284518827</v>
      </c>
      <c r="K122" s="78">
        <f t="shared" si="12"/>
        <v>82.242990654205599</v>
      </c>
      <c r="L122" s="78">
        <f t="shared" si="12"/>
        <v>83.333333333333343</v>
      </c>
      <c r="M122" s="104"/>
      <c r="N122" s="78">
        <f t="shared" si="13"/>
        <v>84.924623115577887</v>
      </c>
      <c r="O122" s="78">
        <f t="shared" si="13"/>
        <v>81.372549019607845</v>
      </c>
      <c r="P122" s="78">
        <f t="shared" si="13"/>
        <v>88.659793814432987</v>
      </c>
      <c r="Q122" s="104"/>
      <c r="R122" s="78">
        <f t="shared" si="9"/>
        <v>93.373493975903614</v>
      </c>
      <c r="S122" s="78">
        <f t="shared" si="9"/>
        <v>90.909090909090907</v>
      </c>
      <c r="T122" s="78">
        <f t="shared" si="9"/>
        <v>96.15384615384616</v>
      </c>
      <c r="U122" s="104"/>
      <c r="V122" s="78">
        <f t="shared" si="10"/>
        <v>90.07633587786259</v>
      </c>
      <c r="W122" s="78">
        <f t="shared" si="10"/>
        <v>88.571428571428569</v>
      </c>
      <c r="X122" s="78">
        <f t="shared" si="10"/>
        <v>91.803278688524586</v>
      </c>
      <c r="Y122" s="104"/>
      <c r="Z122" s="78">
        <f t="shared" si="11"/>
        <v>95.454545454545453</v>
      </c>
      <c r="AA122" s="78">
        <f t="shared" si="11"/>
        <v>90.740740740740748</v>
      </c>
      <c r="AB122" s="78">
        <f t="shared" si="11"/>
        <v>98.71794871794873</v>
      </c>
    </row>
    <row r="123" spans="1:28" x14ac:dyDescent="0.25">
      <c r="A123" s="63" t="s">
        <v>108</v>
      </c>
      <c r="B123" s="78">
        <f t="shared" si="7"/>
        <v>81.055155875299761</v>
      </c>
      <c r="C123" s="78">
        <f t="shared" si="7"/>
        <v>77.75</v>
      </c>
      <c r="D123" s="78">
        <f t="shared" si="7"/>
        <v>84.10138248847926</v>
      </c>
      <c r="E123" s="104"/>
      <c r="F123" s="78">
        <f t="shared" si="8"/>
        <v>78.042553191489361</v>
      </c>
      <c r="G123" s="78">
        <f t="shared" si="8"/>
        <v>75.083612040133787</v>
      </c>
      <c r="H123" s="78">
        <f t="shared" si="8"/>
        <v>81.109185441941079</v>
      </c>
      <c r="I123" s="104"/>
      <c r="J123" s="78">
        <f t="shared" si="12"/>
        <v>70.642201834862391</v>
      </c>
      <c r="K123" s="78">
        <f t="shared" si="12"/>
        <v>69.811320754716974</v>
      </c>
      <c r="L123" s="78">
        <f t="shared" si="12"/>
        <v>71.428571428571431</v>
      </c>
      <c r="M123" s="104"/>
      <c r="N123" s="78">
        <f t="shared" si="13"/>
        <v>87.913340935005706</v>
      </c>
      <c r="O123" s="78">
        <f t="shared" si="13"/>
        <v>84.634146341463406</v>
      </c>
      <c r="P123" s="78">
        <f t="shared" si="13"/>
        <v>90.792291220556748</v>
      </c>
      <c r="Q123" s="104"/>
      <c r="R123" s="78">
        <f t="shared" si="9"/>
        <v>80.869565217391298</v>
      </c>
      <c r="S123" s="78">
        <f t="shared" si="9"/>
        <v>75.125628140703512</v>
      </c>
      <c r="T123" s="78">
        <f t="shared" si="9"/>
        <v>86.486486486486484</v>
      </c>
      <c r="U123" s="104"/>
      <c r="V123" s="78">
        <f t="shared" si="10"/>
        <v>82.629870129870127</v>
      </c>
      <c r="W123" s="78">
        <f t="shared" si="10"/>
        <v>79.553903345724905</v>
      </c>
      <c r="X123" s="78">
        <f t="shared" si="10"/>
        <v>85.014409221902014</v>
      </c>
      <c r="Y123" s="104"/>
      <c r="Z123" s="78">
        <f t="shared" si="11"/>
        <v>93.63636363636364</v>
      </c>
      <c r="AA123" s="78">
        <f t="shared" si="11"/>
        <v>90.322580645161281</v>
      </c>
      <c r="AB123" s="78">
        <f t="shared" si="11"/>
        <v>96.357615894039739</v>
      </c>
    </row>
    <row r="124" spans="1:28" x14ac:dyDescent="0.25">
      <c r="A124" s="106" t="s">
        <v>109</v>
      </c>
      <c r="B124" s="78">
        <f t="shared" si="7"/>
        <v>78.783552255853792</v>
      </c>
      <c r="C124" s="78">
        <f t="shared" si="7"/>
        <v>74.639769452449571</v>
      </c>
      <c r="D124" s="78">
        <f t="shared" si="7"/>
        <v>82.852292020373525</v>
      </c>
      <c r="E124" s="104"/>
      <c r="F124" s="78">
        <f t="shared" si="8"/>
        <v>75.744211686879822</v>
      </c>
      <c r="G124" s="78">
        <f t="shared" si="8"/>
        <v>70.549450549450555</v>
      </c>
      <c r="H124" s="78">
        <f t="shared" si="8"/>
        <v>80.973451327433636</v>
      </c>
      <c r="I124" s="104"/>
      <c r="J124" s="78">
        <f t="shared" si="12"/>
        <v>74.246231155778901</v>
      </c>
      <c r="K124" s="78">
        <f t="shared" si="12"/>
        <v>68.090452261306538</v>
      </c>
      <c r="L124" s="78">
        <f t="shared" si="12"/>
        <v>80.402010050251263</v>
      </c>
      <c r="M124" s="104"/>
      <c r="N124" s="78">
        <f t="shared" si="13"/>
        <v>83.978873239436624</v>
      </c>
      <c r="O124" s="78">
        <f t="shared" si="13"/>
        <v>82.685512367491171</v>
      </c>
      <c r="P124" s="78">
        <f t="shared" si="13"/>
        <v>85.263157894736835</v>
      </c>
      <c r="Q124" s="104"/>
      <c r="R124" s="78">
        <f t="shared" si="9"/>
        <v>69.959677419354833</v>
      </c>
      <c r="S124" s="78">
        <f t="shared" si="9"/>
        <v>66.400000000000006</v>
      </c>
      <c r="T124" s="78">
        <f t="shared" si="9"/>
        <v>73.577235772357724</v>
      </c>
      <c r="U124" s="104"/>
      <c r="V124" s="78">
        <f t="shared" si="10"/>
        <v>82.914572864321613</v>
      </c>
      <c r="W124" s="78">
        <f t="shared" si="10"/>
        <v>78.421052631578945</v>
      </c>
      <c r="X124" s="78">
        <f t="shared" si="10"/>
        <v>87.019230769230774</v>
      </c>
      <c r="Y124" s="104"/>
      <c r="Z124" s="78">
        <f t="shared" si="11"/>
        <v>97.032640949554889</v>
      </c>
      <c r="AA124" s="78">
        <f t="shared" si="11"/>
        <v>96.855345911949684</v>
      </c>
      <c r="AB124" s="78">
        <f t="shared" si="11"/>
        <v>97.19101123595506</v>
      </c>
    </row>
    <row r="125" spans="1:28" ht="13.5" thickBot="1" x14ac:dyDescent="0.3">
      <c r="A125" s="101" t="s">
        <v>110</v>
      </c>
      <c r="B125" s="84">
        <f t="shared" si="7"/>
        <v>92.353643966547196</v>
      </c>
      <c r="C125" s="84">
        <f t="shared" si="7"/>
        <v>92.610837438423644</v>
      </c>
      <c r="D125" s="84">
        <f t="shared" si="7"/>
        <v>92.111368909512763</v>
      </c>
      <c r="E125" s="107"/>
      <c r="F125" s="84">
        <f t="shared" si="8"/>
        <v>73.68421052631578</v>
      </c>
      <c r="G125" s="84">
        <f t="shared" si="8"/>
        <v>74.774774774774784</v>
      </c>
      <c r="H125" s="84">
        <f t="shared" si="8"/>
        <v>72.649572649572647</v>
      </c>
      <c r="I125" s="107"/>
      <c r="J125" s="84">
        <f t="shared" si="12"/>
        <v>99.581589958159</v>
      </c>
      <c r="K125" s="84">
        <f t="shared" si="12"/>
        <v>100</v>
      </c>
      <c r="L125" s="84">
        <f t="shared" si="12"/>
        <v>99.193548387096769</v>
      </c>
      <c r="M125" s="107"/>
      <c r="N125" s="84">
        <f t="shared" si="13"/>
        <v>100</v>
      </c>
      <c r="O125" s="84">
        <f t="shared" si="13"/>
        <v>100</v>
      </c>
      <c r="P125" s="84">
        <f t="shared" si="13"/>
        <v>100</v>
      </c>
      <c r="Q125" s="107"/>
      <c r="R125" s="84">
        <f t="shared" si="9"/>
        <v>100</v>
      </c>
      <c r="S125" s="84">
        <f t="shared" si="9"/>
        <v>100</v>
      </c>
      <c r="T125" s="84">
        <f t="shared" si="9"/>
        <v>100</v>
      </c>
      <c r="U125" s="107"/>
      <c r="V125" s="84">
        <f t="shared" si="10"/>
        <v>100</v>
      </c>
      <c r="W125" s="84">
        <f t="shared" si="10"/>
        <v>100</v>
      </c>
      <c r="X125" s="84">
        <f t="shared" si="10"/>
        <v>100</v>
      </c>
      <c r="Y125" s="107"/>
      <c r="Z125" s="84">
        <f t="shared" si="11"/>
        <v>93.478260869565219</v>
      </c>
      <c r="AA125" s="84">
        <f t="shared" si="11"/>
        <v>90</v>
      </c>
      <c r="AB125" s="84">
        <f t="shared" si="11"/>
        <v>96.15384615384616</v>
      </c>
    </row>
    <row r="126" spans="1:28" x14ac:dyDescent="0.25">
      <c r="A126" s="222" t="s">
        <v>76</v>
      </c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</row>
    <row r="127" spans="1:28" x14ac:dyDescent="0.25">
      <c r="A127" s="223" t="s">
        <v>14</v>
      </c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</row>
    <row r="129" spans="1:32" x14ac:dyDescent="0.25">
      <c r="AC129" s="9"/>
      <c r="AD129" s="215" t="s">
        <v>222</v>
      </c>
      <c r="AE129" s="215"/>
      <c r="AF129" s="9"/>
    </row>
    <row r="130" spans="1:32" s="50" customFormat="1" ht="15" x14ac:dyDescent="0.25">
      <c r="A130" s="224" t="s">
        <v>186</v>
      </c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9"/>
      <c r="AD130" s="215"/>
      <c r="AE130" s="215"/>
      <c r="AF130"/>
    </row>
    <row r="131" spans="1:32" s="50" customFormat="1" ht="15" x14ac:dyDescent="0.25">
      <c r="A131" s="225" t="s">
        <v>183</v>
      </c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D131" s="88"/>
      <c r="AE131" s="88"/>
      <c r="AF131" s="88"/>
    </row>
    <row r="132" spans="1:32" s="50" customFormat="1" ht="15" x14ac:dyDescent="0.25">
      <c r="A132" s="224" t="s">
        <v>64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</row>
    <row r="133" spans="1:32" s="50" customFormat="1" ht="15" x14ac:dyDescent="0.25">
      <c r="A133" s="225" t="s">
        <v>80</v>
      </c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</row>
    <row r="134" spans="1:32" s="50" customFormat="1" ht="15" x14ac:dyDescent="0.25">
      <c r="A134" s="224" t="s">
        <v>81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</row>
    <row r="135" spans="1:32" s="50" customFormat="1" ht="15" x14ac:dyDescent="0.25">
      <c r="A135" s="225" t="s">
        <v>389</v>
      </c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</row>
    <row r="136" spans="1:32" s="50" customFormat="1" ht="15.75" thickBot="1" x14ac:dyDescent="0.3">
      <c r="A136" s="53"/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spans="1:32" s="50" customFormat="1" ht="15" x14ac:dyDescent="0.25">
      <c r="A137" s="229" t="s">
        <v>82</v>
      </c>
      <c r="B137" s="54" t="s">
        <v>21</v>
      </c>
      <c r="C137" s="54"/>
      <c r="D137" s="54"/>
      <c r="E137" s="55"/>
      <c r="F137" s="54" t="s">
        <v>48</v>
      </c>
      <c r="G137" s="54"/>
      <c r="H137" s="54"/>
      <c r="I137" s="55"/>
      <c r="J137" s="54" t="s">
        <v>49</v>
      </c>
      <c r="K137" s="54"/>
      <c r="L137" s="54"/>
      <c r="M137" s="55"/>
      <c r="N137" s="54" t="s">
        <v>50</v>
      </c>
      <c r="O137" s="54"/>
      <c r="P137" s="54"/>
      <c r="Q137" s="55"/>
      <c r="R137" s="54" t="s">
        <v>51</v>
      </c>
      <c r="S137" s="54"/>
      <c r="T137" s="54"/>
      <c r="U137" s="55"/>
      <c r="V137" s="54" t="s">
        <v>52</v>
      </c>
      <c r="W137" s="54"/>
      <c r="X137" s="54"/>
      <c r="Y137" s="55"/>
      <c r="Z137" s="54" t="s">
        <v>53</v>
      </c>
      <c r="AA137" s="54"/>
      <c r="AB137" s="54"/>
    </row>
    <row r="138" spans="1:32" s="50" customFormat="1" ht="15.75" thickBot="1" x14ac:dyDescent="0.3">
      <c r="A138" s="230"/>
      <c r="B138" s="56" t="s">
        <v>68</v>
      </c>
      <c r="C138" s="56" t="s">
        <v>69</v>
      </c>
      <c r="D138" s="56" t="s">
        <v>70</v>
      </c>
      <c r="E138" s="57"/>
      <c r="F138" s="56" t="s">
        <v>68</v>
      </c>
      <c r="G138" s="56" t="s">
        <v>69</v>
      </c>
      <c r="H138" s="56" t="s">
        <v>70</v>
      </c>
      <c r="I138" s="57"/>
      <c r="J138" s="56" t="s">
        <v>68</v>
      </c>
      <c r="K138" s="56" t="s">
        <v>69</v>
      </c>
      <c r="L138" s="56" t="s">
        <v>70</v>
      </c>
      <c r="M138" s="57"/>
      <c r="N138" s="56" t="s">
        <v>68</v>
      </c>
      <c r="O138" s="56" t="s">
        <v>69</v>
      </c>
      <c r="P138" s="56" t="s">
        <v>70</v>
      </c>
      <c r="Q138" s="57"/>
      <c r="R138" s="56" t="s">
        <v>68</v>
      </c>
      <c r="S138" s="56" t="s">
        <v>69</v>
      </c>
      <c r="T138" s="56" t="s">
        <v>70</v>
      </c>
      <c r="U138" s="57"/>
      <c r="V138" s="56" t="s">
        <v>68</v>
      </c>
      <c r="W138" s="56" t="s">
        <v>69</v>
      </c>
      <c r="X138" s="56" t="s">
        <v>70</v>
      </c>
      <c r="Y138" s="57"/>
      <c r="Z138" s="56" t="s">
        <v>68</v>
      </c>
      <c r="AA138" s="56" t="s">
        <v>69</v>
      </c>
      <c r="AB138" s="56" t="s">
        <v>70</v>
      </c>
    </row>
    <row r="139" spans="1:32" x14ac:dyDescent="0.25">
      <c r="A139" s="89"/>
      <c r="B139" s="90"/>
      <c r="C139" s="90"/>
      <c r="D139" s="90"/>
      <c r="E139" s="91"/>
      <c r="F139" s="90"/>
      <c r="G139" s="90"/>
      <c r="H139" s="90"/>
      <c r="I139" s="91"/>
      <c r="J139" s="90"/>
      <c r="K139" s="90"/>
      <c r="L139" s="90"/>
      <c r="M139" s="91"/>
      <c r="N139" s="90"/>
      <c r="O139" s="90"/>
      <c r="P139" s="90"/>
      <c r="Q139" s="91"/>
      <c r="R139" s="90"/>
      <c r="S139" s="90"/>
      <c r="T139" s="90"/>
      <c r="U139" s="91"/>
      <c r="V139" s="90"/>
      <c r="W139" s="90"/>
      <c r="X139" s="90"/>
      <c r="Y139" s="91"/>
      <c r="Z139" s="90"/>
      <c r="AA139" s="90"/>
      <c r="AB139" s="90"/>
    </row>
    <row r="140" spans="1:32" ht="13.5" x14ac:dyDescent="0.25">
      <c r="A140" s="93" t="s">
        <v>83</v>
      </c>
      <c r="B140" s="78">
        <f>+B54/(B54+B11)*100</f>
        <v>13.289970381555257</v>
      </c>
      <c r="C140" s="78">
        <f>+C54/(C54+C11)*100</f>
        <v>15.233067822972146</v>
      </c>
      <c r="D140" s="78">
        <f>+D54/(D54+D11)*100</f>
        <v>11.401479581319714</v>
      </c>
      <c r="E140" s="104"/>
      <c r="F140" s="78">
        <f>+F54/(F54+F11)*100</f>
        <v>17.378759294195984</v>
      </c>
      <c r="G140" s="78">
        <f>+G54/(G54+G11)*100</f>
        <v>19.505907626208376</v>
      </c>
      <c r="H140" s="78">
        <f>+H54/(H54+H11)*100</f>
        <v>15.105601469237834</v>
      </c>
      <c r="I140" s="104"/>
      <c r="J140" s="78">
        <f>+J54/(J54+J11)*100</f>
        <v>17.608165361407114</v>
      </c>
      <c r="K140" s="78">
        <f>+K54/(K54+K11)*100</f>
        <v>19.33588761174968</v>
      </c>
      <c r="L140" s="78">
        <f>+L54/(L54+L11)*100</f>
        <v>15.862157976251936</v>
      </c>
      <c r="M140" s="104"/>
      <c r="N140" s="78">
        <f>+N54/(N54+N11)*100</f>
        <v>10.040591253733631</v>
      </c>
      <c r="O140" s="78">
        <f>+O54/(O54+O11)*100</f>
        <v>11.743063007818488</v>
      </c>
      <c r="P140" s="78">
        <f>+P54/(P54+P11)*100</f>
        <v>8.3409856137128866</v>
      </c>
      <c r="Q140" s="104"/>
      <c r="R140" s="78">
        <f>+R54/(R54+R11)*100</f>
        <v>16.193961573650505</v>
      </c>
      <c r="S140" s="78">
        <f>+S54/(S54+S11)*100</f>
        <v>18.600319318786589</v>
      </c>
      <c r="T140" s="78">
        <f>+T54/(T54+T11)*100</f>
        <v>13.871050603647571</v>
      </c>
      <c r="U140" s="104"/>
      <c r="V140" s="78">
        <f>+V54/(V54+V11)*100</f>
        <v>10.18055779461551</v>
      </c>
      <c r="W140" s="78">
        <f>+W54/(W54+W11)*100</f>
        <v>11.692994505494505</v>
      </c>
      <c r="X140" s="78">
        <f>+X54/(X54+X11)*100</f>
        <v>8.8422971741112111</v>
      </c>
      <c r="Y140" s="104"/>
      <c r="Z140" s="78">
        <f>+Z54/(Z54+Z11)*100</f>
        <v>4.3904518329070763</v>
      </c>
      <c r="AA140" s="78">
        <f>+AA54/(AA54+AA11)*100</f>
        <v>5.3213036273246184</v>
      </c>
      <c r="AB140" s="78">
        <f>+AB54/(AB54+AB11)*100</f>
        <v>3.5878710906493096</v>
      </c>
    </row>
    <row r="141" spans="1:32" x14ac:dyDescent="0.25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</row>
    <row r="142" spans="1:32" x14ac:dyDescent="0.25">
      <c r="A142" s="63" t="s">
        <v>84</v>
      </c>
      <c r="B142" s="78">
        <f t="shared" ref="B142:D157" si="14">+B56/(B56+B13)*100</f>
        <v>11.10872367855608</v>
      </c>
      <c r="C142" s="78">
        <f t="shared" si="14"/>
        <v>12.381771281169389</v>
      </c>
      <c r="D142" s="78">
        <f t="shared" si="14"/>
        <v>9.8367697594501724</v>
      </c>
      <c r="E142" s="104"/>
      <c r="F142" s="78">
        <f t="shared" ref="F142:P157" si="15">+F56/(F56+F13)*100</f>
        <v>19.193154034229828</v>
      </c>
      <c r="G142" s="78">
        <f t="shared" si="15"/>
        <v>20.334928229665074</v>
      </c>
      <c r="H142" s="78">
        <f t="shared" si="15"/>
        <v>18</v>
      </c>
      <c r="I142" s="104"/>
      <c r="J142" s="78">
        <f>+J56/(J56+J13)*100</f>
        <v>10.914051841746248</v>
      </c>
      <c r="K142" s="78">
        <f>+K56/(K56+K13)*100</f>
        <v>13.535911602209943</v>
      </c>
      <c r="L142" s="78">
        <f>+L56/(L56+L13)*100</f>
        <v>8.355795148247978</v>
      </c>
      <c r="M142" s="104"/>
      <c r="N142" s="78">
        <f>+N56/(N56+N13)*100</f>
        <v>8.3569405099150149</v>
      </c>
      <c r="O142" s="78">
        <f>+O56/(O56+O13)*100</f>
        <v>11.538461538461538</v>
      </c>
      <c r="P142" s="78">
        <f>+P56/(P56+P13)*100</f>
        <v>4.9707602339181287</v>
      </c>
      <c r="Q142" s="104"/>
      <c r="R142" s="78">
        <f t="shared" ref="R142:T157" si="16">+R56/(R56+R13)*100</f>
        <v>14.908722109533468</v>
      </c>
      <c r="S142" s="78">
        <f t="shared" si="16"/>
        <v>12.770137524557956</v>
      </c>
      <c r="T142" s="78">
        <f t="shared" si="16"/>
        <v>17.190775681341719</v>
      </c>
      <c r="U142" s="104"/>
      <c r="V142" s="78">
        <f t="shared" ref="V142:X157" si="17">+V56/(V56+V13)*100</f>
        <v>8.6158192090395485</v>
      </c>
      <c r="W142" s="78">
        <f t="shared" si="17"/>
        <v>11.239193083573488</v>
      </c>
      <c r="X142" s="78">
        <f t="shared" si="17"/>
        <v>6.094182825484765</v>
      </c>
      <c r="Y142" s="104"/>
      <c r="Z142" s="78">
        <f t="shared" ref="Z142:AB157" si="18">+Z56/(Z56+Z13)*100</f>
        <v>1.8492176386913231</v>
      </c>
      <c r="AA142" s="78">
        <f t="shared" si="18"/>
        <v>2.4539877300613497</v>
      </c>
      <c r="AB142" s="78">
        <f t="shared" si="18"/>
        <v>1.3262599469496021</v>
      </c>
    </row>
    <row r="143" spans="1:32" x14ac:dyDescent="0.25">
      <c r="A143" s="63" t="s">
        <v>85</v>
      </c>
      <c r="B143" s="78">
        <f t="shared" si="14"/>
        <v>16.782945736434108</v>
      </c>
      <c r="C143" s="78">
        <f t="shared" si="14"/>
        <v>19.844357976653697</v>
      </c>
      <c r="D143" s="78">
        <f t="shared" si="14"/>
        <v>13.745173745173744</v>
      </c>
      <c r="E143" s="104"/>
      <c r="F143" s="78">
        <f t="shared" si="15"/>
        <v>25.833333333333336</v>
      </c>
      <c r="G143" s="78">
        <f t="shared" si="15"/>
        <v>26.94300518134715</v>
      </c>
      <c r="H143" s="78">
        <f t="shared" si="15"/>
        <v>24.550898203592812</v>
      </c>
      <c r="I143" s="104"/>
      <c r="J143" s="78">
        <f t="shared" si="15"/>
        <v>26.621160409556317</v>
      </c>
      <c r="K143" s="78">
        <f t="shared" si="15"/>
        <v>30.718954248366014</v>
      </c>
      <c r="L143" s="78">
        <f t="shared" si="15"/>
        <v>22.142857142857142</v>
      </c>
      <c r="M143" s="104"/>
      <c r="N143" s="78">
        <f t="shared" si="15"/>
        <v>14.056224899598394</v>
      </c>
      <c r="O143" s="78">
        <f t="shared" si="15"/>
        <v>12.903225806451612</v>
      </c>
      <c r="P143" s="78">
        <f t="shared" si="15"/>
        <v>15.2</v>
      </c>
      <c r="Q143" s="104"/>
      <c r="R143" s="78">
        <f t="shared" si="16"/>
        <v>20.733652312599681</v>
      </c>
      <c r="S143" s="78">
        <f t="shared" si="16"/>
        <v>27.035830618892508</v>
      </c>
      <c r="T143" s="78">
        <f t="shared" si="16"/>
        <v>14.6875</v>
      </c>
      <c r="U143" s="104"/>
      <c r="V143" s="78">
        <f t="shared" si="17"/>
        <v>15.64245810055866</v>
      </c>
      <c r="W143" s="78">
        <f t="shared" si="17"/>
        <v>19.066147859922179</v>
      </c>
      <c r="X143" s="78">
        <f t="shared" si="17"/>
        <v>12.5</v>
      </c>
      <c r="Y143" s="104"/>
      <c r="Z143" s="78">
        <f t="shared" si="18"/>
        <v>2.5291828793774318</v>
      </c>
      <c r="AA143" s="78">
        <f t="shared" si="18"/>
        <v>3.1872509960159361</v>
      </c>
      <c r="AB143" s="78">
        <f t="shared" si="18"/>
        <v>1.9011406844106464</v>
      </c>
    </row>
    <row r="144" spans="1:32" x14ac:dyDescent="0.25">
      <c r="A144" s="63" t="s">
        <v>86</v>
      </c>
      <c r="B144" s="78">
        <f t="shared" si="14"/>
        <v>9.461966604823747</v>
      </c>
      <c r="C144" s="78">
        <f t="shared" si="14"/>
        <v>8.8282504012841088</v>
      </c>
      <c r="D144" s="78">
        <f t="shared" si="14"/>
        <v>9.8591549295774641</v>
      </c>
      <c r="E144" s="104"/>
      <c r="F144" s="78">
        <f t="shared" si="15"/>
        <v>10.714285714285714</v>
      </c>
      <c r="G144" s="78">
        <f t="shared" si="15"/>
        <v>9.5238095238095237</v>
      </c>
      <c r="H144" s="78">
        <f t="shared" si="15"/>
        <v>11.904761904761903</v>
      </c>
      <c r="I144" s="104"/>
      <c r="J144" s="78" t="s">
        <v>47</v>
      </c>
      <c r="K144" s="78" t="s">
        <v>47</v>
      </c>
      <c r="L144" s="78" t="s">
        <v>47</v>
      </c>
      <c r="M144" s="104"/>
      <c r="N144" s="78" t="s">
        <v>47</v>
      </c>
      <c r="O144" s="78" t="s">
        <v>47</v>
      </c>
      <c r="P144" s="78" t="s">
        <v>47</v>
      </c>
      <c r="Q144" s="104"/>
      <c r="R144" s="78">
        <f t="shared" si="16"/>
        <v>16.433566433566433</v>
      </c>
      <c r="S144" s="78">
        <f t="shared" si="16"/>
        <v>14.09090909090909</v>
      </c>
      <c r="T144" s="78">
        <f t="shared" si="16"/>
        <v>17.897727272727273</v>
      </c>
      <c r="U144" s="104"/>
      <c r="V144" s="78">
        <f t="shared" si="17"/>
        <v>7.6446280991735529</v>
      </c>
      <c r="W144" s="78">
        <f t="shared" si="17"/>
        <v>7.9787234042553195</v>
      </c>
      <c r="X144" s="78">
        <f t="shared" si="17"/>
        <v>7.4324324324324325</v>
      </c>
      <c r="Y144" s="104"/>
      <c r="Z144" s="78">
        <f t="shared" si="18"/>
        <v>1.6279069767441861</v>
      </c>
      <c r="AA144" s="78">
        <f t="shared" si="18"/>
        <v>1.3071895424836601</v>
      </c>
      <c r="AB144" s="78">
        <f t="shared" si="18"/>
        <v>1.8050541516245486</v>
      </c>
    </row>
    <row r="145" spans="1:28" x14ac:dyDescent="0.25">
      <c r="A145" s="63" t="s">
        <v>87</v>
      </c>
      <c r="B145" s="78">
        <f t="shared" si="14"/>
        <v>14.737196010310432</v>
      </c>
      <c r="C145" s="78">
        <f t="shared" si="14"/>
        <v>16.28175519630485</v>
      </c>
      <c r="D145" s="78">
        <f t="shared" si="14"/>
        <v>13.281079904202048</v>
      </c>
      <c r="E145" s="104"/>
      <c r="F145" s="78">
        <f t="shared" si="15"/>
        <v>19.187358916478555</v>
      </c>
      <c r="G145" s="78">
        <f t="shared" si="15"/>
        <v>20</v>
      </c>
      <c r="H145" s="78">
        <f t="shared" si="15"/>
        <v>18.319719953325556</v>
      </c>
      <c r="I145" s="104"/>
      <c r="J145" s="78">
        <f t="shared" ref="J145:L160" si="19">+J59/(J59+J16)*100</f>
        <v>16.949152542372879</v>
      </c>
      <c r="K145" s="78">
        <f t="shared" si="19"/>
        <v>16.73758865248227</v>
      </c>
      <c r="L145" s="78">
        <f t="shared" si="19"/>
        <v>17.158931082981717</v>
      </c>
      <c r="M145" s="104"/>
      <c r="N145" s="78">
        <f t="shared" ref="N145:P160" si="20">+N59/(N59+N16)*100</f>
        <v>12.828947368421053</v>
      </c>
      <c r="O145" s="78">
        <f t="shared" si="20"/>
        <v>14.845024469820556</v>
      </c>
      <c r="P145" s="78">
        <f t="shared" si="20"/>
        <v>10.779436152570481</v>
      </c>
      <c r="Q145" s="104"/>
      <c r="R145" s="78">
        <f t="shared" si="16"/>
        <v>18.725544997205144</v>
      </c>
      <c r="S145" s="78">
        <f t="shared" si="16"/>
        <v>22.006841505131128</v>
      </c>
      <c r="T145" s="78">
        <f t="shared" si="16"/>
        <v>15.570175438596493</v>
      </c>
      <c r="U145" s="104"/>
      <c r="V145" s="78">
        <f t="shared" si="17"/>
        <v>12.57647858599592</v>
      </c>
      <c r="W145" s="78">
        <f t="shared" si="17"/>
        <v>14.09295352323838</v>
      </c>
      <c r="X145" s="78">
        <f t="shared" si="17"/>
        <v>11.318407960199005</v>
      </c>
      <c r="Y145" s="104"/>
      <c r="Z145" s="78">
        <f t="shared" si="18"/>
        <v>4.6862589356632247</v>
      </c>
      <c r="AA145" s="78">
        <f t="shared" si="18"/>
        <v>4.7016274864376131</v>
      </c>
      <c r="AB145" s="78">
        <f t="shared" si="18"/>
        <v>4.6742209631728047</v>
      </c>
    </row>
    <row r="146" spans="1:28" x14ac:dyDescent="0.25">
      <c r="A146" s="63" t="s">
        <v>88</v>
      </c>
      <c r="B146" s="78">
        <f t="shared" si="14"/>
        <v>6.4016520392359322</v>
      </c>
      <c r="C146" s="78">
        <f t="shared" si="14"/>
        <v>8.0234833659491187</v>
      </c>
      <c r="D146" s="78">
        <f t="shared" si="14"/>
        <v>4.5901639344262293</v>
      </c>
      <c r="E146" s="104"/>
      <c r="F146" s="78">
        <f t="shared" si="15"/>
        <v>8.8957055214723919</v>
      </c>
      <c r="G146" s="78">
        <f t="shared" si="15"/>
        <v>10.326086956521738</v>
      </c>
      <c r="H146" s="78">
        <f t="shared" si="15"/>
        <v>7.042253521126761</v>
      </c>
      <c r="I146" s="104"/>
      <c r="J146" s="78">
        <f t="shared" si="19"/>
        <v>9.4285714285714288</v>
      </c>
      <c r="K146" s="78">
        <f t="shared" si="19"/>
        <v>9.6938775510204085</v>
      </c>
      <c r="L146" s="78">
        <f t="shared" si="19"/>
        <v>9.0909090909090917</v>
      </c>
      <c r="M146" s="104"/>
      <c r="N146" s="78">
        <f t="shared" si="20"/>
        <v>6.6465256797583088</v>
      </c>
      <c r="O146" s="78">
        <f t="shared" si="20"/>
        <v>9.4117647058823533</v>
      </c>
      <c r="P146" s="78">
        <f t="shared" si="20"/>
        <v>3.7267080745341614</v>
      </c>
      <c r="Q146" s="104"/>
      <c r="R146" s="78">
        <f t="shared" si="16"/>
        <v>8.3086053412462899</v>
      </c>
      <c r="S146" s="78">
        <f t="shared" si="16"/>
        <v>12.637362637362637</v>
      </c>
      <c r="T146" s="78">
        <f t="shared" si="16"/>
        <v>3.225806451612903</v>
      </c>
      <c r="U146" s="104"/>
      <c r="V146" s="78">
        <f t="shared" si="17"/>
        <v>2.666666666666667</v>
      </c>
      <c r="W146" s="78">
        <f t="shared" si="17"/>
        <v>1.2903225806451613</v>
      </c>
      <c r="X146" s="78">
        <f t="shared" si="17"/>
        <v>4.1379310344827589</v>
      </c>
      <c r="Y146" s="104"/>
      <c r="Z146" s="78">
        <f t="shared" si="18"/>
        <v>1.3651877133105803</v>
      </c>
      <c r="AA146" s="78">
        <f t="shared" si="18"/>
        <v>2.2222222222222223</v>
      </c>
      <c r="AB146" s="78">
        <f t="shared" si="18"/>
        <v>0.63291139240506333</v>
      </c>
    </row>
    <row r="147" spans="1:28" x14ac:dyDescent="0.25">
      <c r="A147" s="63" t="s">
        <v>89</v>
      </c>
      <c r="B147" s="78">
        <f t="shared" si="14"/>
        <v>10.836204196680239</v>
      </c>
      <c r="C147" s="78">
        <f t="shared" si="14"/>
        <v>14.486552567237162</v>
      </c>
      <c r="D147" s="78">
        <f t="shared" si="14"/>
        <v>7.0006422607578678</v>
      </c>
      <c r="E147" s="104"/>
      <c r="F147" s="78">
        <f t="shared" si="15"/>
        <v>14.656488549618322</v>
      </c>
      <c r="G147" s="78">
        <f t="shared" si="15"/>
        <v>18.289085545722713</v>
      </c>
      <c r="H147" s="78">
        <f t="shared" si="15"/>
        <v>10.759493670886076</v>
      </c>
      <c r="I147" s="104"/>
      <c r="J147" s="78">
        <f t="shared" si="19"/>
        <v>15.202702702702704</v>
      </c>
      <c r="K147" s="78">
        <f t="shared" si="19"/>
        <v>20.615384615384617</v>
      </c>
      <c r="L147" s="78">
        <f t="shared" si="19"/>
        <v>8.6142322097378283</v>
      </c>
      <c r="M147" s="104"/>
      <c r="N147" s="78">
        <f t="shared" si="20"/>
        <v>5.5238095238095237</v>
      </c>
      <c r="O147" s="78">
        <f t="shared" si="20"/>
        <v>8.7452471482889731</v>
      </c>
      <c r="P147" s="78">
        <f t="shared" si="20"/>
        <v>2.2900763358778624</v>
      </c>
      <c r="Q147" s="104"/>
      <c r="R147" s="78">
        <f t="shared" si="16"/>
        <v>14.343434343434344</v>
      </c>
      <c r="S147" s="78">
        <f t="shared" si="16"/>
        <v>20.762711864406779</v>
      </c>
      <c r="T147" s="78">
        <f t="shared" si="16"/>
        <v>8.4942084942084932</v>
      </c>
      <c r="U147" s="104"/>
      <c r="V147" s="78">
        <f t="shared" si="17"/>
        <v>10.251046025104603</v>
      </c>
      <c r="W147" s="78">
        <f t="shared" si="17"/>
        <v>12.444444444444445</v>
      </c>
      <c r="X147" s="78">
        <f t="shared" si="17"/>
        <v>8.3003952569169961</v>
      </c>
      <c r="Y147" s="104"/>
      <c r="Z147" s="78">
        <f t="shared" si="18"/>
        <v>2.4553571428571428</v>
      </c>
      <c r="AA147" s="78">
        <f t="shared" si="18"/>
        <v>3.225806451612903</v>
      </c>
      <c r="AB147" s="78">
        <f t="shared" si="18"/>
        <v>1.5</v>
      </c>
    </row>
    <row r="148" spans="1:28" x14ac:dyDescent="0.25">
      <c r="A148" s="63" t="s">
        <v>90</v>
      </c>
      <c r="B148" s="78">
        <f t="shared" si="14"/>
        <v>10.089020771513352</v>
      </c>
      <c r="C148" s="78">
        <f t="shared" si="14"/>
        <v>12.625250501002002</v>
      </c>
      <c r="D148" s="78">
        <f t="shared" si="14"/>
        <v>7.6171875</v>
      </c>
      <c r="E148" s="104"/>
      <c r="F148" s="78">
        <f t="shared" si="15"/>
        <v>8.0402010050251249</v>
      </c>
      <c r="G148" s="78">
        <f t="shared" si="15"/>
        <v>5.1020408163265305</v>
      </c>
      <c r="H148" s="78">
        <f t="shared" si="15"/>
        <v>10.891089108910892</v>
      </c>
      <c r="I148" s="104"/>
      <c r="J148" s="78">
        <f t="shared" si="19"/>
        <v>16.111111111111111</v>
      </c>
      <c r="K148" s="78">
        <f t="shared" si="19"/>
        <v>21.739130434782609</v>
      </c>
      <c r="L148" s="78">
        <f t="shared" si="19"/>
        <v>10.227272727272728</v>
      </c>
      <c r="M148" s="104"/>
      <c r="N148" s="78">
        <f t="shared" si="20"/>
        <v>7.4285714285714288</v>
      </c>
      <c r="O148" s="78">
        <f t="shared" si="20"/>
        <v>9.0909090909090917</v>
      </c>
      <c r="P148" s="78">
        <f t="shared" si="20"/>
        <v>5.2631578947368416</v>
      </c>
      <c r="Q148" s="104"/>
      <c r="R148" s="78">
        <f t="shared" si="16"/>
        <v>20.8955223880597</v>
      </c>
      <c r="S148" s="78">
        <f t="shared" si="16"/>
        <v>23.943661971830984</v>
      </c>
      <c r="T148" s="78">
        <f t="shared" si="16"/>
        <v>17.460317460317459</v>
      </c>
      <c r="U148" s="104"/>
      <c r="V148" s="78">
        <f t="shared" si="17"/>
        <v>9.2592592592592595</v>
      </c>
      <c r="W148" s="78">
        <f t="shared" si="17"/>
        <v>16.666666666666664</v>
      </c>
      <c r="X148" s="78">
        <f t="shared" si="17"/>
        <v>3.3333333333333335</v>
      </c>
      <c r="Y148" s="104"/>
      <c r="Z148" s="78">
        <f t="shared" si="18"/>
        <v>0.6211180124223602</v>
      </c>
      <c r="AA148" s="78">
        <f t="shared" si="18"/>
        <v>0</v>
      </c>
      <c r="AB148" s="78">
        <f t="shared" si="18"/>
        <v>1.0638297872340425</v>
      </c>
    </row>
    <row r="149" spans="1:28" x14ac:dyDescent="0.25">
      <c r="A149" s="63" t="s">
        <v>91</v>
      </c>
      <c r="B149" s="78">
        <f t="shared" si="14"/>
        <v>11.529614721104082</v>
      </c>
      <c r="C149" s="78">
        <f t="shared" si="14"/>
        <v>13.455390874745712</v>
      </c>
      <c r="D149" s="78">
        <f t="shared" si="14"/>
        <v>9.6443812233285922</v>
      </c>
      <c r="E149" s="104"/>
      <c r="F149" s="78">
        <f t="shared" si="15"/>
        <v>16.507000736919675</v>
      </c>
      <c r="G149" s="78">
        <f t="shared" si="15"/>
        <v>19.3006993006993</v>
      </c>
      <c r="H149" s="78">
        <f t="shared" si="15"/>
        <v>13.395638629283487</v>
      </c>
      <c r="I149" s="104"/>
      <c r="J149" s="78">
        <f t="shared" si="19"/>
        <v>16.39871382636656</v>
      </c>
      <c r="K149" s="78">
        <f t="shared" si="19"/>
        <v>17.092651757188499</v>
      </c>
      <c r="L149" s="78">
        <f t="shared" si="19"/>
        <v>15.6957928802589</v>
      </c>
      <c r="M149" s="104"/>
      <c r="N149" s="78">
        <f t="shared" si="20"/>
        <v>7.9831932773109235</v>
      </c>
      <c r="O149" s="78">
        <f t="shared" si="20"/>
        <v>10.557768924302788</v>
      </c>
      <c r="P149" s="78">
        <f t="shared" si="20"/>
        <v>5.1111111111111116</v>
      </c>
      <c r="Q149" s="104"/>
      <c r="R149" s="78">
        <f t="shared" si="16"/>
        <v>15.366430260047281</v>
      </c>
      <c r="S149" s="78">
        <f t="shared" si="16"/>
        <v>16.279069767441861</v>
      </c>
      <c r="T149" s="78">
        <f t="shared" si="16"/>
        <v>14.54272863568216</v>
      </c>
      <c r="U149" s="104"/>
      <c r="V149" s="78">
        <f t="shared" si="17"/>
        <v>6.2441752096924512</v>
      </c>
      <c r="W149" s="78">
        <f t="shared" si="17"/>
        <v>8.5106382978723403</v>
      </c>
      <c r="X149" s="78">
        <f t="shared" si="17"/>
        <v>4.1366906474820144</v>
      </c>
      <c r="Y149" s="104"/>
      <c r="Z149" s="78">
        <f t="shared" si="18"/>
        <v>3.3930254476908575</v>
      </c>
      <c r="AA149" s="78">
        <f t="shared" si="18"/>
        <v>4.8016701461377869</v>
      </c>
      <c r="AB149" s="78">
        <f t="shared" si="18"/>
        <v>2.2336769759450172</v>
      </c>
    </row>
    <row r="150" spans="1:28" x14ac:dyDescent="0.25">
      <c r="A150" s="63" t="s">
        <v>92</v>
      </c>
      <c r="B150" s="78">
        <f t="shared" si="14"/>
        <v>12.288930581613508</v>
      </c>
      <c r="C150" s="78">
        <f t="shared" si="14"/>
        <v>15.13846153846154</v>
      </c>
      <c r="D150" s="78">
        <f t="shared" si="14"/>
        <v>9.3452002542911643</v>
      </c>
      <c r="E150" s="104"/>
      <c r="F150" s="78">
        <f t="shared" si="15"/>
        <v>11.970979443772672</v>
      </c>
      <c r="G150" s="78">
        <f t="shared" si="15"/>
        <v>14.617169373549885</v>
      </c>
      <c r="H150" s="78">
        <f t="shared" si="15"/>
        <v>9.0909090909090917</v>
      </c>
      <c r="I150" s="104"/>
      <c r="J150" s="78">
        <f t="shared" si="19"/>
        <v>19.113149847094803</v>
      </c>
      <c r="K150" s="78">
        <f t="shared" si="19"/>
        <v>23.456790123456788</v>
      </c>
      <c r="L150" s="78">
        <f t="shared" si="19"/>
        <v>14.84848484848485</v>
      </c>
      <c r="M150" s="104"/>
      <c r="N150" s="78">
        <f t="shared" si="20"/>
        <v>8.2733812949640289</v>
      </c>
      <c r="O150" s="78">
        <f t="shared" si="20"/>
        <v>11.785714285714285</v>
      </c>
      <c r="P150" s="78">
        <f t="shared" si="20"/>
        <v>4.7101449275362324</v>
      </c>
      <c r="Q150" s="104"/>
      <c r="R150" s="78">
        <f t="shared" si="16"/>
        <v>14.592274678111588</v>
      </c>
      <c r="S150" s="78">
        <f t="shared" si="16"/>
        <v>17.741935483870968</v>
      </c>
      <c r="T150" s="78">
        <f t="shared" si="16"/>
        <v>11.009174311926607</v>
      </c>
      <c r="U150" s="104"/>
      <c r="V150" s="78">
        <f t="shared" si="17"/>
        <v>8.9743589743589745</v>
      </c>
      <c r="W150" s="78">
        <f t="shared" si="17"/>
        <v>9.3922651933701662</v>
      </c>
      <c r="X150" s="78">
        <f t="shared" si="17"/>
        <v>8.6124401913875595</v>
      </c>
      <c r="Y150" s="104"/>
      <c r="Z150" s="78">
        <f t="shared" si="18"/>
        <v>6.557377049180328</v>
      </c>
      <c r="AA150" s="78">
        <f t="shared" si="18"/>
        <v>8.0745341614906838</v>
      </c>
      <c r="AB150" s="78">
        <f t="shared" si="18"/>
        <v>4.8611111111111116</v>
      </c>
    </row>
    <row r="151" spans="1:28" x14ac:dyDescent="0.25">
      <c r="A151" s="63" t="s">
        <v>93</v>
      </c>
      <c r="B151" s="78">
        <f t="shared" si="14"/>
        <v>12.798538915425681</v>
      </c>
      <c r="C151" s="78">
        <f t="shared" si="14"/>
        <v>14.574314574314574</v>
      </c>
      <c r="D151" s="78">
        <f t="shared" si="14"/>
        <v>11.114152751163427</v>
      </c>
      <c r="E151" s="104"/>
      <c r="F151" s="78">
        <f t="shared" si="15"/>
        <v>18.136645962732921</v>
      </c>
      <c r="G151" s="78">
        <f t="shared" si="15"/>
        <v>21.966019417475728</v>
      </c>
      <c r="H151" s="78">
        <f t="shared" si="15"/>
        <v>14.122137404580155</v>
      </c>
      <c r="I151" s="104"/>
      <c r="J151" s="78">
        <f t="shared" si="19"/>
        <v>16.863033873343152</v>
      </c>
      <c r="K151" s="78">
        <f t="shared" si="19"/>
        <v>17.209302325581397</v>
      </c>
      <c r="L151" s="78">
        <f t="shared" si="19"/>
        <v>16.549789621318372</v>
      </c>
      <c r="M151" s="104"/>
      <c r="N151" s="78">
        <f t="shared" si="20"/>
        <v>8.6477987421383649</v>
      </c>
      <c r="O151" s="78">
        <f t="shared" si="20"/>
        <v>10</v>
      </c>
      <c r="P151" s="78">
        <f t="shared" si="20"/>
        <v>7.3619631901840492</v>
      </c>
      <c r="Q151" s="104"/>
      <c r="R151" s="78">
        <f t="shared" si="16"/>
        <v>14.468864468864471</v>
      </c>
      <c r="S151" s="78">
        <f t="shared" si="16"/>
        <v>16.573556797020483</v>
      </c>
      <c r="T151" s="78">
        <f t="shared" si="16"/>
        <v>12.432432432432433</v>
      </c>
      <c r="U151" s="104"/>
      <c r="V151" s="78">
        <f t="shared" si="17"/>
        <v>8.4905660377358494</v>
      </c>
      <c r="W151" s="78">
        <f t="shared" si="17"/>
        <v>9.0909090909090917</v>
      </c>
      <c r="X151" s="78">
        <f t="shared" si="17"/>
        <v>7.9522862823061633</v>
      </c>
      <c r="Y151" s="104"/>
      <c r="Z151" s="78">
        <f t="shared" si="18"/>
        <v>4.927884615384615</v>
      </c>
      <c r="AA151" s="78">
        <f t="shared" si="18"/>
        <v>5.4123711340206189</v>
      </c>
      <c r="AB151" s="78">
        <f t="shared" si="18"/>
        <v>4.5045045045045047</v>
      </c>
    </row>
    <row r="152" spans="1:28" x14ac:dyDescent="0.25">
      <c r="A152" s="63" t="s">
        <v>94</v>
      </c>
      <c r="B152" s="78">
        <f t="shared" si="14"/>
        <v>18.001241464928615</v>
      </c>
      <c r="C152" s="78">
        <f t="shared" si="14"/>
        <v>20</v>
      </c>
      <c r="D152" s="78">
        <f t="shared" si="14"/>
        <v>16.365688487584652</v>
      </c>
      <c r="E152" s="104"/>
      <c r="F152" s="78">
        <f t="shared" si="15"/>
        <v>29.5</v>
      </c>
      <c r="G152" s="78">
        <f t="shared" si="15"/>
        <v>35.233160621761655</v>
      </c>
      <c r="H152" s="78">
        <f t="shared" si="15"/>
        <v>24.154589371980677</v>
      </c>
      <c r="I152" s="104"/>
      <c r="J152" s="78">
        <f t="shared" si="19"/>
        <v>19.827586206896552</v>
      </c>
      <c r="K152" s="78">
        <f t="shared" si="19"/>
        <v>20.496894409937887</v>
      </c>
      <c r="L152" s="78">
        <f t="shared" si="19"/>
        <v>19.251336898395721</v>
      </c>
      <c r="M152" s="104"/>
      <c r="N152" s="78">
        <f t="shared" si="20"/>
        <v>5.4945054945054945</v>
      </c>
      <c r="O152" s="78">
        <f t="shared" si="20"/>
        <v>1.7857142857142856</v>
      </c>
      <c r="P152" s="78">
        <f t="shared" si="20"/>
        <v>8.0745341614906838</v>
      </c>
      <c r="Q152" s="104"/>
      <c r="R152" s="78">
        <f t="shared" si="16"/>
        <v>20.179372197309416</v>
      </c>
      <c r="S152" s="78">
        <f t="shared" si="16"/>
        <v>18.75</v>
      </c>
      <c r="T152" s="78">
        <f t="shared" si="16"/>
        <v>21.621621621621621</v>
      </c>
      <c r="U152" s="104"/>
      <c r="V152" s="78">
        <f t="shared" si="17"/>
        <v>24.260355029585799</v>
      </c>
      <c r="W152" s="78">
        <f t="shared" si="17"/>
        <v>26.760563380281688</v>
      </c>
      <c r="X152" s="78">
        <f t="shared" si="17"/>
        <v>22.448979591836736</v>
      </c>
      <c r="Y152" s="104"/>
      <c r="Z152" s="78">
        <f t="shared" si="18"/>
        <v>1.0101010101010102</v>
      </c>
      <c r="AA152" s="78">
        <f t="shared" si="18"/>
        <v>2.6315789473684208</v>
      </c>
      <c r="AB152" s="78">
        <f t="shared" si="18"/>
        <v>0</v>
      </c>
    </row>
    <row r="153" spans="1:28" x14ac:dyDescent="0.25">
      <c r="A153" s="100" t="s">
        <v>95</v>
      </c>
      <c r="B153" s="78">
        <f t="shared" si="14"/>
        <v>13.908645487592855</v>
      </c>
      <c r="C153" s="78">
        <f t="shared" si="14"/>
        <v>16.061538461538461</v>
      </c>
      <c r="D153" s="78">
        <f t="shared" si="14"/>
        <v>11.634709132271693</v>
      </c>
      <c r="E153" s="104"/>
      <c r="F153" s="78">
        <f t="shared" si="15"/>
        <v>17.617449664429529</v>
      </c>
      <c r="G153" s="78">
        <f t="shared" si="15"/>
        <v>21.677215189873415</v>
      </c>
      <c r="H153" s="78">
        <f t="shared" si="15"/>
        <v>13.035714285714286</v>
      </c>
      <c r="I153" s="104"/>
      <c r="J153" s="78">
        <f t="shared" si="19"/>
        <v>18.278529980657641</v>
      </c>
      <c r="K153" s="78">
        <f t="shared" si="19"/>
        <v>20.818505338078293</v>
      </c>
      <c r="L153" s="78">
        <f t="shared" si="19"/>
        <v>15.254237288135593</v>
      </c>
      <c r="M153" s="104"/>
      <c r="N153" s="78">
        <f t="shared" si="20"/>
        <v>10.775862068965516</v>
      </c>
      <c r="O153" s="78">
        <f t="shared" si="20"/>
        <v>11.316872427983538</v>
      </c>
      <c r="P153" s="78">
        <f t="shared" si="20"/>
        <v>10.180995475113122</v>
      </c>
      <c r="Q153" s="104"/>
      <c r="R153" s="78">
        <f t="shared" si="16"/>
        <v>21.579358874120409</v>
      </c>
      <c r="S153" s="78">
        <f t="shared" si="16"/>
        <v>22.677165354330707</v>
      </c>
      <c r="T153" s="78">
        <f t="shared" si="16"/>
        <v>20.496894409937887</v>
      </c>
      <c r="U153" s="104"/>
      <c r="V153" s="78">
        <f t="shared" si="17"/>
        <v>5.7531380753138075</v>
      </c>
      <c r="W153" s="78">
        <f t="shared" si="17"/>
        <v>7.8723404255319149</v>
      </c>
      <c r="X153" s="78">
        <f t="shared" si="17"/>
        <v>3.7037037037037033</v>
      </c>
      <c r="Y153" s="104"/>
      <c r="Z153" s="78">
        <f t="shared" si="18"/>
        <v>5.3304904051172706</v>
      </c>
      <c r="AA153" s="78">
        <f t="shared" si="18"/>
        <v>6.881720430107527</v>
      </c>
      <c r="AB153" s="78">
        <f t="shared" si="18"/>
        <v>3.8054968287526427</v>
      </c>
    </row>
    <row r="154" spans="1:28" x14ac:dyDescent="0.25">
      <c r="A154" s="63" t="s">
        <v>96</v>
      </c>
      <c r="B154" s="78">
        <f t="shared" si="14"/>
        <v>7.0351758793969852</v>
      </c>
      <c r="C154" s="78">
        <f t="shared" si="14"/>
        <v>9.1584158415841586</v>
      </c>
      <c r="D154" s="78">
        <f t="shared" si="14"/>
        <v>4.8469387755102042</v>
      </c>
      <c r="E154" s="104"/>
      <c r="F154" s="78">
        <f t="shared" si="15"/>
        <v>9.7938144329896915</v>
      </c>
      <c r="G154" s="78">
        <f t="shared" si="15"/>
        <v>12.962962962962962</v>
      </c>
      <c r="H154" s="78">
        <f t="shared" si="15"/>
        <v>5.8139534883720927</v>
      </c>
      <c r="I154" s="104"/>
      <c r="J154" s="78">
        <f t="shared" si="19"/>
        <v>11.038961038961039</v>
      </c>
      <c r="K154" s="78">
        <f t="shared" si="19"/>
        <v>18.840579710144929</v>
      </c>
      <c r="L154" s="78">
        <f t="shared" si="19"/>
        <v>4.7058823529411766</v>
      </c>
      <c r="M154" s="104"/>
      <c r="N154" s="78">
        <f t="shared" si="20"/>
        <v>0.84033613445378152</v>
      </c>
      <c r="O154" s="78">
        <f t="shared" si="20"/>
        <v>0</v>
      </c>
      <c r="P154" s="78">
        <f t="shared" si="20"/>
        <v>1.5625</v>
      </c>
      <c r="Q154" s="104"/>
      <c r="R154" s="78">
        <f t="shared" si="16"/>
        <v>9.1743119266055047</v>
      </c>
      <c r="S154" s="78">
        <f t="shared" si="16"/>
        <v>11.320754716981133</v>
      </c>
      <c r="T154" s="78">
        <f t="shared" si="16"/>
        <v>7.1428571428571423</v>
      </c>
      <c r="U154" s="104"/>
      <c r="V154" s="78">
        <f t="shared" si="17"/>
        <v>3.8461538461538463</v>
      </c>
      <c r="W154" s="78">
        <f t="shared" si="17"/>
        <v>3.278688524590164</v>
      </c>
      <c r="X154" s="78">
        <f t="shared" si="17"/>
        <v>4.6511627906976747</v>
      </c>
      <c r="Y154" s="104"/>
      <c r="Z154" s="78">
        <f t="shared" si="18"/>
        <v>4.3103448275862073</v>
      </c>
      <c r="AA154" s="78">
        <f t="shared" si="18"/>
        <v>3.4482758620689653</v>
      </c>
      <c r="AB154" s="78">
        <f t="shared" si="18"/>
        <v>5.1724137931034484</v>
      </c>
    </row>
    <row r="155" spans="1:28" x14ac:dyDescent="0.25">
      <c r="A155" s="63" t="s">
        <v>97</v>
      </c>
      <c r="B155" s="78">
        <f t="shared" si="14"/>
        <v>8.120817507686743</v>
      </c>
      <c r="C155" s="78">
        <f t="shared" si="14"/>
        <v>9.4103865677469738</v>
      </c>
      <c r="D155" s="78">
        <f t="shared" si="14"/>
        <v>7.0080862533692727</v>
      </c>
      <c r="E155" s="104"/>
      <c r="F155" s="78">
        <f t="shared" si="15"/>
        <v>5.6231003039513681</v>
      </c>
      <c r="G155" s="78">
        <f t="shared" si="15"/>
        <v>6.4896755162241888</v>
      </c>
      <c r="H155" s="78">
        <f t="shared" si="15"/>
        <v>4.7021943573667713</v>
      </c>
      <c r="I155" s="104"/>
      <c r="J155" s="78">
        <f t="shared" si="19"/>
        <v>10</v>
      </c>
      <c r="K155" s="78">
        <f t="shared" si="19"/>
        <v>10.163934426229508</v>
      </c>
      <c r="L155" s="78">
        <f t="shared" si="19"/>
        <v>9.8666666666666671</v>
      </c>
      <c r="M155" s="104"/>
      <c r="N155" s="78">
        <f t="shared" si="20"/>
        <v>5.7627118644067794</v>
      </c>
      <c r="O155" s="78">
        <f t="shared" si="20"/>
        <v>9.44055944055944</v>
      </c>
      <c r="P155" s="78">
        <f t="shared" si="20"/>
        <v>2.3026315789473681</v>
      </c>
      <c r="Q155" s="104"/>
      <c r="R155" s="78">
        <f t="shared" si="16"/>
        <v>10.931485758275597</v>
      </c>
      <c r="S155" s="78">
        <f t="shared" si="16"/>
        <v>13.14935064935065</v>
      </c>
      <c r="T155" s="78">
        <f t="shared" si="16"/>
        <v>8.9311859443631043</v>
      </c>
      <c r="U155" s="104"/>
      <c r="V155" s="78">
        <f t="shared" si="17"/>
        <v>9.7435897435897445</v>
      </c>
      <c r="W155" s="78">
        <f t="shared" si="17"/>
        <v>11.153846153846155</v>
      </c>
      <c r="X155" s="78">
        <f t="shared" si="17"/>
        <v>8.615384615384615</v>
      </c>
      <c r="Y155" s="104"/>
      <c r="Z155" s="78">
        <f t="shared" si="18"/>
        <v>4.7703180212014136</v>
      </c>
      <c r="AA155" s="78">
        <f t="shared" si="18"/>
        <v>4.4444444444444446</v>
      </c>
      <c r="AB155" s="78">
        <f t="shared" si="18"/>
        <v>5.0235478806907379</v>
      </c>
    </row>
    <row r="156" spans="1:28" x14ac:dyDescent="0.25">
      <c r="A156" s="63" t="s">
        <v>98</v>
      </c>
      <c r="B156" s="78">
        <f t="shared" si="14"/>
        <v>16.388308977035489</v>
      </c>
      <c r="C156" s="78">
        <f t="shared" si="14"/>
        <v>13.871635610766045</v>
      </c>
      <c r="D156" s="78">
        <f t="shared" si="14"/>
        <v>18.947368421052634</v>
      </c>
      <c r="E156" s="104"/>
      <c r="F156" s="78">
        <f t="shared" si="15"/>
        <v>17.869415807560138</v>
      </c>
      <c r="G156" s="78">
        <f t="shared" si="15"/>
        <v>9.8159509202453989</v>
      </c>
      <c r="H156" s="78">
        <f t="shared" si="15"/>
        <v>28.125</v>
      </c>
      <c r="I156" s="104"/>
      <c r="J156" s="78">
        <f t="shared" si="19"/>
        <v>22.380952380952383</v>
      </c>
      <c r="K156" s="78">
        <f t="shared" si="19"/>
        <v>15.625</v>
      </c>
      <c r="L156" s="78">
        <f t="shared" si="19"/>
        <v>28.07017543859649</v>
      </c>
      <c r="M156" s="104"/>
      <c r="N156" s="78">
        <f t="shared" si="20"/>
        <v>3.4482758620689653</v>
      </c>
      <c r="O156" s="78">
        <f t="shared" si="20"/>
        <v>4.3478260869565215</v>
      </c>
      <c r="P156" s="78">
        <f t="shared" si="20"/>
        <v>2.6315789473684208</v>
      </c>
      <c r="Q156" s="104"/>
      <c r="R156" s="78">
        <f t="shared" si="16"/>
        <v>22.480620155038761</v>
      </c>
      <c r="S156" s="78">
        <f t="shared" si="16"/>
        <v>34.375</v>
      </c>
      <c r="T156" s="78">
        <f t="shared" si="16"/>
        <v>10.76923076923077</v>
      </c>
      <c r="U156" s="104"/>
      <c r="V156" s="78">
        <f t="shared" si="17"/>
        <v>13.26530612244898</v>
      </c>
      <c r="W156" s="78">
        <f t="shared" si="17"/>
        <v>9.0909090909090917</v>
      </c>
      <c r="X156" s="78">
        <f t="shared" si="17"/>
        <v>16.666666666666664</v>
      </c>
      <c r="Y156" s="104"/>
      <c r="Z156" s="78">
        <f t="shared" si="18"/>
        <v>12.941176470588237</v>
      </c>
      <c r="AA156" s="78">
        <f t="shared" si="18"/>
        <v>14.893617021276595</v>
      </c>
      <c r="AB156" s="78">
        <f t="shared" si="18"/>
        <v>10.526315789473683</v>
      </c>
    </row>
    <row r="157" spans="1:28" x14ac:dyDescent="0.25">
      <c r="A157" s="63" t="s">
        <v>99</v>
      </c>
      <c r="B157" s="78">
        <f t="shared" si="14"/>
        <v>16.65799062988027</v>
      </c>
      <c r="C157" s="78">
        <f t="shared" si="14"/>
        <v>19.815195071868583</v>
      </c>
      <c r="D157" s="78">
        <f t="shared" si="14"/>
        <v>13.410770855332629</v>
      </c>
      <c r="E157" s="104"/>
      <c r="F157" s="78">
        <f t="shared" si="15"/>
        <v>26.36363636363636</v>
      </c>
      <c r="G157" s="78">
        <f t="shared" si="15"/>
        <v>29.065743944636679</v>
      </c>
      <c r="H157" s="78">
        <f t="shared" si="15"/>
        <v>23.371647509578544</v>
      </c>
      <c r="I157" s="104"/>
      <c r="J157" s="78">
        <f t="shared" si="19"/>
        <v>16.129032258064516</v>
      </c>
      <c r="K157" s="78">
        <f t="shared" si="19"/>
        <v>21.491228070175438</v>
      </c>
      <c r="L157" s="78">
        <f t="shared" si="19"/>
        <v>10.194174757281553</v>
      </c>
      <c r="M157" s="104"/>
      <c r="N157" s="78">
        <f t="shared" si="20"/>
        <v>18.90909090909091</v>
      </c>
      <c r="O157" s="78">
        <f t="shared" si="20"/>
        <v>16.176470588235293</v>
      </c>
      <c r="P157" s="78">
        <f t="shared" si="20"/>
        <v>21.582733812949641</v>
      </c>
      <c r="Q157" s="104"/>
      <c r="R157" s="78">
        <f t="shared" si="16"/>
        <v>10.869565217391305</v>
      </c>
      <c r="S157" s="78">
        <f t="shared" si="16"/>
        <v>16.666666666666664</v>
      </c>
      <c r="T157" s="78">
        <f t="shared" si="16"/>
        <v>5.0724637681159424</v>
      </c>
      <c r="U157" s="104"/>
      <c r="V157" s="78">
        <f t="shared" si="17"/>
        <v>8.0459770114942533</v>
      </c>
      <c r="W157" s="78">
        <f t="shared" si="17"/>
        <v>9.5238095238095237</v>
      </c>
      <c r="X157" s="78">
        <f t="shared" si="17"/>
        <v>6.666666666666667</v>
      </c>
      <c r="Y157" s="104"/>
      <c r="Z157" s="78">
        <f t="shared" si="18"/>
        <v>4.2452830188679247</v>
      </c>
      <c r="AA157" s="78">
        <f t="shared" si="18"/>
        <v>7.0707070707070701</v>
      </c>
      <c r="AB157" s="78">
        <f t="shared" si="18"/>
        <v>1.7699115044247788</v>
      </c>
    </row>
    <row r="158" spans="1:28" x14ac:dyDescent="0.25">
      <c r="A158" s="63" t="s">
        <v>100</v>
      </c>
      <c r="B158" s="78">
        <f t="shared" ref="B158:D168" si="21">+B72/(B72+B29)*100</f>
        <v>16.692073170731707</v>
      </c>
      <c r="C158" s="78">
        <f t="shared" si="21"/>
        <v>18.745332337565348</v>
      </c>
      <c r="D158" s="78">
        <f t="shared" si="21"/>
        <v>14.552529182879379</v>
      </c>
      <c r="E158" s="104"/>
      <c r="F158" s="78">
        <f t="shared" ref="F158:H168" si="22">+F72/(F72+F29)*100</f>
        <v>13.117870722433461</v>
      </c>
      <c r="G158" s="78">
        <f t="shared" si="22"/>
        <v>14.237288135593221</v>
      </c>
      <c r="H158" s="78">
        <f t="shared" si="22"/>
        <v>11.688311688311687</v>
      </c>
      <c r="I158" s="104"/>
      <c r="J158" s="78">
        <f t="shared" si="19"/>
        <v>23.483365949119374</v>
      </c>
      <c r="K158" s="78">
        <f t="shared" si="19"/>
        <v>24.045801526717558</v>
      </c>
      <c r="L158" s="78">
        <f t="shared" si="19"/>
        <v>22.891566265060241</v>
      </c>
      <c r="M158" s="104"/>
      <c r="N158" s="78">
        <f t="shared" si="20"/>
        <v>10.859728506787331</v>
      </c>
      <c r="O158" s="78">
        <f t="shared" si="20"/>
        <v>8.6363636363636367</v>
      </c>
      <c r="P158" s="78">
        <f t="shared" si="20"/>
        <v>13.063063063063062</v>
      </c>
      <c r="Q158" s="104"/>
      <c r="R158" s="78">
        <f t="shared" ref="R158:T168" si="23">+R72/(R72+R29)*100</f>
        <v>20.088300220750551</v>
      </c>
      <c r="S158" s="78">
        <f t="shared" si="23"/>
        <v>28.444444444444443</v>
      </c>
      <c r="T158" s="78">
        <f t="shared" si="23"/>
        <v>11.842105263157894</v>
      </c>
      <c r="U158" s="104"/>
      <c r="V158" s="78">
        <f t="shared" ref="V158:X168" si="24">+V72/(V72+V29)*100</f>
        <v>25.297619047619047</v>
      </c>
      <c r="W158" s="78">
        <f t="shared" si="24"/>
        <v>28.481012658227851</v>
      </c>
      <c r="X158" s="78">
        <f t="shared" si="24"/>
        <v>22.471910112359549</v>
      </c>
      <c r="Y158" s="104"/>
      <c r="Z158" s="78">
        <f t="shared" ref="Z158:AB168" si="25">+Z72/(Z72+Z29)*100</f>
        <v>7.02247191011236</v>
      </c>
      <c r="AA158" s="78">
        <f t="shared" si="25"/>
        <v>10.05586592178771</v>
      </c>
      <c r="AB158" s="78">
        <f t="shared" si="25"/>
        <v>3.9548022598870061</v>
      </c>
    </row>
    <row r="159" spans="1:28" x14ac:dyDescent="0.25">
      <c r="A159" s="63" t="s">
        <v>101</v>
      </c>
      <c r="B159" s="78">
        <f t="shared" si="21"/>
        <v>18.098859315589351</v>
      </c>
      <c r="C159" s="78">
        <f t="shared" si="21"/>
        <v>20.528301886792452</v>
      </c>
      <c r="D159" s="78">
        <f t="shared" si="21"/>
        <v>15.632183908045977</v>
      </c>
      <c r="E159" s="104"/>
      <c r="F159" s="78">
        <f t="shared" si="22"/>
        <v>19.557823129251702</v>
      </c>
      <c r="G159" s="78">
        <f t="shared" si="22"/>
        <v>23.448275862068964</v>
      </c>
      <c r="H159" s="78">
        <f t="shared" si="22"/>
        <v>15.771812080536913</v>
      </c>
      <c r="I159" s="104"/>
      <c r="J159" s="78">
        <f t="shared" si="19"/>
        <v>21.111111111111111</v>
      </c>
      <c r="K159" s="78">
        <f t="shared" si="19"/>
        <v>22.463768115942027</v>
      </c>
      <c r="L159" s="78">
        <f t="shared" si="19"/>
        <v>19.696969696969695</v>
      </c>
      <c r="M159" s="104"/>
      <c r="N159" s="78">
        <f t="shared" si="20"/>
        <v>18.464730290456433</v>
      </c>
      <c r="O159" s="78">
        <f t="shared" si="20"/>
        <v>23.293172690763054</v>
      </c>
      <c r="P159" s="78">
        <f t="shared" si="20"/>
        <v>13.304721030042918</v>
      </c>
      <c r="Q159" s="104"/>
      <c r="R159" s="78">
        <f t="shared" si="23"/>
        <v>18.632075471698112</v>
      </c>
      <c r="S159" s="78">
        <f t="shared" si="23"/>
        <v>21.076233183856502</v>
      </c>
      <c r="T159" s="78">
        <f t="shared" si="23"/>
        <v>15.920398009950249</v>
      </c>
      <c r="U159" s="104"/>
      <c r="V159" s="78">
        <f t="shared" si="24"/>
        <v>14.864864864864865</v>
      </c>
      <c r="W159" s="78">
        <f t="shared" si="24"/>
        <v>14.76510067114094</v>
      </c>
      <c r="X159" s="78">
        <f t="shared" si="24"/>
        <v>14.965986394557824</v>
      </c>
      <c r="Y159" s="104"/>
      <c r="Z159" s="78">
        <f t="shared" si="25"/>
        <v>11.666666666666666</v>
      </c>
      <c r="AA159" s="78">
        <f t="shared" si="25"/>
        <v>10.869565217391305</v>
      </c>
      <c r="AB159" s="78">
        <f t="shared" si="25"/>
        <v>12.345679012345679</v>
      </c>
    </row>
    <row r="160" spans="1:28" x14ac:dyDescent="0.25">
      <c r="A160" s="63" t="s">
        <v>102</v>
      </c>
      <c r="B160" s="78">
        <f t="shared" si="21"/>
        <v>5.3736874613959236</v>
      </c>
      <c r="C160" s="78">
        <f t="shared" si="21"/>
        <v>7.5757575757575761</v>
      </c>
      <c r="D160" s="78">
        <f t="shared" si="21"/>
        <v>3.2648125755743655</v>
      </c>
      <c r="E160" s="104"/>
      <c r="F160" s="78">
        <f t="shared" si="22"/>
        <v>7.5</v>
      </c>
      <c r="G160" s="78">
        <f t="shared" si="22"/>
        <v>10.526315789473683</v>
      </c>
      <c r="H160" s="78">
        <f t="shared" si="22"/>
        <v>4.7619047619047619</v>
      </c>
      <c r="I160" s="104"/>
      <c r="J160" s="78">
        <f t="shared" si="19"/>
        <v>12.698412698412698</v>
      </c>
      <c r="K160" s="78">
        <f t="shared" si="19"/>
        <v>19.277108433734941</v>
      </c>
      <c r="L160" s="78">
        <f t="shared" si="19"/>
        <v>5.3691275167785237</v>
      </c>
      <c r="M160" s="104"/>
      <c r="N160" s="78">
        <f t="shared" si="20"/>
        <v>2.0202020202020203</v>
      </c>
      <c r="O160" s="78">
        <f t="shared" si="20"/>
        <v>2.2058823529411766</v>
      </c>
      <c r="P160" s="78">
        <f t="shared" si="20"/>
        <v>1.8633540372670807</v>
      </c>
      <c r="Q160" s="104"/>
      <c r="R160" s="78">
        <f t="shared" si="23"/>
        <v>2.6717557251908395</v>
      </c>
      <c r="S160" s="78">
        <f t="shared" si="23"/>
        <v>4.6511627906976747</v>
      </c>
      <c r="T160" s="78">
        <f t="shared" si="23"/>
        <v>0.75187969924812026</v>
      </c>
      <c r="U160" s="104"/>
      <c r="V160" s="78">
        <f t="shared" si="24"/>
        <v>1.0810810810810811</v>
      </c>
      <c r="W160" s="78">
        <f t="shared" si="24"/>
        <v>0</v>
      </c>
      <c r="X160" s="78">
        <f t="shared" si="24"/>
        <v>2.1276595744680851</v>
      </c>
      <c r="Y160" s="104"/>
      <c r="Z160" s="78">
        <f t="shared" si="25"/>
        <v>2.5</v>
      </c>
      <c r="AA160" s="78">
        <f t="shared" si="25"/>
        <v>1.0101010101010102</v>
      </c>
      <c r="AB160" s="78">
        <f t="shared" si="25"/>
        <v>3.9603960396039604</v>
      </c>
    </row>
    <row r="161" spans="1:28" x14ac:dyDescent="0.25">
      <c r="A161" s="63" t="s">
        <v>103</v>
      </c>
      <c r="B161" s="78">
        <f t="shared" si="21"/>
        <v>14.516129032258066</v>
      </c>
      <c r="C161" s="78">
        <f t="shared" si="21"/>
        <v>15.914221218961625</v>
      </c>
      <c r="D161" s="78">
        <f t="shared" si="21"/>
        <v>13.157894736842104</v>
      </c>
      <c r="E161" s="104"/>
      <c r="F161" s="78">
        <f t="shared" si="22"/>
        <v>18.721461187214611</v>
      </c>
      <c r="G161" s="78">
        <f t="shared" si="22"/>
        <v>19.396551724137932</v>
      </c>
      <c r="H161" s="78">
        <f t="shared" si="22"/>
        <v>17.961165048543691</v>
      </c>
      <c r="I161" s="104"/>
      <c r="J161" s="78">
        <f t="shared" ref="J161:L168" si="26">+J75/(J75+J32)*100</f>
        <v>21.138211382113823</v>
      </c>
      <c r="K161" s="78">
        <f t="shared" si="26"/>
        <v>21.5</v>
      </c>
      <c r="L161" s="78">
        <f t="shared" si="26"/>
        <v>20.710059171597635</v>
      </c>
      <c r="M161" s="104"/>
      <c r="N161" s="78">
        <f t="shared" ref="N161:P168" si="27">+N75/(N75+N32)*100</f>
        <v>11.313868613138686</v>
      </c>
      <c r="O161" s="78">
        <f t="shared" si="27"/>
        <v>13.076923076923078</v>
      </c>
      <c r="P161" s="78">
        <f t="shared" si="27"/>
        <v>9.7222222222222232</v>
      </c>
      <c r="Q161" s="104"/>
      <c r="R161" s="78">
        <f t="shared" si="23"/>
        <v>13.157894736842104</v>
      </c>
      <c r="S161" s="78">
        <f t="shared" si="23"/>
        <v>14.705882352941178</v>
      </c>
      <c r="T161" s="78">
        <f t="shared" si="23"/>
        <v>11.904761904761903</v>
      </c>
      <c r="U161" s="104"/>
      <c r="V161" s="78">
        <f t="shared" si="24"/>
        <v>4.0178571428571432</v>
      </c>
      <c r="W161" s="78">
        <f t="shared" si="24"/>
        <v>4.9019607843137258</v>
      </c>
      <c r="X161" s="78">
        <f t="shared" si="24"/>
        <v>3.278688524590164</v>
      </c>
      <c r="Y161" s="104"/>
      <c r="Z161" s="78">
        <f t="shared" si="25"/>
        <v>11.111111111111111</v>
      </c>
      <c r="AA161" s="78">
        <f t="shared" si="25"/>
        <v>12.790697674418606</v>
      </c>
      <c r="AB161" s="78">
        <f t="shared" si="25"/>
        <v>9.7087378640776691</v>
      </c>
    </row>
    <row r="162" spans="1:28" x14ac:dyDescent="0.25">
      <c r="A162" s="63" t="s">
        <v>104</v>
      </c>
      <c r="B162" s="78">
        <f t="shared" si="21"/>
        <v>12.520710059171597</v>
      </c>
      <c r="C162" s="78">
        <f t="shared" si="21"/>
        <v>13.514781792585639</v>
      </c>
      <c r="D162" s="78">
        <f t="shared" si="21"/>
        <v>11.509073543457497</v>
      </c>
      <c r="E162" s="104"/>
      <c r="F162" s="78">
        <f t="shared" si="22"/>
        <v>14.531548757170173</v>
      </c>
      <c r="G162" s="78">
        <f t="shared" si="22"/>
        <v>15.503875968992247</v>
      </c>
      <c r="H162" s="78">
        <f t="shared" si="22"/>
        <v>13.584905660377359</v>
      </c>
      <c r="I162" s="104"/>
      <c r="J162" s="78">
        <f t="shared" si="26"/>
        <v>14.90066225165563</v>
      </c>
      <c r="K162" s="78">
        <f t="shared" si="26"/>
        <v>14.623655913978496</v>
      </c>
      <c r="L162" s="78">
        <f t="shared" si="26"/>
        <v>15.192743764172336</v>
      </c>
      <c r="M162" s="104"/>
      <c r="N162" s="78">
        <f t="shared" si="27"/>
        <v>12.086330935251798</v>
      </c>
      <c r="O162" s="78">
        <f t="shared" si="27"/>
        <v>13.243243243243244</v>
      </c>
      <c r="P162" s="78">
        <f t="shared" si="27"/>
        <v>10.76923076923077</v>
      </c>
      <c r="Q162" s="104"/>
      <c r="R162" s="78">
        <f t="shared" si="23"/>
        <v>14.743589743589745</v>
      </c>
      <c r="S162" s="78">
        <f t="shared" si="23"/>
        <v>16.615384615384617</v>
      </c>
      <c r="T162" s="78">
        <f t="shared" si="23"/>
        <v>12.709030100334449</v>
      </c>
      <c r="U162" s="104"/>
      <c r="V162" s="78">
        <f t="shared" si="24"/>
        <v>9.2872570194384458</v>
      </c>
      <c r="W162" s="78">
        <f t="shared" si="24"/>
        <v>10.043668122270741</v>
      </c>
      <c r="X162" s="78">
        <f t="shared" si="24"/>
        <v>8.5470085470085468</v>
      </c>
      <c r="Y162" s="104"/>
      <c r="Z162" s="78">
        <f t="shared" si="25"/>
        <v>4.6843177189409371</v>
      </c>
      <c r="AA162" s="78">
        <f t="shared" si="25"/>
        <v>6.1946902654867255</v>
      </c>
      <c r="AB162" s="78">
        <f t="shared" si="25"/>
        <v>3.3962264150943398</v>
      </c>
    </row>
    <row r="163" spans="1:28" x14ac:dyDescent="0.25">
      <c r="A163" s="63" t="s">
        <v>105</v>
      </c>
      <c r="B163" s="78">
        <f t="shared" si="21"/>
        <v>11.052468177584601</v>
      </c>
      <c r="C163" s="78">
        <f t="shared" si="21"/>
        <v>11.633663366336634</v>
      </c>
      <c r="D163" s="78">
        <f t="shared" si="21"/>
        <v>10.467289719626169</v>
      </c>
      <c r="E163" s="104"/>
      <c r="F163" s="78">
        <f t="shared" si="22"/>
        <v>15.43859649122807</v>
      </c>
      <c r="G163" s="78">
        <f t="shared" si="22"/>
        <v>16.252821670428894</v>
      </c>
      <c r="H163" s="78">
        <f t="shared" si="22"/>
        <v>14.563106796116504</v>
      </c>
      <c r="I163" s="104"/>
      <c r="J163" s="78">
        <f t="shared" si="26"/>
        <v>15.519765739385067</v>
      </c>
      <c r="K163" s="78">
        <f t="shared" si="26"/>
        <v>17.052023121387283</v>
      </c>
      <c r="L163" s="78">
        <f t="shared" si="26"/>
        <v>13.94658753709199</v>
      </c>
      <c r="M163" s="104"/>
      <c r="N163" s="78">
        <f t="shared" si="27"/>
        <v>9.8333333333333321</v>
      </c>
      <c r="O163" s="78">
        <f t="shared" si="27"/>
        <v>9.2465753424657535</v>
      </c>
      <c r="P163" s="78">
        <f t="shared" si="27"/>
        <v>10.38961038961039</v>
      </c>
      <c r="Q163" s="104"/>
      <c r="R163" s="78">
        <f t="shared" si="23"/>
        <v>7.8431372549019605</v>
      </c>
      <c r="S163" s="78">
        <f t="shared" si="23"/>
        <v>7.623318385650224</v>
      </c>
      <c r="T163" s="78">
        <f t="shared" si="23"/>
        <v>8.0508474576271176</v>
      </c>
      <c r="U163" s="104"/>
      <c r="V163" s="78">
        <f t="shared" si="24"/>
        <v>4.3343653250773997</v>
      </c>
      <c r="W163" s="78">
        <f t="shared" si="24"/>
        <v>4.3478260869565215</v>
      </c>
      <c r="X163" s="78">
        <f t="shared" si="24"/>
        <v>4.3209876543209873</v>
      </c>
      <c r="Y163" s="104"/>
      <c r="Z163" s="78">
        <f t="shared" si="25"/>
        <v>2.9900332225913622</v>
      </c>
      <c r="AA163" s="78">
        <f t="shared" si="25"/>
        <v>3.9735099337748347</v>
      </c>
      <c r="AB163" s="78">
        <f t="shared" si="25"/>
        <v>2</v>
      </c>
    </row>
    <row r="164" spans="1:28" x14ac:dyDescent="0.25">
      <c r="A164" s="63" t="s">
        <v>106</v>
      </c>
      <c r="B164" s="78">
        <f t="shared" si="21"/>
        <v>13.093145869947275</v>
      </c>
      <c r="C164" s="78">
        <f t="shared" si="21"/>
        <v>12.089810017271157</v>
      </c>
      <c r="D164" s="78">
        <f t="shared" si="21"/>
        <v>14.132379248658319</v>
      </c>
      <c r="E164" s="104"/>
      <c r="F164" s="78">
        <f t="shared" si="22"/>
        <v>12.786885245901638</v>
      </c>
      <c r="G164" s="78">
        <f t="shared" si="22"/>
        <v>12.422360248447205</v>
      </c>
      <c r="H164" s="78">
        <f t="shared" si="22"/>
        <v>13.194444444444445</v>
      </c>
      <c r="I164" s="104"/>
      <c r="J164" s="78">
        <f t="shared" si="26"/>
        <v>15.073529411764705</v>
      </c>
      <c r="K164" s="78">
        <f t="shared" si="26"/>
        <v>14.76510067114094</v>
      </c>
      <c r="L164" s="78">
        <f t="shared" si="26"/>
        <v>15.447154471544716</v>
      </c>
      <c r="M164" s="104"/>
      <c r="N164" s="78">
        <f t="shared" si="27"/>
        <v>8.5889570552147241</v>
      </c>
      <c r="O164" s="78">
        <f t="shared" si="27"/>
        <v>9.7560975609756095</v>
      </c>
      <c r="P164" s="78">
        <f t="shared" si="27"/>
        <v>7.4074074074074066</v>
      </c>
      <c r="Q164" s="104"/>
      <c r="R164" s="78">
        <f t="shared" si="23"/>
        <v>25.384615384615383</v>
      </c>
      <c r="S164" s="78">
        <f t="shared" si="23"/>
        <v>15.873015873015872</v>
      </c>
      <c r="T164" s="78">
        <f t="shared" si="23"/>
        <v>34.328358208955223</v>
      </c>
      <c r="U164" s="104"/>
      <c r="V164" s="78">
        <f t="shared" si="24"/>
        <v>11.811023622047244</v>
      </c>
      <c r="W164" s="78">
        <f t="shared" si="24"/>
        <v>11.111111111111111</v>
      </c>
      <c r="X164" s="78">
        <f t="shared" si="24"/>
        <v>12.328767123287671</v>
      </c>
      <c r="Y164" s="104"/>
      <c r="Z164" s="78">
        <f t="shared" si="25"/>
        <v>4.9645390070921991</v>
      </c>
      <c r="AA164" s="78">
        <f t="shared" si="25"/>
        <v>5.7142857142857144</v>
      </c>
      <c r="AB164" s="78">
        <f t="shared" si="25"/>
        <v>4.225352112676056</v>
      </c>
    </row>
    <row r="165" spans="1:28" x14ac:dyDescent="0.25">
      <c r="A165" s="63" t="s">
        <v>107</v>
      </c>
      <c r="B165" s="78">
        <f t="shared" si="21"/>
        <v>12.243150684931507</v>
      </c>
      <c r="C165" s="78">
        <f t="shared" si="21"/>
        <v>14.930555555555555</v>
      </c>
      <c r="D165" s="78">
        <f t="shared" si="21"/>
        <v>9.628378378378379</v>
      </c>
      <c r="E165" s="104"/>
      <c r="F165" s="78">
        <f t="shared" si="22"/>
        <v>13.953488372093023</v>
      </c>
      <c r="G165" s="78">
        <f t="shared" si="22"/>
        <v>17.419354838709676</v>
      </c>
      <c r="H165" s="78">
        <f t="shared" si="22"/>
        <v>10.273972602739725</v>
      </c>
      <c r="I165" s="104"/>
      <c r="J165" s="78">
        <f t="shared" si="26"/>
        <v>17.154811715481173</v>
      </c>
      <c r="K165" s="78">
        <f t="shared" si="26"/>
        <v>17.75700934579439</v>
      </c>
      <c r="L165" s="78">
        <f t="shared" si="26"/>
        <v>16.666666666666664</v>
      </c>
      <c r="M165" s="104"/>
      <c r="N165" s="78">
        <f t="shared" si="27"/>
        <v>15.075376884422109</v>
      </c>
      <c r="O165" s="78">
        <f t="shared" si="27"/>
        <v>18.627450980392158</v>
      </c>
      <c r="P165" s="78">
        <f t="shared" si="27"/>
        <v>11.340206185567011</v>
      </c>
      <c r="Q165" s="104"/>
      <c r="R165" s="78">
        <f t="shared" si="23"/>
        <v>6.6265060240963862</v>
      </c>
      <c r="S165" s="78">
        <f t="shared" si="23"/>
        <v>9.0909090909090917</v>
      </c>
      <c r="T165" s="78">
        <f t="shared" si="23"/>
        <v>3.8461538461538463</v>
      </c>
      <c r="U165" s="104"/>
      <c r="V165" s="78">
        <f t="shared" si="24"/>
        <v>9.9236641221374047</v>
      </c>
      <c r="W165" s="78">
        <f t="shared" si="24"/>
        <v>11.428571428571429</v>
      </c>
      <c r="X165" s="78">
        <f t="shared" si="24"/>
        <v>8.1967213114754092</v>
      </c>
      <c r="Y165" s="104"/>
      <c r="Z165" s="78">
        <f t="shared" si="25"/>
        <v>4.5454545454545459</v>
      </c>
      <c r="AA165" s="78">
        <f t="shared" si="25"/>
        <v>9.2592592592592595</v>
      </c>
      <c r="AB165" s="78">
        <f t="shared" si="25"/>
        <v>1.2820512820512819</v>
      </c>
    </row>
    <row r="166" spans="1:28" x14ac:dyDescent="0.25">
      <c r="A166" s="63" t="s">
        <v>108</v>
      </c>
      <c r="B166" s="78">
        <f t="shared" si="21"/>
        <v>18.944844124700239</v>
      </c>
      <c r="C166" s="78">
        <f t="shared" si="21"/>
        <v>22.25</v>
      </c>
      <c r="D166" s="78">
        <f t="shared" si="21"/>
        <v>15.898617511520738</v>
      </c>
      <c r="E166" s="104"/>
      <c r="F166" s="78">
        <f t="shared" si="22"/>
        <v>21.957446808510639</v>
      </c>
      <c r="G166" s="78">
        <f t="shared" si="22"/>
        <v>24.916387959866221</v>
      </c>
      <c r="H166" s="78">
        <f t="shared" si="22"/>
        <v>18.890814558058924</v>
      </c>
      <c r="I166" s="104"/>
      <c r="J166" s="78">
        <f t="shared" si="26"/>
        <v>29.357798165137616</v>
      </c>
      <c r="K166" s="78">
        <f t="shared" si="26"/>
        <v>30.188679245283019</v>
      </c>
      <c r="L166" s="78">
        <f t="shared" si="26"/>
        <v>28.571428571428569</v>
      </c>
      <c r="M166" s="104"/>
      <c r="N166" s="78">
        <f t="shared" si="27"/>
        <v>12.086659064994299</v>
      </c>
      <c r="O166" s="78">
        <f t="shared" si="27"/>
        <v>15.365853658536585</v>
      </c>
      <c r="P166" s="78">
        <f t="shared" si="27"/>
        <v>9.2077087794432551</v>
      </c>
      <c r="Q166" s="104"/>
      <c r="R166" s="78">
        <f t="shared" si="23"/>
        <v>19.130434782608695</v>
      </c>
      <c r="S166" s="78">
        <f t="shared" si="23"/>
        <v>24.874371859296481</v>
      </c>
      <c r="T166" s="78">
        <f t="shared" si="23"/>
        <v>13.513513513513514</v>
      </c>
      <c r="U166" s="104"/>
      <c r="V166" s="78">
        <f t="shared" si="24"/>
        <v>17.370129870129869</v>
      </c>
      <c r="W166" s="78">
        <f t="shared" si="24"/>
        <v>20.446096654275092</v>
      </c>
      <c r="X166" s="78">
        <f t="shared" si="24"/>
        <v>14.985590778097983</v>
      </c>
      <c r="Y166" s="104"/>
      <c r="Z166" s="78">
        <f t="shared" si="25"/>
        <v>6.3636363636363633</v>
      </c>
      <c r="AA166" s="78">
        <f t="shared" si="25"/>
        <v>9.67741935483871</v>
      </c>
      <c r="AB166" s="78">
        <f t="shared" si="25"/>
        <v>3.6423841059602649</v>
      </c>
    </row>
    <row r="167" spans="1:28" x14ac:dyDescent="0.25">
      <c r="A167" s="106" t="s">
        <v>109</v>
      </c>
      <c r="B167" s="78">
        <f t="shared" si="21"/>
        <v>21.216447744146201</v>
      </c>
      <c r="C167" s="78">
        <f t="shared" si="21"/>
        <v>25.360230547550433</v>
      </c>
      <c r="D167" s="78">
        <f t="shared" si="21"/>
        <v>17.147707979626485</v>
      </c>
      <c r="E167" s="104"/>
      <c r="F167" s="78">
        <f t="shared" si="22"/>
        <v>24.255788313120178</v>
      </c>
      <c r="G167" s="78">
        <f t="shared" si="22"/>
        <v>29.450549450549453</v>
      </c>
      <c r="H167" s="78">
        <f t="shared" si="22"/>
        <v>19.026548672566371</v>
      </c>
      <c r="I167" s="104"/>
      <c r="J167" s="78">
        <f t="shared" si="26"/>
        <v>25.753768844221103</v>
      </c>
      <c r="K167" s="78">
        <f t="shared" si="26"/>
        <v>31.909547738693465</v>
      </c>
      <c r="L167" s="78">
        <f t="shared" si="26"/>
        <v>19.597989949748744</v>
      </c>
      <c r="M167" s="104"/>
      <c r="N167" s="78">
        <f t="shared" si="27"/>
        <v>16.02112676056338</v>
      </c>
      <c r="O167" s="78">
        <f t="shared" si="27"/>
        <v>17.314487632508836</v>
      </c>
      <c r="P167" s="78">
        <f t="shared" si="27"/>
        <v>14.736842105263156</v>
      </c>
      <c r="Q167" s="104"/>
      <c r="R167" s="78">
        <f t="shared" si="23"/>
        <v>30.040322580645164</v>
      </c>
      <c r="S167" s="78">
        <f t="shared" si="23"/>
        <v>33.6</v>
      </c>
      <c r="T167" s="78">
        <f t="shared" si="23"/>
        <v>26.422764227642276</v>
      </c>
      <c r="U167" s="104"/>
      <c r="V167" s="78">
        <f t="shared" si="24"/>
        <v>17.08542713567839</v>
      </c>
      <c r="W167" s="78">
        <f t="shared" si="24"/>
        <v>21.578947368421055</v>
      </c>
      <c r="X167" s="78">
        <f t="shared" si="24"/>
        <v>12.980769230769232</v>
      </c>
      <c r="Y167" s="104"/>
      <c r="Z167" s="78">
        <f t="shared" si="25"/>
        <v>2.9673590504451042</v>
      </c>
      <c r="AA167" s="78">
        <f t="shared" si="25"/>
        <v>3.1446540880503147</v>
      </c>
      <c r="AB167" s="78">
        <f t="shared" si="25"/>
        <v>2.8089887640449436</v>
      </c>
    </row>
    <row r="168" spans="1:28" ht="13.5" thickBot="1" x14ac:dyDescent="0.3">
      <c r="A168" s="101" t="s">
        <v>110</v>
      </c>
      <c r="B168" s="84">
        <f t="shared" si="21"/>
        <v>7.6463560334528076</v>
      </c>
      <c r="C168" s="84">
        <f t="shared" si="21"/>
        <v>7.389162561576355</v>
      </c>
      <c r="D168" s="84">
        <f t="shared" si="21"/>
        <v>7.8886310904872383</v>
      </c>
      <c r="E168" s="107"/>
      <c r="F168" s="84">
        <f t="shared" si="22"/>
        <v>26.315789473684209</v>
      </c>
      <c r="G168" s="84">
        <f t="shared" si="22"/>
        <v>25.225225225225223</v>
      </c>
      <c r="H168" s="84">
        <f t="shared" si="22"/>
        <v>27.350427350427353</v>
      </c>
      <c r="I168" s="107"/>
      <c r="J168" s="84">
        <f t="shared" si="26"/>
        <v>0.41841004184100417</v>
      </c>
      <c r="K168" s="84">
        <f t="shared" si="26"/>
        <v>0</v>
      </c>
      <c r="L168" s="84">
        <f t="shared" si="26"/>
        <v>0.80645161290322576</v>
      </c>
      <c r="M168" s="107"/>
      <c r="N168" s="84">
        <f t="shared" si="27"/>
        <v>0</v>
      </c>
      <c r="O168" s="84">
        <f t="shared" si="27"/>
        <v>0</v>
      </c>
      <c r="P168" s="84">
        <f t="shared" si="27"/>
        <v>0</v>
      </c>
      <c r="Q168" s="107"/>
      <c r="R168" s="84">
        <f t="shared" si="23"/>
        <v>0</v>
      </c>
      <c r="S168" s="84">
        <f t="shared" si="23"/>
        <v>0</v>
      </c>
      <c r="T168" s="84">
        <f t="shared" si="23"/>
        <v>0</v>
      </c>
      <c r="U168" s="107"/>
      <c r="V168" s="84">
        <f t="shared" si="24"/>
        <v>0</v>
      </c>
      <c r="W168" s="84">
        <f t="shared" si="24"/>
        <v>0</v>
      </c>
      <c r="X168" s="84">
        <f t="shared" si="24"/>
        <v>0</v>
      </c>
      <c r="Y168" s="107"/>
      <c r="Z168" s="84">
        <f t="shared" si="25"/>
        <v>6.5217391304347823</v>
      </c>
      <c r="AA168" s="84">
        <f t="shared" si="25"/>
        <v>10</v>
      </c>
      <c r="AB168" s="84">
        <f t="shared" si="25"/>
        <v>3.8461538461538463</v>
      </c>
    </row>
    <row r="169" spans="1:28" x14ac:dyDescent="0.25">
      <c r="A169" s="222" t="s">
        <v>76</v>
      </c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</row>
    <row r="170" spans="1:28" x14ac:dyDescent="0.25">
      <c r="A170" s="223" t="s">
        <v>14</v>
      </c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</row>
  </sheetData>
  <mergeCells count="40">
    <mergeCell ref="AD1:AE2"/>
    <mergeCell ref="AD43:AE44"/>
    <mergeCell ref="AD86:AE87"/>
    <mergeCell ref="AD129:AE130"/>
    <mergeCell ref="A133:AB133"/>
    <mergeCell ref="A134:AB134"/>
    <mergeCell ref="A135:AB135"/>
    <mergeCell ref="A137:A138"/>
    <mergeCell ref="A169:AB169"/>
    <mergeCell ref="A170:AB170"/>
    <mergeCell ref="A94:A95"/>
    <mergeCell ref="A126:AB126"/>
    <mergeCell ref="A127:AB127"/>
    <mergeCell ref="A130:AB130"/>
    <mergeCell ref="A131:AB131"/>
    <mergeCell ref="A132:AB132"/>
    <mergeCell ref="A87:AB87"/>
    <mergeCell ref="A88:AB88"/>
    <mergeCell ref="A89:AB89"/>
    <mergeCell ref="A90:AB90"/>
    <mergeCell ref="A91:AB91"/>
    <mergeCell ref="A92:AB92"/>
    <mergeCell ref="A47:AB47"/>
    <mergeCell ref="A48:AB48"/>
    <mergeCell ref="A49:AB49"/>
    <mergeCell ref="A51:A52"/>
    <mergeCell ref="A83:AB83"/>
    <mergeCell ref="A84:AB84"/>
    <mergeCell ref="A8:A9"/>
    <mergeCell ref="A40:AB40"/>
    <mergeCell ref="A41:AB41"/>
    <mergeCell ref="A44:AB44"/>
    <mergeCell ref="A45:AB45"/>
    <mergeCell ref="A46:AB46"/>
    <mergeCell ref="A1:AB1"/>
    <mergeCell ref="A2:AB2"/>
    <mergeCell ref="A3:AB3"/>
    <mergeCell ref="A4:AB4"/>
    <mergeCell ref="A5:AB5"/>
    <mergeCell ref="A6:AB6"/>
  </mergeCells>
  <hyperlinks>
    <hyperlink ref="AD1" r:id="rId1" location="INDICE!A1"/>
    <hyperlink ref="AD1:AE2" location="INDICE!A1" display="INDICE"/>
    <hyperlink ref="AD43" r:id="rId2" location="INDICE!A1"/>
    <hyperlink ref="AD43:AE44" location="INDICE!A1" display="INDICE"/>
    <hyperlink ref="AD86" r:id="rId3" location="INDICE!A1"/>
    <hyperlink ref="AD86:AE87" location="INDICE!A1" display="INDICE"/>
    <hyperlink ref="AD129" r:id="rId4" location="INDICE!A1"/>
    <hyperlink ref="AD129:AE130" location="INDICE!A1" display="INDICE"/>
  </hyperlinks>
  <printOptions horizontalCentered="1"/>
  <pageMargins left="0.39370078740157483" right="0.39370078740157483" top="0.59055118110236227" bottom="0.59055118110236227" header="0" footer="0"/>
  <pageSetup scale="75" orientation="landscape" r:id="rId5"/>
  <headerFooter alignWithMargins="0"/>
  <rowBreaks count="3" manualBreakCount="3">
    <brk id="43" max="16383" man="1"/>
    <brk id="86" max="16383" man="1"/>
    <brk id="129" max="16383" man="1"/>
  </rowBreaks>
  <colBreaks count="1" manualBreakCount="1">
    <brk id="2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opLeftCell="A25" zoomScaleNormal="100" zoomScaleSheetLayoutView="100" workbookViewId="0">
      <selection activeCell="Z50" sqref="Z50:AA51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2" width="11.42578125" style="63"/>
    <col min="253" max="253" width="19.7109375" style="63" customWidth="1"/>
    <col min="254" max="256" width="6.7109375" style="63" customWidth="1"/>
    <col min="257" max="257" width="1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508" width="11.42578125" style="63"/>
    <col min="509" max="509" width="19.7109375" style="63" customWidth="1"/>
    <col min="510" max="512" width="6.7109375" style="63" customWidth="1"/>
    <col min="513" max="513" width="1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764" width="11.42578125" style="63"/>
    <col min="765" max="765" width="19.7109375" style="63" customWidth="1"/>
    <col min="766" max="768" width="6.7109375" style="63" customWidth="1"/>
    <col min="769" max="769" width="1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1020" width="11.42578125" style="63"/>
    <col min="1021" max="1021" width="19.7109375" style="63" customWidth="1"/>
    <col min="1022" max="1024" width="6.7109375" style="63" customWidth="1"/>
    <col min="1025" max="1025" width="1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276" width="11.42578125" style="63"/>
    <col min="1277" max="1277" width="19.7109375" style="63" customWidth="1"/>
    <col min="1278" max="1280" width="6.7109375" style="63" customWidth="1"/>
    <col min="1281" max="1281" width="1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532" width="11.42578125" style="63"/>
    <col min="1533" max="1533" width="19.7109375" style="63" customWidth="1"/>
    <col min="1534" max="1536" width="6.7109375" style="63" customWidth="1"/>
    <col min="1537" max="1537" width="1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788" width="11.42578125" style="63"/>
    <col min="1789" max="1789" width="19.7109375" style="63" customWidth="1"/>
    <col min="1790" max="1792" width="6.7109375" style="63" customWidth="1"/>
    <col min="1793" max="1793" width="1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2044" width="11.42578125" style="63"/>
    <col min="2045" max="2045" width="19.7109375" style="63" customWidth="1"/>
    <col min="2046" max="2048" width="6.7109375" style="63" customWidth="1"/>
    <col min="2049" max="2049" width="1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300" width="11.42578125" style="63"/>
    <col min="2301" max="2301" width="19.7109375" style="63" customWidth="1"/>
    <col min="2302" max="2304" width="6.7109375" style="63" customWidth="1"/>
    <col min="2305" max="2305" width="1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556" width="11.42578125" style="63"/>
    <col min="2557" max="2557" width="19.7109375" style="63" customWidth="1"/>
    <col min="2558" max="2560" width="6.7109375" style="63" customWidth="1"/>
    <col min="2561" max="2561" width="1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812" width="11.42578125" style="63"/>
    <col min="2813" max="2813" width="19.7109375" style="63" customWidth="1"/>
    <col min="2814" max="2816" width="6.7109375" style="63" customWidth="1"/>
    <col min="2817" max="2817" width="1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3068" width="11.42578125" style="63"/>
    <col min="3069" max="3069" width="19.7109375" style="63" customWidth="1"/>
    <col min="3070" max="3072" width="6.7109375" style="63" customWidth="1"/>
    <col min="3073" max="3073" width="1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324" width="11.42578125" style="63"/>
    <col min="3325" max="3325" width="19.7109375" style="63" customWidth="1"/>
    <col min="3326" max="3328" width="6.7109375" style="63" customWidth="1"/>
    <col min="3329" max="3329" width="1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580" width="11.42578125" style="63"/>
    <col min="3581" max="3581" width="19.7109375" style="63" customWidth="1"/>
    <col min="3582" max="3584" width="6.7109375" style="63" customWidth="1"/>
    <col min="3585" max="3585" width="1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836" width="11.42578125" style="63"/>
    <col min="3837" max="3837" width="19.7109375" style="63" customWidth="1"/>
    <col min="3838" max="3840" width="6.7109375" style="63" customWidth="1"/>
    <col min="3841" max="3841" width="1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4092" width="11.42578125" style="63"/>
    <col min="4093" max="4093" width="19.7109375" style="63" customWidth="1"/>
    <col min="4094" max="4096" width="6.7109375" style="63" customWidth="1"/>
    <col min="4097" max="4097" width="1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348" width="11.42578125" style="63"/>
    <col min="4349" max="4349" width="19.7109375" style="63" customWidth="1"/>
    <col min="4350" max="4352" width="6.7109375" style="63" customWidth="1"/>
    <col min="4353" max="4353" width="1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604" width="11.42578125" style="63"/>
    <col min="4605" max="4605" width="19.7109375" style="63" customWidth="1"/>
    <col min="4606" max="4608" width="6.7109375" style="63" customWidth="1"/>
    <col min="4609" max="4609" width="1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860" width="11.42578125" style="63"/>
    <col min="4861" max="4861" width="19.7109375" style="63" customWidth="1"/>
    <col min="4862" max="4864" width="6.7109375" style="63" customWidth="1"/>
    <col min="4865" max="4865" width="1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5116" width="11.42578125" style="63"/>
    <col min="5117" max="5117" width="19.7109375" style="63" customWidth="1"/>
    <col min="5118" max="5120" width="6.7109375" style="63" customWidth="1"/>
    <col min="5121" max="5121" width="1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372" width="11.42578125" style="63"/>
    <col min="5373" max="5373" width="19.7109375" style="63" customWidth="1"/>
    <col min="5374" max="5376" width="6.7109375" style="63" customWidth="1"/>
    <col min="5377" max="5377" width="1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628" width="11.42578125" style="63"/>
    <col min="5629" max="5629" width="19.7109375" style="63" customWidth="1"/>
    <col min="5630" max="5632" width="6.7109375" style="63" customWidth="1"/>
    <col min="5633" max="5633" width="1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884" width="11.42578125" style="63"/>
    <col min="5885" max="5885" width="19.7109375" style="63" customWidth="1"/>
    <col min="5886" max="5888" width="6.7109375" style="63" customWidth="1"/>
    <col min="5889" max="5889" width="1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6140" width="11.42578125" style="63"/>
    <col min="6141" max="6141" width="19.7109375" style="63" customWidth="1"/>
    <col min="6142" max="6144" width="6.7109375" style="63" customWidth="1"/>
    <col min="6145" max="6145" width="1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396" width="11.42578125" style="63"/>
    <col min="6397" max="6397" width="19.7109375" style="63" customWidth="1"/>
    <col min="6398" max="6400" width="6.7109375" style="63" customWidth="1"/>
    <col min="6401" max="6401" width="1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652" width="11.42578125" style="63"/>
    <col min="6653" max="6653" width="19.7109375" style="63" customWidth="1"/>
    <col min="6654" max="6656" width="6.7109375" style="63" customWidth="1"/>
    <col min="6657" max="6657" width="1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908" width="11.42578125" style="63"/>
    <col min="6909" max="6909" width="19.7109375" style="63" customWidth="1"/>
    <col min="6910" max="6912" width="6.7109375" style="63" customWidth="1"/>
    <col min="6913" max="6913" width="1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7164" width="11.42578125" style="63"/>
    <col min="7165" max="7165" width="19.7109375" style="63" customWidth="1"/>
    <col min="7166" max="7168" width="6.7109375" style="63" customWidth="1"/>
    <col min="7169" max="7169" width="1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420" width="11.42578125" style="63"/>
    <col min="7421" max="7421" width="19.7109375" style="63" customWidth="1"/>
    <col min="7422" max="7424" width="6.7109375" style="63" customWidth="1"/>
    <col min="7425" max="7425" width="1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676" width="11.42578125" style="63"/>
    <col min="7677" max="7677" width="19.7109375" style="63" customWidth="1"/>
    <col min="7678" max="7680" width="6.7109375" style="63" customWidth="1"/>
    <col min="7681" max="7681" width="1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932" width="11.42578125" style="63"/>
    <col min="7933" max="7933" width="19.7109375" style="63" customWidth="1"/>
    <col min="7934" max="7936" width="6.7109375" style="63" customWidth="1"/>
    <col min="7937" max="7937" width="1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8188" width="11.42578125" style="63"/>
    <col min="8189" max="8189" width="19.7109375" style="63" customWidth="1"/>
    <col min="8190" max="8192" width="6.7109375" style="63" customWidth="1"/>
    <col min="8193" max="8193" width="1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444" width="11.42578125" style="63"/>
    <col min="8445" max="8445" width="19.7109375" style="63" customWidth="1"/>
    <col min="8446" max="8448" width="6.7109375" style="63" customWidth="1"/>
    <col min="8449" max="8449" width="1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700" width="11.42578125" style="63"/>
    <col min="8701" max="8701" width="19.7109375" style="63" customWidth="1"/>
    <col min="8702" max="8704" width="6.7109375" style="63" customWidth="1"/>
    <col min="8705" max="8705" width="1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956" width="11.42578125" style="63"/>
    <col min="8957" max="8957" width="19.7109375" style="63" customWidth="1"/>
    <col min="8958" max="8960" width="6.7109375" style="63" customWidth="1"/>
    <col min="8961" max="8961" width="1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9212" width="11.42578125" style="63"/>
    <col min="9213" max="9213" width="19.7109375" style="63" customWidth="1"/>
    <col min="9214" max="9216" width="6.7109375" style="63" customWidth="1"/>
    <col min="9217" max="9217" width="1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468" width="11.42578125" style="63"/>
    <col min="9469" max="9469" width="19.7109375" style="63" customWidth="1"/>
    <col min="9470" max="9472" width="6.7109375" style="63" customWidth="1"/>
    <col min="9473" max="9473" width="1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724" width="11.42578125" style="63"/>
    <col min="9725" max="9725" width="19.7109375" style="63" customWidth="1"/>
    <col min="9726" max="9728" width="6.7109375" style="63" customWidth="1"/>
    <col min="9729" max="9729" width="1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980" width="11.42578125" style="63"/>
    <col min="9981" max="9981" width="19.7109375" style="63" customWidth="1"/>
    <col min="9982" max="9984" width="6.7109375" style="63" customWidth="1"/>
    <col min="9985" max="9985" width="1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236" width="11.42578125" style="63"/>
    <col min="10237" max="10237" width="19.7109375" style="63" customWidth="1"/>
    <col min="10238" max="10240" width="6.7109375" style="63" customWidth="1"/>
    <col min="10241" max="10241" width="1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492" width="11.42578125" style="63"/>
    <col min="10493" max="10493" width="19.7109375" style="63" customWidth="1"/>
    <col min="10494" max="10496" width="6.7109375" style="63" customWidth="1"/>
    <col min="10497" max="10497" width="1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748" width="11.42578125" style="63"/>
    <col min="10749" max="10749" width="19.7109375" style="63" customWidth="1"/>
    <col min="10750" max="10752" width="6.7109375" style="63" customWidth="1"/>
    <col min="10753" max="10753" width="1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1004" width="11.42578125" style="63"/>
    <col min="11005" max="11005" width="19.7109375" style="63" customWidth="1"/>
    <col min="11006" max="11008" width="6.7109375" style="63" customWidth="1"/>
    <col min="11009" max="11009" width="1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260" width="11.42578125" style="63"/>
    <col min="11261" max="11261" width="19.7109375" style="63" customWidth="1"/>
    <col min="11262" max="11264" width="6.7109375" style="63" customWidth="1"/>
    <col min="11265" max="11265" width="1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516" width="11.42578125" style="63"/>
    <col min="11517" max="11517" width="19.7109375" style="63" customWidth="1"/>
    <col min="11518" max="11520" width="6.7109375" style="63" customWidth="1"/>
    <col min="11521" max="11521" width="1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772" width="11.42578125" style="63"/>
    <col min="11773" max="11773" width="19.7109375" style="63" customWidth="1"/>
    <col min="11774" max="11776" width="6.7109375" style="63" customWidth="1"/>
    <col min="11777" max="11777" width="1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2028" width="11.42578125" style="63"/>
    <col min="12029" max="12029" width="19.7109375" style="63" customWidth="1"/>
    <col min="12030" max="12032" width="6.7109375" style="63" customWidth="1"/>
    <col min="12033" max="12033" width="1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284" width="11.42578125" style="63"/>
    <col min="12285" max="12285" width="19.7109375" style="63" customWidth="1"/>
    <col min="12286" max="12288" width="6.7109375" style="63" customWidth="1"/>
    <col min="12289" max="12289" width="1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540" width="11.42578125" style="63"/>
    <col min="12541" max="12541" width="19.7109375" style="63" customWidth="1"/>
    <col min="12542" max="12544" width="6.7109375" style="63" customWidth="1"/>
    <col min="12545" max="12545" width="1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796" width="11.42578125" style="63"/>
    <col min="12797" max="12797" width="19.7109375" style="63" customWidth="1"/>
    <col min="12798" max="12800" width="6.7109375" style="63" customWidth="1"/>
    <col min="12801" max="12801" width="1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3052" width="11.42578125" style="63"/>
    <col min="13053" max="13053" width="19.7109375" style="63" customWidth="1"/>
    <col min="13054" max="13056" width="6.7109375" style="63" customWidth="1"/>
    <col min="13057" max="13057" width="1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308" width="11.42578125" style="63"/>
    <col min="13309" max="13309" width="19.7109375" style="63" customWidth="1"/>
    <col min="13310" max="13312" width="6.7109375" style="63" customWidth="1"/>
    <col min="13313" max="13313" width="1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564" width="11.42578125" style="63"/>
    <col min="13565" max="13565" width="19.7109375" style="63" customWidth="1"/>
    <col min="13566" max="13568" width="6.7109375" style="63" customWidth="1"/>
    <col min="13569" max="13569" width="1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820" width="11.42578125" style="63"/>
    <col min="13821" max="13821" width="19.7109375" style="63" customWidth="1"/>
    <col min="13822" max="13824" width="6.7109375" style="63" customWidth="1"/>
    <col min="13825" max="13825" width="1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4076" width="11.42578125" style="63"/>
    <col min="14077" max="14077" width="19.7109375" style="63" customWidth="1"/>
    <col min="14078" max="14080" width="6.7109375" style="63" customWidth="1"/>
    <col min="14081" max="14081" width="1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332" width="11.42578125" style="63"/>
    <col min="14333" max="14333" width="19.7109375" style="63" customWidth="1"/>
    <col min="14334" max="14336" width="6.7109375" style="63" customWidth="1"/>
    <col min="14337" max="14337" width="1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588" width="11.42578125" style="63"/>
    <col min="14589" max="14589" width="19.7109375" style="63" customWidth="1"/>
    <col min="14590" max="14592" width="6.7109375" style="63" customWidth="1"/>
    <col min="14593" max="14593" width="1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844" width="11.42578125" style="63"/>
    <col min="14845" max="14845" width="19.7109375" style="63" customWidth="1"/>
    <col min="14846" max="14848" width="6.7109375" style="63" customWidth="1"/>
    <col min="14849" max="14849" width="1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5100" width="11.42578125" style="63"/>
    <col min="15101" max="15101" width="19.7109375" style="63" customWidth="1"/>
    <col min="15102" max="15104" width="6.7109375" style="63" customWidth="1"/>
    <col min="15105" max="15105" width="1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356" width="11.42578125" style="63"/>
    <col min="15357" max="15357" width="19.7109375" style="63" customWidth="1"/>
    <col min="15358" max="15360" width="6.7109375" style="63" customWidth="1"/>
    <col min="15361" max="15361" width="1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612" width="11.42578125" style="63"/>
    <col min="15613" max="15613" width="19.7109375" style="63" customWidth="1"/>
    <col min="15614" max="15616" width="6.7109375" style="63" customWidth="1"/>
    <col min="15617" max="15617" width="1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868" width="11.42578125" style="63"/>
    <col min="15869" max="15869" width="19.7109375" style="63" customWidth="1"/>
    <col min="15870" max="15872" width="6.7109375" style="63" customWidth="1"/>
    <col min="15873" max="15873" width="1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6124" width="11.42578125" style="63"/>
    <col min="16125" max="16125" width="19.7109375" style="63" customWidth="1"/>
    <col min="16126" max="16128" width="6.7109375" style="63" customWidth="1"/>
    <col min="16129" max="16129" width="1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384" width="11.42578125" style="63"/>
  </cols>
  <sheetData>
    <row r="1" spans="1:28" s="50" customFormat="1" ht="15" x14ac:dyDescent="0.25">
      <c r="A1" s="224" t="s">
        <v>188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9"/>
      <c r="Z1" s="215" t="s">
        <v>222</v>
      </c>
      <c r="AA1" s="215"/>
      <c r="AB1" s="9"/>
    </row>
    <row r="2" spans="1:28" s="50" customFormat="1" ht="15" x14ac:dyDescent="0.25">
      <c r="A2" s="224" t="s">
        <v>185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9"/>
      <c r="Z2" s="215"/>
      <c r="AA2" s="215"/>
      <c r="AB2"/>
    </row>
    <row r="3" spans="1:28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</row>
    <row r="4" spans="1:28" s="50" customFormat="1" ht="15" x14ac:dyDescent="0.25">
      <c r="A4" s="224" t="s">
        <v>65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8" s="50" customFormat="1" ht="15" x14ac:dyDescent="0.25">
      <c r="A5" s="224" t="s">
        <v>389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</row>
    <row r="6" spans="1:28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8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</row>
    <row r="8" spans="1:28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</row>
    <row r="9" spans="1:28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</row>
    <row r="10" spans="1:28" s="50" customFormat="1" ht="21" customHeight="1" x14ac:dyDescent="0.25">
      <c r="A10" s="250" t="s">
        <v>38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</row>
    <row r="11" spans="1:28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</row>
    <row r="12" spans="1:28" s="64" customFormat="1" ht="14.25" x14ac:dyDescent="0.25">
      <c r="A12" s="65" t="s">
        <v>21</v>
      </c>
      <c r="B12" s="167">
        <f t="shared" ref="B12:D13" si="0">+B18+B24</f>
        <v>20143</v>
      </c>
      <c r="C12" s="167">
        <f t="shared" si="0"/>
        <v>9284</v>
      </c>
      <c r="D12" s="167">
        <f t="shared" si="0"/>
        <v>10859</v>
      </c>
      <c r="E12" s="167"/>
      <c r="F12" s="167">
        <f t="shared" ref="F12:H13" si="1">+F18+F24</f>
        <v>3142</v>
      </c>
      <c r="G12" s="167">
        <f t="shared" si="1"/>
        <v>1582</v>
      </c>
      <c r="H12" s="167">
        <f t="shared" si="1"/>
        <v>1560</v>
      </c>
      <c r="I12" s="167"/>
      <c r="J12" s="167">
        <f t="shared" ref="J12:L13" si="2">+J18+J24</f>
        <v>3659</v>
      </c>
      <c r="K12" s="167">
        <f t="shared" si="2"/>
        <v>1780</v>
      </c>
      <c r="L12" s="167">
        <f t="shared" si="2"/>
        <v>1879</v>
      </c>
      <c r="M12" s="167"/>
      <c r="N12" s="167">
        <f t="shared" ref="N12:P13" si="3">+N18+N24</f>
        <v>4208</v>
      </c>
      <c r="O12" s="167">
        <f t="shared" si="3"/>
        <v>1974</v>
      </c>
      <c r="P12" s="167">
        <f t="shared" si="3"/>
        <v>2234</v>
      </c>
      <c r="Q12" s="167"/>
      <c r="R12" s="167">
        <f t="shared" ref="R12:T13" si="4">+R18+R24</f>
        <v>4692</v>
      </c>
      <c r="S12" s="167">
        <f t="shared" si="4"/>
        <v>2075</v>
      </c>
      <c r="T12" s="167">
        <f t="shared" si="4"/>
        <v>2617</v>
      </c>
      <c r="U12" s="167"/>
      <c r="V12" s="167">
        <f t="shared" ref="V12:X13" si="5">+V18+V24</f>
        <v>4442</v>
      </c>
      <c r="W12" s="167">
        <f t="shared" si="5"/>
        <v>1873</v>
      </c>
      <c r="X12" s="167">
        <f t="shared" si="5"/>
        <v>2569</v>
      </c>
      <c r="Y12" s="63"/>
    </row>
    <row r="13" spans="1:28" s="64" customFormat="1" x14ac:dyDescent="0.25">
      <c r="A13" s="67" t="s">
        <v>71</v>
      </c>
      <c r="B13" s="167">
        <f t="shared" si="0"/>
        <v>20084</v>
      </c>
      <c r="C13" s="167">
        <f t="shared" si="0"/>
        <v>9243</v>
      </c>
      <c r="D13" s="167">
        <f t="shared" si="0"/>
        <v>10841</v>
      </c>
      <c r="E13" s="167"/>
      <c r="F13" s="167">
        <f t="shared" si="1"/>
        <v>3126</v>
      </c>
      <c r="G13" s="167">
        <f t="shared" si="1"/>
        <v>1570</v>
      </c>
      <c r="H13" s="167">
        <f t="shared" si="1"/>
        <v>1556</v>
      </c>
      <c r="I13" s="167"/>
      <c r="J13" s="167">
        <f t="shared" si="2"/>
        <v>3637</v>
      </c>
      <c r="K13" s="167">
        <f t="shared" si="2"/>
        <v>1763</v>
      </c>
      <c r="L13" s="167">
        <f t="shared" si="2"/>
        <v>1874</v>
      </c>
      <c r="M13" s="167"/>
      <c r="N13" s="167">
        <f t="shared" si="3"/>
        <v>4200</v>
      </c>
      <c r="O13" s="167">
        <f t="shared" si="3"/>
        <v>1968</v>
      </c>
      <c r="P13" s="167">
        <f t="shared" si="3"/>
        <v>2232</v>
      </c>
      <c r="Q13" s="167"/>
      <c r="R13" s="167">
        <f t="shared" si="4"/>
        <v>4683</v>
      </c>
      <c r="S13" s="167">
        <f t="shared" si="4"/>
        <v>2071</v>
      </c>
      <c r="T13" s="167">
        <f t="shared" si="4"/>
        <v>2612</v>
      </c>
      <c r="U13" s="167"/>
      <c r="V13" s="167">
        <f t="shared" si="5"/>
        <v>4438</v>
      </c>
      <c r="W13" s="167">
        <f t="shared" si="5"/>
        <v>1871</v>
      </c>
      <c r="X13" s="167">
        <f t="shared" si="5"/>
        <v>2567</v>
      </c>
      <c r="Y13" s="63"/>
    </row>
    <row r="14" spans="1:28" s="64" customFormat="1" x14ac:dyDescent="0.25">
      <c r="A14" s="67" t="s">
        <v>72</v>
      </c>
      <c r="B14" s="167">
        <f>+B20</f>
        <v>59</v>
      </c>
      <c r="C14" s="167">
        <f>+C20</f>
        <v>41</v>
      </c>
      <c r="D14" s="167">
        <f>+D20</f>
        <v>18</v>
      </c>
      <c r="E14" s="167"/>
      <c r="F14" s="167">
        <f>+F20</f>
        <v>16</v>
      </c>
      <c r="G14" s="167">
        <f>+G20</f>
        <v>12</v>
      </c>
      <c r="H14" s="167">
        <f>+H20</f>
        <v>4</v>
      </c>
      <c r="I14" s="167"/>
      <c r="J14" s="167">
        <f>+J20</f>
        <v>22</v>
      </c>
      <c r="K14" s="167">
        <f>+K20</f>
        <v>17</v>
      </c>
      <c r="L14" s="167">
        <f>+L20</f>
        <v>5</v>
      </c>
      <c r="M14" s="167"/>
      <c r="N14" s="167">
        <f>+N20</f>
        <v>8</v>
      </c>
      <c r="O14" s="167">
        <f>+O20</f>
        <v>6</v>
      </c>
      <c r="P14" s="167">
        <f>+P20</f>
        <v>2</v>
      </c>
      <c r="Q14" s="167"/>
      <c r="R14" s="167">
        <f>+R20</f>
        <v>9</v>
      </c>
      <c r="S14" s="167">
        <f>+S20</f>
        <v>4</v>
      </c>
      <c r="T14" s="167">
        <f>+T20</f>
        <v>5</v>
      </c>
      <c r="U14" s="167"/>
      <c r="V14" s="167">
        <f>+V20</f>
        <v>4</v>
      </c>
      <c r="W14" s="167">
        <f>+W20</f>
        <v>2</v>
      </c>
      <c r="X14" s="167">
        <f>+X20</f>
        <v>2</v>
      </c>
      <c r="Y14" s="63"/>
    </row>
    <row r="15" spans="1:28" s="64" customFormat="1" x14ac:dyDescent="0.25">
      <c r="A15" s="67" t="s">
        <v>73</v>
      </c>
      <c r="B15" s="167" t="s">
        <v>47</v>
      </c>
      <c r="C15" s="167" t="s">
        <v>47</v>
      </c>
      <c r="D15" s="167" t="s">
        <v>47</v>
      </c>
      <c r="E15" s="167"/>
      <c r="F15" s="167" t="s">
        <v>47</v>
      </c>
      <c r="G15" s="167" t="s">
        <v>47</v>
      </c>
      <c r="H15" s="167" t="s">
        <v>47</v>
      </c>
      <c r="I15" s="167"/>
      <c r="J15" s="167" t="s">
        <v>47</v>
      </c>
      <c r="K15" s="167" t="s">
        <v>47</v>
      </c>
      <c r="L15" s="167" t="s">
        <v>47</v>
      </c>
      <c r="M15" s="167"/>
      <c r="N15" s="167" t="s">
        <v>47</v>
      </c>
      <c r="O15" s="167" t="s">
        <v>47</v>
      </c>
      <c r="P15" s="167" t="s">
        <v>47</v>
      </c>
      <c r="Q15" s="167"/>
      <c r="R15" s="167" t="s">
        <v>47</v>
      </c>
      <c r="S15" s="167" t="s">
        <v>47</v>
      </c>
      <c r="T15" s="167" t="s">
        <v>47</v>
      </c>
      <c r="U15" s="167"/>
      <c r="V15" s="167" t="s">
        <v>47</v>
      </c>
      <c r="W15" s="167" t="s">
        <v>47</v>
      </c>
      <c r="X15" s="167" t="s">
        <v>47</v>
      </c>
      <c r="Y15" s="63"/>
    </row>
    <row r="16" spans="1:28" s="64" customFormat="1" x14ac:dyDescent="0.25">
      <c r="A16" s="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63"/>
    </row>
    <row r="17" spans="1:28" s="64" customFormat="1" ht="14.25" x14ac:dyDescent="0.25">
      <c r="A17" s="65" t="s">
        <v>74</v>
      </c>
      <c r="B17" s="168"/>
      <c r="C17" s="168"/>
      <c r="D17" s="168"/>
      <c r="E17" s="169"/>
      <c r="F17" s="168"/>
      <c r="G17" s="168"/>
      <c r="H17" s="168"/>
      <c r="I17" s="169"/>
      <c r="J17" s="168"/>
      <c r="K17" s="168"/>
      <c r="L17" s="168"/>
      <c r="M17" s="169"/>
      <c r="N17" s="168"/>
      <c r="O17" s="168"/>
      <c r="P17" s="168"/>
      <c r="Q17" s="169"/>
      <c r="R17" s="168"/>
      <c r="S17" s="168"/>
      <c r="T17" s="168"/>
      <c r="U17" s="169"/>
      <c r="V17" s="168"/>
      <c r="W17" s="168"/>
      <c r="X17" s="168"/>
      <c r="Y17" s="63"/>
    </row>
    <row r="18" spans="1:28" s="64" customFormat="1" x14ac:dyDescent="0.25">
      <c r="A18" s="71" t="s">
        <v>21</v>
      </c>
      <c r="B18" s="170">
        <f>+B19+B20</f>
        <v>16852</v>
      </c>
      <c r="C18" s="170">
        <f>+C19+C20</f>
        <v>7712</v>
      </c>
      <c r="D18" s="170">
        <f>+D19+D20</f>
        <v>9140</v>
      </c>
      <c r="E18" s="170"/>
      <c r="F18" s="170">
        <f>+F19+F20</f>
        <v>2674</v>
      </c>
      <c r="G18" s="170">
        <f>+G19+G20</f>
        <v>1326</v>
      </c>
      <c r="H18" s="170">
        <f>+H19+H20</f>
        <v>1348</v>
      </c>
      <c r="I18" s="171"/>
      <c r="J18" s="170">
        <f>+J19+J20</f>
        <v>3103</v>
      </c>
      <c r="K18" s="170">
        <f>+K19+K20</f>
        <v>1515</v>
      </c>
      <c r="L18" s="170">
        <f>+L19+L20</f>
        <v>1588</v>
      </c>
      <c r="M18" s="171"/>
      <c r="N18" s="170">
        <f>+N19+N20</f>
        <v>3522</v>
      </c>
      <c r="O18" s="170">
        <f>+O19+O20</f>
        <v>1637</v>
      </c>
      <c r="P18" s="170">
        <f>+P19+P20</f>
        <v>1885</v>
      </c>
      <c r="Q18" s="171"/>
      <c r="R18" s="170">
        <f>+R19+R20</f>
        <v>3883</v>
      </c>
      <c r="S18" s="170">
        <f>+S19+S20</f>
        <v>1680</v>
      </c>
      <c r="T18" s="170">
        <f>+T19+T20</f>
        <v>2203</v>
      </c>
      <c r="U18" s="171"/>
      <c r="V18" s="170">
        <f>+V19+V20</f>
        <v>3670</v>
      </c>
      <c r="W18" s="170">
        <f>+W19+W20</f>
        <v>1554</v>
      </c>
      <c r="X18" s="170">
        <f>+X19+X20</f>
        <v>2116</v>
      </c>
      <c r="Y18" s="63"/>
    </row>
    <row r="19" spans="1:28" x14ac:dyDescent="0.2">
      <c r="A19" s="67" t="s">
        <v>71</v>
      </c>
      <c r="B19" s="74">
        <v>16793</v>
      </c>
      <c r="C19" s="74">
        <v>7671</v>
      </c>
      <c r="D19" s="74">
        <v>9122</v>
      </c>
      <c r="E19" s="74"/>
      <c r="F19" s="74">
        <v>2658</v>
      </c>
      <c r="G19" s="74">
        <v>1314</v>
      </c>
      <c r="H19" s="74">
        <v>1344</v>
      </c>
      <c r="I19" s="74"/>
      <c r="J19" s="74">
        <v>3081</v>
      </c>
      <c r="K19" s="74">
        <v>1498</v>
      </c>
      <c r="L19" s="74">
        <v>1583</v>
      </c>
      <c r="M19" s="74"/>
      <c r="N19" s="74">
        <v>3514</v>
      </c>
      <c r="O19" s="74">
        <v>1631</v>
      </c>
      <c r="P19" s="74">
        <v>1883</v>
      </c>
      <c r="Q19" s="74"/>
      <c r="R19" s="74">
        <v>3874</v>
      </c>
      <c r="S19" s="74">
        <v>1676</v>
      </c>
      <c r="T19" s="74">
        <v>2198</v>
      </c>
      <c r="U19" s="74"/>
      <c r="V19" s="74">
        <v>3666</v>
      </c>
      <c r="W19" s="74">
        <v>1552</v>
      </c>
      <c r="X19" s="74">
        <v>2114</v>
      </c>
    </row>
    <row r="20" spans="1:28" x14ac:dyDescent="0.2">
      <c r="A20" s="67" t="s">
        <v>72</v>
      </c>
      <c r="B20" s="74">
        <v>59</v>
      </c>
      <c r="C20" s="74">
        <v>41</v>
      </c>
      <c r="D20" s="74">
        <v>18</v>
      </c>
      <c r="E20" s="74"/>
      <c r="F20" s="74">
        <v>16</v>
      </c>
      <c r="G20" s="74">
        <v>12</v>
      </c>
      <c r="H20" s="74">
        <v>4</v>
      </c>
      <c r="I20" s="74"/>
      <c r="J20" s="74">
        <v>22</v>
      </c>
      <c r="K20" s="74">
        <v>17</v>
      </c>
      <c r="L20" s="74">
        <v>5</v>
      </c>
      <c r="M20" s="74"/>
      <c r="N20" s="74">
        <v>8</v>
      </c>
      <c r="O20" s="74">
        <v>6</v>
      </c>
      <c r="P20" s="74">
        <v>2</v>
      </c>
      <c r="Q20" s="74"/>
      <c r="R20" s="74">
        <v>9</v>
      </c>
      <c r="S20" s="74">
        <v>4</v>
      </c>
      <c r="T20" s="74">
        <v>5</v>
      </c>
      <c r="U20" s="74"/>
      <c r="V20" s="74">
        <v>4</v>
      </c>
      <c r="W20" s="74">
        <v>2</v>
      </c>
      <c r="X20" s="74">
        <v>2</v>
      </c>
    </row>
    <row r="21" spans="1:28" x14ac:dyDescent="0.2">
      <c r="A21" s="67" t="s">
        <v>73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8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8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8" x14ac:dyDescent="0.25">
      <c r="A24" s="76" t="s">
        <v>21</v>
      </c>
      <c r="B24" s="170">
        <f>+B25+B26</f>
        <v>3291</v>
      </c>
      <c r="C24" s="170">
        <f>+C25+C26</f>
        <v>1572</v>
      </c>
      <c r="D24" s="170">
        <f>+D25+D26</f>
        <v>1719</v>
      </c>
      <c r="E24" s="170"/>
      <c r="F24" s="170">
        <f>+F25+F26</f>
        <v>468</v>
      </c>
      <c r="G24" s="170">
        <f>+G25+G26</f>
        <v>256</v>
      </c>
      <c r="H24" s="170">
        <f>+H25+H26</f>
        <v>212</v>
      </c>
      <c r="I24" s="171"/>
      <c r="J24" s="170">
        <f>+J25+J26</f>
        <v>556</v>
      </c>
      <c r="K24" s="170">
        <f>+K25+K26</f>
        <v>265</v>
      </c>
      <c r="L24" s="170">
        <f>+L25+L26</f>
        <v>291</v>
      </c>
      <c r="M24" s="171"/>
      <c r="N24" s="170">
        <f>+N25+N26</f>
        <v>686</v>
      </c>
      <c r="O24" s="170">
        <f>+O25+O26</f>
        <v>337</v>
      </c>
      <c r="P24" s="170">
        <f>+P25+P26</f>
        <v>349</v>
      </c>
      <c r="Q24" s="171"/>
      <c r="R24" s="170">
        <f>+R25+R26</f>
        <v>809</v>
      </c>
      <c r="S24" s="170">
        <f>+S25+S26</f>
        <v>395</v>
      </c>
      <c r="T24" s="170">
        <f>+T25+T26</f>
        <v>414</v>
      </c>
      <c r="U24" s="171"/>
      <c r="V24" s="170">
        <f>+V25+V26</f>
        <v>772</v>
      </c>
      <c r="W24" s="170">
        <f>+W25+W26</f>
        <v>319</v>
      </c>
      <c r="X24" s="170">
        <f>+X25+X26</f>
        <v>453</v>
      </c>
    </row>
    <row r="25" spans="1:28" x14ac:dyDescent="0.2">
      <c r="A25" s="67" t="s">
        <v>71</v>
      </c>
      <c r="B25" s="74">
        <v>3291</v>
      </c>
      <c r="C25" s="74">
        <v>1572</v>
      </c>
      <c r="D25" s="74">
        <v>1719</v>
      </c>
      <c r="E25" s="74"/>
      <c r="F25" s="74">
        <v>468</v>
      </c>
      <c r="G25" s="74">
        <v>256</v>
      </c>
      <c r="H25" s="74">
        <v>212</v>
      </c>
      <c r="I25" s="74"/>
      <c r="J25" s="74">
        <v>556</v>
      </c>
      <c r="K25" s="74">
        <v>265</v>
      </c>
      <c r="L25" s="74">
        <v>291</v>
      </c>
      <c r="M25" s="74"/>
      <c r="N25" s="74">
        <v>686</v>
      </c>
      <c r="O25" s="74">
        <v>337</v>
      </c>
      <c r="P25" s="74">
        <v>349</v>
      </c>
      <c r="Q25" s="74"/>
      <c r="R25" s="74">
        <v>809</v>
      </c>
      <c r="S25" s="74">
        <v>395</v>
      </c>
      <c r="T25" s="74">
        <v>414</v>
      </c>
      <c r="U25" s="74"/>
      <c r="V25" s="74">
        <v>772</v>
      </c>
      <c r="W25" s="74">
        <v>319</v>
      </c>
      <c r="X25" s="74">
        <v>453</v>
      </c>
    </row>
    <row r="26" spans="1:28" x14ac:dyDescent="0.2">
      <c r="A26" s="67" t="s">
        <v>72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172"/>
      <c r="Z26" s="172"/>
      <c r="AA26" s="172"/>
      <c r="AB26" s="172"/>
    </row>
    <row r="27" spans="1:28" x14ac:dyDescent="0.2">
      <c r="A27" s="67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172"/>
      <c r="Z27" s="172"/>
      <c r="AA27" s="172"/>
      <c r="AB27" s="172"/>
    </row>
    <row r="28" spans="1:28" ht="12.75" customHeight="1" x14ac:dyDescent="0.25">
      <c r="A28" s="77"/>
    </row>
    <row r="29" spans="1:28" s="50" customFormat="1" ht="21" customHeight="1" x14ac:dyDescent="0.25">
      <c r="A29" s="250" t="s">
        <v>44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</row>
    <row r="30" spans="1:28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3"/>
    </row>
    <row r="31" spans="1:28" s="64" customFormat="1" ht="14.25" x14ac:dyDescent="0.25">
      <c r="A31" s="65" t="s">
        <v>21</v>
      </c>
      <c r="B31" s="78">
        <f t="shared" ref="B31:D33" si="6">+B12/(B12+B61)*100</f>
        <v>76.598091037000415</v>
      </c>
      <c r="C31" s="78">
        <f t="shared" si="6"/>
        <v>74.058710912571797</v>
      </c>
      <c r="D31" s="78">
        <f t="shared" si="6"/>
        <v>78.911416321488261</v>
      </c>
      <c r="E31" s="78"/>
      <c r="F31" s="78">
        <f t="shared" ref="F31:H33" si="7">+F12/(F12+F61)*100</f>
        <v>72.19669117647058</v>
      </c>
      <c r="G31" s="78">
        <f t="shared" si="7"/>
        <v>69.173589855706169</v>
      </c>
      <c r="H31" s="78">
        <f t="shared" si="7"/>
        <v>75.544794188861985</v>
      </c>
      <c r="I31" s="78"/>
      <c r="J31" s="78">
        <f t="shared" ref="J31:L33" si="8">+J12/(J12+J61)*100</f>
        <v>74.47588031752494</v>
      </c>
      <c r="K31" s="78">
        <f t="shared" si="8"/>
        <v>72.328321820398216</v>
      </c>
      <c r="L31" s="78">
        <f t="shared" si="8"/>
        <v>76.631321370309948</v>
      </c>
      <c r="M31" s="78"/>
      <c r="N31" s="78">
        <f t="shared" ref="N31:P32" si="9">+N12/(N12+N61)*100</f>
        <v>81.219841729395867</v>
      </c>
      <c r="O31" s="78">
        <f t="shared" si="9"/>
        <v>78.614097968936676</v>
      </c>
      <c r="P31" s="78">
        <f t="shared" si="9"/>
        <v>83.670411985018717</v>
      </c>
      <c r="Q31" s="78"/>
      <c r="R31" s="78">
        <f t="shared" ref="R31:T33" si="10">+R12/(R12+R61)*100</f>
        <v>71.328671328671334</v>
      </c>
      <c r="S31" s="78">
        <f t="shared" si="10"/>
        <v>69.074567243675105</v>
      </c>
      <c r="T31" s="78">
        <f t="shared" si="10"/>
        <v>73.223279238947953</v>
      </c>
      <c r="U31" s="78"/>
      <c r="V31" s="78">
        <f t="shared" ref="V31:X33" si="11">+V12/(V12+V61)*100</f>
        <v>84.240470320500663</v>
      </c>
      <c r="W31" s="78">
        <f t="shared" si="11"/>
        <v>82.402111746590407</v>
      </c>
      <c r="X31" s="78">
        <f t="shared" si="11"/>
        <v>85.633333333333326</v>
      </c>
      <c r="Y31" s="63"/>
    </row>
    <row r="32" spans="1:28" s="64" customFormat="1" x14ac:dyDescent="0.25">
      <c r="A32" s="67" t="s">
        <v>71</v>
      </c>
      <c r="B32" s="78">
        <f t="shared" si="6"/>
        <v>76.545468404604009</v>
      </c>
      <c r="C32" s="78">
        <f t="shared" si="6"/>
        <v>73.973589435774315</v>
      </c>
      <c r="D32" s="78">
        <f t="shared" si="6"/>
        <v>78.883795386742335</v>
      </c>
      <c r="E32" s="78"/>
      <c r="F32" s="78">
        <f t="shared" si="7"/>
        <v>72.09409594095942</v>
      </c>
      <c r="G32" s="78">
        <f t="shared" si="7"/>
        <v>69.010989010989007</v>
      </c>
      <c r="H32" s="78">
        <f t="shared" si="7"/>
        <v>75.497331392527897</v>
      </c>
      <c r="I32" s="78"/>
      <c r="J32" s="78">
        <f t="shared" si="8"/>
        <v>74.361071355551019</v>
      </c>
      <c r="K32" s="78">
        <f t="shared" si="8"/>
        <v>72.135842880523725</v>
      </c>
      <c r="L32" s="78">
        <f t="shared" si="8"/>
        <v>76.583571720474055</v>
      </c>
      <c r="M32" s="78"/>
      <c r="N32" s="78">
        <f t="shared" si="9"/>
        <v>81.190798376184034</v>
      </c>
      <c r="O32" s="78">
        <f t="shared" si="9"/>
        <v>78.562874251497007</v>
      </c>
      <c r="P32" s="78">
        <f t="shared" si="9"/>
        <v>83.658170914542723</v>
      </c>
      <c r="Q32" s="78"/>
      <c r="R32" s="78">
        <f t="shared" si="10"/>
        <v>71.289389557010196</v>
      </c>
      <c r="S32" s="78">
        <f t="shared" si="10"/>
        <v>69.033333333333331</v>
      </c>
      <c r="T32" s="78">
        <f t="shared" si="10"/>
        <v>73.185766321098342</v>
      </c>
      <c r="U32" s="78"/>
      <c r="V32" s="78">
        <f t="shared" si="11"/>
        <v>84.228506357942678</v>
      </c>
      <c r="W32" s="78">
        <f t="shared" si="11"/>
        <v>82.386613826508153</v>
      </c>
      <c r="X32" s="78">
        <f t="shared" si="11"/>
        <v>85.623749166110741</v>
      </c>
      <c r="Y32" s="63"/>
    </row>
    <row r="33" spans="1:25" s="64" customFormat="1" x14ac:dyDescent="0.25">
      <c r="A33" s="67" t="s">
        <v>72</v>
      </c>
      <c r="B33" s="78">
        <f t="shared" si="6"/>
        <v>100</v>
      </c>
      <c r="C33" s="78">
        <f t="shared" si="6"/>
        <v>100</v>
      </c>
      <c r="D33" s="78">
        <f t="shared" si="6"/>
        <v>100</v>
      </c>
      <c r="E33" s="78"/>
      <c r="F33" s="78">
        <f t="shared" si="7"/>
        <v>100</v>
      </c>
      <c r="G33" s="78">
        <f t="shared" si="7"/>
        <v>100</v>
      </c>
      <c r="H33" s="78">
        <f t="shared" si="7"/>
        <v>100</v>
      </c>
      <c r="I33" s="78"/>
      <c r="J33" s="78">
        <f t="shared" si="8"/>
        <v>100</v>
      </c>
      <c r="K33" s="78">
        <f t="shared" si="8"/>
        <v>100</v>
      </c>
      <c r="L33" s="78">
        <f t="shared" si="8"/>
        <v>100</v>
      </c>
      <c r="M33" s="78"/>
      <c r="N33" s="78">
        <f>+N14/(N14+N63)*100</f>
        <v>100</v>
      </c>
      <c r="O33" s="78">
        <f>+O14/(O14+O63)*100</f>
        <v>100</v>
      </c>
      <c r="P33" s="78">
        <v>0</v>
      </c>
      <c r="Q33" s="78"/>
      <c r="R33" s="78">
        <f t="shared" si="10"/>
        <v>100</v>
      </c>
      <c r="S33" s="78">
        <f t="shared" si="10"/>
        <v>100</v>
      </c>
      <c r="T33" s="78">
        <f t="shared" si="10"/>
        <v>100</v>
      </c>
      <c r="U33" s="78"/>
      <c r="V33" s="78">
        <f t="shared" si="11"/>
        <v>100</v>
      </c>
      <c r="W33" s="78">
        <f t="shared" si="11"/>
        <v>100</v>
      </c>
      <c r="X33" s="78">
        <f t="shared" si="11"/>
        <v>100</v>
      </c>
      <c r="Y33" s="63"/>
    </row>
    <row r="34" spans="1:25" s="64" customFormat="1" x14ac:dyDescent="0.25">
      <c r="A34" s="67" t="s">
        <v>73</v>
      </c>
      <c r="B34" s="78" t="s">
        <v>47</v>
      </c>
      <c r="C34" s="78" t="s">
        <v>47</v>
      </c>
      <c r="D34" s="78" t="s">
        <v>47</v>
      </c>
      <c r="E34" s="78"/>
      <c r="F34" s="78" t="s">
        <v>47</v>
      </c>
      <c r="G34" s="78" t="s">
        <v>47</v>
      </c>
      <c r="H34" s="78" t="s">
        <v>47</v>
      </c>
      <c r="I34" s="78"/>
      <c r="J34" s="78" t="s">
        <v>47</v>
      </c>
      <c r="K34" s="78" t="s">
        <v>47</v>
      </c>
      <c r="L34" s="78" t="s">
        <v>47</v>
      </c>
      <c r="M34" s="78"/>
      <c r="N34" s="78" t="s">
        <v>47</v>
      </c>
      <c r="O34" s="78" t="s">
        <v>47</v>
      </c>
      <c r="P34" s="78" t="s">
        <v>47</v>
      </c>
      <c r="Q34" s="78"/>
      <c r="R34" s="78" t="s">
        <v>47</v>
      </c>
      <c r="S34" s="78" t="s">
        <v>47</v>
      </c>
      <c r="T34" s="78" t="s">
        <v>47</v>
      </c>
      <c r="U34" s="78"/>
      <c r="V34" s="78" t="s">
        <v>47</v>
      </c>
      <c r="W34" s="78" t="s">
        <v>47</v>
      </c>
      <c r="X34" s="78" t="s">
        <v>47</v>
      </c>
      <c r="Y34" s="63"/>
    </row>
    <row r="35" spans="1:25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3"/>
    </row>
    <row r="36" spans="1:25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63"/>
    </row>
    <row r="37" spans="1:25" s="64" customFormat="1" x14ac:dyDescent="0.25">
      <c r="A37" s="71" t="s">
        <v>21</v>
      </c>
      <c r="B37" s="78">
        <f t="shared" ref="B37:D39" si="12">+B18/(B18+B67)*100</f>
        <v>75.511941569207323</v>
      </c>
      <c r="C37" s="78">
        <f t="shared" si="12"/>
        <v>72.947408248202805</v>
      </c>
      <c r="D37" s="78">
        <f t="shared" si="12"/>
        <v>77.820349084716895</v>
      </c>
      <c r="E37" s="78"/>
      <c r="F37" s="78">
        <f t="shared" ref="F37:H39" si="13">+F18/(F18+F67)*100</f>
        <v>71.192758253461136</v>
      </c>
      <c r="G37" s="78">
        <f t="shared" si="13"/>
        <v>67.860798362333668</v>
      </c>
      <c r="H37" s="78">
        <f t="shared" si="13"/>
        <v>74.805771365149837</v>
      </c>
      <c r="I37" s="78"/>
      <c r="J37" s="78">
        <f t="shared" ref="J37:L39" si="14">+J18/(J18+J67)*100</f>
        <v>73.495973472288014</v>
      </c>
      <c r="K37" s="78">
        <f t="shared" si="14"/>
        <v>71.665089877010402</v>
      </c>
      <c r="L37" s="78">
        <f t="shared" si="14"/>
        <v>75.332068311195442</v>
      </c>
      <c r="M37" s="78"/>
      <c r="N37" s="78">
        <f t="shared" ref="N37:P38" si="15">+N18/(N18+N67)*100</f>
        <v>80.337591240875923</v>
      </c>
      <c r="O37" s="78">
        <f t="shared" si="15"/>
        <v>77.878211227402474</v>
      </c>
      <c r="P37" s="78">
        <f t="shared" si="15"/>
        <v>82.602979842243656</v>
      </c>
      <c r="Q37" s="78"/>
      <c r="R37" s="78">
        <f t="shared" ref="R37:T39" si="16">+R18/(R18+R67)*100</f>
        <v>70.216998191681739</v>
      </c>
      <c r="S37" s="78">
        <f t="shared" si="16"/>
        <v>67.442794058611</v>
      </c>
      <c r="T37" s="78">
        <f t="shared" si="16"/>
        <v>72.490950970714053</v>
      </c>
      <c r="U37" s="78"/>
      <c r="V37" s="78">
        <f t="shared" ref="V37:X39" si="17">+V18/(V18+V67)*100</f>
        <v>82.937853107344623</v>
      </c>
      <c r="W37" s="78">
        <f t="shared" si="17"/>
        <v>81.318681318681314</v>
      </c>
      <c r="X37" s="78">
        <f t="shared" si="17"/>
        <v>84.168655529037395</v>
      </c>
      <c r="Y37" s="63"/>
    </row>
    <row r="38" spans="1:25" x14ac:dyDescent="0.25">
      <c r="A38" s="67" t="s">
        <v>71</v>
      </c>
      <c r="B38" s="78">
        <f t="shared" si="12"/>
        <v>75.447030281247194</v>
      </c>
      <c r="C38" s="78">
        <f t="shared" si="12"/>
        <v>72.842085272053936</v>
      </c>
      <c r="D38" s="78">
        <f t="shared" si="12"/>
        <v>77.786305107870717</v>
      </c>
      <c r="E38" s="81"/>
      <c r="F38" s="78">
        <f t="shared" si="13"/>
        <v>71.069518716577534</v>
      </c>
      <c r="G38" s="78">
        <f t="shared" si="13"/>
        <v>67.662203913491254</v>
      </c>
      <c r="H38" s="78">
        <f t="shared" si="13"/>
        <v>74.749721913236939</v>
      </c>
      <c r="I38" s="81"/>
      <c r="J38" s="78">
        <f t="shared" si="14"/>
        <v>73.357142857142861</v>
      </c>
      <c r="K38" s="78">
        <f t="shared" si="14"/>
        <v>71.435383881735817</v>
      </c>
      <c r="L38" s="78">
        <f t="shared" si="14"/>
        <v>75.273418925344743</v>
      </c>
      <c r="M38" s="81"/>
      <c r="N38" s="78">
        <f t="shared" si="15"/>
        <v>80.301645338208402</v>
      </c>
      <c r="O38" s="78">
        <f t="shared" si="15"/>
        <v>77.814885496183209</v>
      </c>
      <c r="P38" s="78">
        <f t="shared" si="15"/>
        <v>82.587719298245617</v>
      </c>
      <c r="Q38" s="81"/>
      <c r="R38" s="78">
        <f t="shared" si="16"/>
        <v>70.168447744973733</v>
      </c>
      <c r="S38" s="78">
        <f t="shared" si="16"/>
        <v>67.390430237233616</v>
      </c>
      <c r="T38" s="78">
        <f t="shared" si="16"/>
        <v>72.445616348055381</v>
      </c>
      <c r="U38" s="81"/>
      <c r="V38" s="78">
        <f t="shared" si="17"/>
        <v>82.922415743044567</v>
      </c>
      <c r="W38" s="78">
        <f t="shared" si="17"/>
        <v>81.299109481403875</v>
      </c>
      <c r="X38" s="78">
        <f t="shared" si="17"/>
        <v>84.156050955414003</v>
      </c>
    </row>
    <row r="39" spans="1:25" x14ac:dyDescent="0.25">
      <c r="A39" s="67" t="s">
        <v>72</v>
      </c>
      <c r="B39" s="78">
        <f t="shared" si="12"/>
        <v>100</v>
      </c>
      <c r="C39" s="78">
        <f t="shared" si="12"/>
        <v>100</v>
      </c>
      <c r="D39" s="78">
        <f t="shared" si="12"/>
        <v>100</v>
      </c>
      <c r="E39" s="81"/>
      <c r="F39" s="78">
        <f t="shared" si="13"/>
        <v>100</v>
      </c>
      <c r="G39" s="78">
        <f t="shared" si="13"/>
        <v>100</v>
      </c>
      <c r="H39" s="78">
        <f t="shared" si="13"/>
        <v>100</v>
      </c>
      <c r="I39" s="81"/>
      <c r="J39" s="78">
        <f t="shared" si="14"/>
        <v>100</v>
      </c>
      <c r="K39" s="78">
        <f t="shared" si="14"/>
        <v>100</v>
      </c>
      <c r="L39" s="78">
        <f t="shared" si="14"/>
        <v>100</v>
      </c>
      <c r="M39" s="81"/>
      <c r="N39" s="78">
        <f>+N20/(N20+N69)*100</f>
        <v>100</v>
      </c>
      <c r="O39" s="78">
        <f>+O20/(O20+O69)*100</f>
        <v>100</v>
      </c>
      <c r="P39" s="78">
        <v>0</v>
      </c>
      <c r="Q39" s="81"/>
      <c r="R39" s="78">
        <f t="shared" si="16"/>
        <v>100</v>
      </c>
      <c r="S39" s="78">
        <f t="shared" si="16"/>
        <v>100</v>
      </c>
      <c r="T39" s="78">
        <f t="shared" si="16"/>
        <v>100</v>
      </c>
      <c r="U39" s="81"/>
      <c r="V39" s="78">
        <f t="shared" si="17"/>
        <v>100</v>
      </c>
      <c r="W39" s="78">
        <f t="shared" si="17"/>
        <v>100</v>
      </c>
      <c r="X39" s="78">
        <f t="shared" si="17"/>
        <v>100</v>
      </c>
    </row>
    <row r="40" spans="1:25" x14ac:dyDescent="0.25">
      <c r="A40" s="67" t="s">
        <v>73</v>
      </c>
      <c r="B40" s="78" t="s">
        <v>47</v>
      </c>
      <c r="C40" s="78" t="s">
        <v>47</v>
      </c>
      <c r="D40" s="78" t="s">
        <v>47</v>
      </c>
      <c r="E40" s="81"/>
      <c r="F40" s="78" t="s">
        <v>47</v>
      </c>
      <c r="G40" s="78" t="s">
        <v>47</v>
      </c>
      <c r="H40" s="78" t="s">
        <v>47</v>
      </c>
      <c r="I40" s="81"/>
      <c r="J40" s="78" t="s">
        <v>47</v>
      </c>
      <c r="K40" s="78" t="s">
        <v>47</v>
      </c>
      <c r="L40" s="78" t="s">
        <v>47</v>
      </c>
      <c r="M40" s="81"/>
      <c r="N40" s="78" t="s">
        <v>47</v>
      </c>
      <c r="O40" s="78" t="s">
        <v>47</v>
      </c>
      <c r="P40" s="78" t="s">
        <v>47</v>
      </c>
      <c r="Q40" s="81"/>
      <c r="R40" s="78" t="s">
        <v>47</v>
      </c>
      <c r="S40" s="78" t="s">
        <v>47</v>
      </c>
      <c r="T40" s="78" t="s">
        <v>47</v>
      </c>
      <c r="U40" s="81"/>
      <c r="V40" s="78" t="s">
        <v>47</v>
      </c>
      <c r="W40" s="78" t="s">
        <v>47</v>
      </c>
      <c r="X40" s="78" t="s">
        <v>47</v>
      </c>
    </row>
    <row r="41" spans="1:25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</row>
    <row r="42" spans="1:25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spans="1:25" x14ac:dyDescent="0.25">
      <c r="A43" s="76" t="s">
        <v>21</v>
      </c>
      <c r="B43" s="78">
        <f t="shared" ref="B43:D44" si="18">+B24/(B24+B73)*100</f>
        <v>82.688442211055275</v>
      </c>
      <c r="C43" s="78">
        <f t="shared" si="18"/>
        <v>80.040733197556008</v>
      </c>
      <c r="D43" s="78">
        <f t="shared" si="18"/>
        <v>85.267857142857139</v>
      </c>
      <c r="E43" s="78"/>
      <c r="F43" s="78">
        <f t="shared" ref="F43:H44" si="19">+F24/(F24+F73)*100</f>
        <v>78.523489932885909</v>
      </c>
      <c r="G43" s="78">
        <f t="shared" si="19"/>
        <v>76.876876876876878</v>
      </c>
      <c r="H43" s="78">
        <f t="shared" si="19"/>
        <v>80.608365019011401</v>
      </c>
      <c r="I43" s="78"/>
      <c r="J43" s="78">
        <f t="shared" ref="J43:L44" si="20">+J24/(J24+J73)*100</f>
        <v>80.463096960926194</v>
      </c>
      <c r="K43" s="78">
        <f t="shared" si="20"/>
        <v>76.368876080691635</v>
      </c>
      <c r="L43" s="78">
        <f t="shared" si="20"/>
        <v>84.593023255813947</v>
      </c>
      <c r="M43" s="78"/>
      <c r="N43" s="78">
        <f t="shared" ref="N43:P44" si="21">+N24/(N24+N73)*100</f>
        <v>86.072772898368882</v>
      </c>
      <c r="O43" s="78">
        <f t="shared" si="21"/>
        <v>82.396088019559897</v>
      </c>
      <c r="P43" s="78">
        <f t="shared" si="21"/>
        <v>89.948453608247419</v>
      </c>
      <c r="Q43" s="78"/>
      <c r="R43" s="78">
        <f t="shared" ref="R43:T44" si="22">+R24/(R24+R73)*100</f>
        <v>77.194656488549612</v>
      </c>
      <c r="S43" s="78">
        <f t="shared" si="22"/>
        <v>76.998050682261209</v>
      </c>
      <c r="T43" s="78">
        <f t="shared" si="22"/>
        <v>77.383177570093451</v>
      </c>
      <c r="U43" s="78"/>
      <c r="V43" s="78">
        <f t="shared" ref="V43:X44" si="23">+V24/(V24+V73)*100</f>
        <v>91.037735849056602</v>
      </c>
      <c r="W43" s="78">
        <f t="shared" si="23"/>
        <v>88.121546961325976</v>
      </c>
      <c r="X43" s="78">
        <f t="shared" si="23"/>
        <v>93.209876543209873</v>
      </c>
    </row>
    <row r="44" spans="1:25" x14ac:dyDescent="0.25">
      <c r="A44" s="67" t="s">
        <v>71</v>
      </c>
      <c r="B44" s="78">
        <f t="shared" si="18"/>
        <v>82.688442211055275</v>
      </c>
      <c r="C44" s="78">
        <f t="shared" si="18"/>
        <v>80.040733197556008</v>
      </c>
      <c r="D44" s="78">
        <f t="shared" si="18"/>
        <v>85.267857142857139</v>
      </c>
      <c r="E44" s="81"/>
      <c r="F44" s="78">
        <f t="shared" si="19"/>
        <v>78.523489932885909</v>
      </c>
      <c r="G44" s="78">
        <f t="shared" si="19"/>
        <v>76.876876876876878</v>
      </c>
      <c r="H44" s="78">
        <f t="shared" si="19"/>
        <v>80.608365019011401</v>
      </c>
      <c r="I44" s="81"/>
      <c r="J44" s="78">
        <f t="shared" si="20"/>
        <v>80.463096960926194</v>
      </c>
      <c r="K44" s="78">
        <f t="shared" si="20"/>
        <v>76.368876080691635</v>
      </c>
      <c r="L44" s="78">
        <f t="shared" si="20"/>
        <v>84.593023255813947</v>
      </c>
      <c r="M44" s="81"/>
      <c r="N44" s="78">
        <f t="shared" si="21"/>
        <v>86.072772898368882</v>
      </c>
      <c r="O44" s="78">
        <f t="shared" si="21"/>
        <v>82.396088019559897</v>
      </c>
      <c r="P44" s="78">
        <f t="shared" si="21"/>
        <v>89.948453608247419</v>
      </c>
      <c r="Q44" s="81"/>
      <c r="R44" s="78">
        <f t="shared" si="22"/>
        <v>77.194656488549612</v>
      </c>
      <c r="S44" s="78">
        <f t="shared" si="22"/>
        <v>76.998050682261209</v>
      </c>
      <c r="T44" s="78">
        <f t="shared" si="22"/>
        <v>77.383177570093451</v>
      </c>
      <c r="U44" s="81"/>
      <c r="V44" s="78">
        <f t="shared" si="23"/>
        <v>91.037735849056602</v>
      </c>
      <c r="W44" s="78">
        <f t="shared" si="23"/>
        <v>88.121546961325976</v>
      </c>
      <c r="X44" s="78">
        <f t="shared" si="23"/>
        <v>93.209876543209873</v>
      </c>
    </row>
    <row r="45" spans="1:25" x14ac:dyDescent="0.25">
      <c r="A45" s="67" t="s">
        <v>72</v>
      </c>
      <c r="B45" s="78" t="s">
        <v>47</v>
      </c>
      <c r="C45" s="78" t="s">
        <v>47</v>
      </c>
      <c r="D45" s="78" t="s">
        <v>47</v>
      </c>
      <c r="E45" s="81"/>
      <c r="F45" s="78" t="s">
        <v>47</v>
      </c>
      <c r="G45" s="78" t="s">
        <v>47</v>
      </c>
      <c r="H45" s="78" t="s">
        <v>47</v>
      </c>
      <c r="I45" s="81"/>
      <c r="J45" s="78" t="s">
        <v>47</v>
      </c>
      <c r="K45" s="78" t="s">
        <v>47</v>
      </c>
      <c r="L45" s="78" t="s">
        <v>47</v>
      </c>
      <c r="M45" s="81"/>
      <c r="N45" s="78" t="s">
        <v>47</v>
      </c>
      <c r="O45" s="78" t="s">
        <v>47</v>
      </c>
      <c r="P45" s="78" t="s">
        <v>47</v>
      </c>
      <c r="Q45" s="81"/>
      <c r="R45" s="78" t="s">
        <v>47</v>
      </c>
      <c r="S45" s="78" t="s">
        <v>47</v>
      </c>
      <c r="T45" s="78" t="s">
        <v>47</v>
      </c>
      <c r="U45" s="81"/>
      <c r="V45" s="78" t="s">
        <v>47</v>
      </c>
      <c r="W45" s="78" t="s">
        <v>47</v>
      </c>
      <c r="X45" s="78" t="s">
        <v>47</v>
      </c>
    </row>
    <row r="46" spans="1:25" ht="13.5" thickBot="1" x14ac:dyDescent="0.3">
      <c r="A46" s="67" t="s">
        <v>73</v>
      </c>
      <c r="B46" s="84" t="s">
        <v>47</v>
      </c>
      <c r="C46" s="84" t="s">
        <v>47</v>
      </c>
      <c r="D46" s="84" t="s">
        <v>47</v>
      </c>
      <c r="E46" s="84"/>
      <c r="F46" s="84" t="s">
        <v>47</v>
      </c>
      <c r="G46" s="84" t="s">
        <v>47</v>
      </c>
      <c r="H46" s="84" t="s">
        <v>47</v>
      </c>
      <c r="I46" s="84"/>
      <c r="J46" s="84" t="s">
        <v>47</v>
      </c>
      <c r="K46" s="84" t="s">
        <v>47</v>
      </c>
      <c r="L46" s="84" t="s">
        <v>47</v>
      </c>
      <c r="M46" s="84"/>
      <c r="N46" s="84" t="s">
        <v>47</v>
      </c>
      <c r="O46" s="84" t="s">
        <v>47</v>
      </c>
      <c r="P46" s="84" t="s">
        <v>47</v>
      </c>
      <c r="Q46" s="84"/>
      <c r="R46" s="84" t="s">
        <v>47</v>
      </c>
      <c r="S46" s="84" t="s">
        <v>47</v>
      </c>
      <c r="T46" s="84" t="s">
        <v>47</v>
      </c>
      <c r="U46" s="84"/>
      <c r="V46" s="84" t="s">
        <v>47</v>
      </c>
      <c r="W46" s="84" t="s">
        <v>47</v>
      </c>
      <c r="X46" s="84" t="s">
        <v>47</v>
      </c>
    </row>
    <row r="47" spans="1:25" ht="15" customHeight="1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</row>
    <row r="48" spans="1:25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</row>
    <row r="49" spans="1:28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</row>
    <row r="50" spans="1:28" s="50" customFormat="1" ht="15" x14ac:dyDescent="0.25">
      <c r="A50" s="224" t="s">
        <v>193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9"/>
      <c r="Z50" s="215" t="s">
        <v>222</v>
      </c>
      <c r="AA50" s="215"/>
      <c r="AB50" s="9"/>
    </row>
    <row r="51" spans="1:28" s="50" customFormat="1" ht="15" x14ac:dyDescent="0.25">
      <c r="A51" s="224" t="s">
        <v>187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9"/>
      <c r="Z51" s="215"/>
      <c r="AA51" s="215"/>
      <c r="AB51"/>
    </row>
    <row r="52" spans="1:28" s="50" customFormat="1" ht="15" x14ac:dyDescent="0.25">
      <c r="A52" s="224" t="s">
        <v>64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</row>
    <row r="53" spans="1:28" s="50" customFormat="1" ht="15" x14ac:dyDescent="0.25">
      <c r="A53" s="224" t="s">
        <v>65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</row>
    <row r="54" spans="1:28" s="50" customFormat="1" ht="15" x14ac:dyDescent="0.25">
      <c r="A54" s="224" t="s">
        <v>389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28" s="50" customFormat="1" ht="15.75" thickBot="1" x14ac:dyDescent="0.3">
      <c r="A55" s="51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</row>
    <row r="56" spans="1:28" s="50" customFormat="1" ht="15" customHeight="1" x14ac:dyDescent="0.25">
      <c r="A56" s="226" t="s">
        <v>67</v>
      </c>
      <c r="B56" s="54" t="s">
        <v>21</v>
      </c>
      <c r="C56" s="54"/>
      <c r="D56" s="54"/>
      <c r="E56" s="55"/>
      <c r="F56" s="54" t="s">
        <v>48</v>
      </c>
      <c r="G56" s="54"/>
      <c r="H56" s="54"/>
      <c r="I56" s="55"/>
      <c r="J56" s="54" t="s">
        <v>49</v>
      </c>
      <c r="K56" s="54"/>
      <c r="L56" s="54"/>
      <c r="M56" s="55"/>
      <c r="N56" s="54" t="s">
        <v>50</v>
      </c>
      <c r="O56" s="54"/>
      <c r="P56" s="54"/>
      <c r="Q56" s="55"/>
      <c r="R56" s="54" t="s">
        <v>51</v>
      </c>
      <c r="S56" s="54"/>
      <c r="T56" s="54"/>
      <c r="U56" s="55"/>
      <c r="V56" s="54" t="s">
        <v>52</v>
      </c>
      <c r="W56" s="54"/>
      <c r="X56" s="54"/>
    </row>
    <row r="57" spans="1:28" s="50" customFormat="1" ht="15.75" thickBot="1" x14ac:dyDescent="0.3">
      <c r="A57" s="227"/>
      <c r="B57" s="56" t="s">
        <v>68</v>
      </c>
      <c r="C57" s="56" t="s">
        <v>69</v>
      </c>
      <c r="D57" s="56" t="s">
        <v>70</v>
      </c>
      <c r="E57" s="57"/>
      <c r="F57" s="56" t="s">
        <v>68</v>
      </c>
      <c r="G57" s="56" t="s">
        <v>69</v>
      </c>
      <c r="H57" s="56" t="s">
        <v>70</v>
      </c>
      <c r="I57" s="57"/>
      <c r="J57" s="56" t="s">
        <v>68</v>
      </c>
      <c r="K57" s="56" t="s">
        <v>69</v>
      </c>
      <c r="L57" s="56" t="s">
        <v>70</v>
      </c>
      <c r="M57" s="57"/>
      <c r="N57" s="56" t="s">
        <v>68</v>
      </c>
      <c r="O57" s="56" t="s">
        <v>69</v>
      </c>
      <c r="P57" s="56" t="s">
        <v>70</v>
      </c>
      <c r="Q57" s="57"/>
      <c r="R57" s="56" t="s">
        <v>68</v>
      </c>
      <c r="S57" s="56" t="s">
        <v>69</v>
      </c>
      <c r="T57" s="56" t="s">
        <v>70</v>
      </c>
      <c r="U57" s="57"/>
      <c r="V57" s="56" t="s">
        <v>68</v>
      </c>
      <c r="W57" s="56" t="s">
        <v>69</v>
      </c>
      <c r="X57" s="56" t="s">
        <v>70</v>
      </c>
    </row>
    <row r="58" spans="1:28" s="50" customFormat="1" ht="12.75" customHeight="1" x14ac:dyDescent="0.25">
      <c r="A58" s="58"/>
      <c r="B58" s="59"/>
      <c r="C58" s="59"/>
      <c r="D58" s="59"/>
      <c r="E58" s="60"/>
      <c r="F58" s="59"/>
      <c r="G58" s="59"/>
      <c r="H58" s="59"/>
      <c r="I58" s="60"/>
      <c r="J58" s="59"/>
      <c r="K58" s="59"/>
      <c r="L58" s="59"/>
      <c r="M58" s="60"/>
      <c r="N58" s="59"/>
      <c r="O58" s="59"/>
      <c r="P58" s="59"/>
      <c r="Q58" s="60"/>
      <c r="R58" s="59"/>
      <c r="S58" s="59"/>
      <c r="T58" s="59"/>
      <c r="U58" s="60"/>
      <c r="V58" s="59"/>
      <c r="W58" s="59"/>
      <c r="X58" s="59"/>
    </row>
    <row r="59" spans="1:28" s="50" customFormat="1" ht="21" customHeight="1" x14ac:dyDescent="0.25">
      <c r="A59" s="250" t="s">
        <v>38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</row>
    <row r="60" spans="1:28" s="64" customFormat="1" ht="12.75" customHeight="1" x14ac:dyDescent="0.2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</row>
    <row r="61" spans="1:28" s="64" customFormat="1" ht="14.25" x14ac:dyDescent="0.25">
      <c r="A61" s="65" t="s">
        <v>21</v>
      </c>
      <c r="B61" s="167">
        <f t="shared" ref="B61:D62" si="24">+B67+B73</f>
        <v>6154</v>
      </c>
      <c r="C61" s="167">
        <f t="shared" si="24"/>
        <v>3252</v>
      </c>
      <c r="D61" s="167">
        <f t="shared" si="24"/>
        <v>2902</v>
      </c>
      <c r="E61" s="167"/>
      <c r="F61" s="167">
        <f t="shared" ref="F61:H62" si="25">+F67+F73</f>
        <v>1210</v>
      </c>
      <c r="G61" s="167">
        <f t="shared" si="25"/>
        <v>705</v>
      </c>
      <c r="H61" s="167">
        <f t="shared" si="25"/>
        <v>505</v>
      </c>
      <c r="I61" s="167"/>
      <c r="J61" s="167">
        <f t="shared" ref="J61:L62" si="26">+J67+J73</f>
        <v>1254</v>
      </c>
      <c r="K61" s="167">
        <f t="shared" si="26"/>
        <v>681</v>
      </c>
      <c r="L61" s="167">
        <f t="shared" si="26"/>
        <v>573</v>
      </c>
      <c r="M61" s="167"/>
      <c r="N61" s="167">
        <f t="shared" ref="N61:P62" si="27">+N67+N73</f>
        <v>973</v>
      </c>
      <c r="O61" s="167">
        <f t="shared" si="27"/>
        <v>537</v>
      </c>
      <c r="P61" s="167">
        <f t="shared" si="27"/>
        <v>436</v>
      </c>
      <c r="Q61" s="167"/>
      <c r="R61" s="167">
        <f t="shared" ref="R61:T62" si="28">+R67+R73</f>
        <v>1886</v>
      </c>
      <c r="S61" s="167">
        <f t="shared" si="28"/>
        <v>929</v>
      </c>
      <c r="T61" s="167">
        <f t="shared" si="28"/>
        <v>957</v>
      </c>
      <c r="U61" s="167"/>
      <c r="V61" s="167">
        <f t="shared" ref="V61:X62" si="29">+V67+V73</f>
        <v>831</v>
      </c>
      <c r="W61" s="167">
        <f t="shared" si="29"/>
        <v>400</v>
      </c>
      <c r="X61" s="167">
        <f t="shared" si="29"/>
        <v>431</v>
      </c>
      <c r="Y61" s="63"/>
    </row>
    <row r="62" spans="1:28" s="64" customFormat="1" x14ac:dyDescent="0.25">
      <c r="A62" s="67" t="s">
        <v>71</v>
      </c>
      <c r="B62" s="167">
        <f t="shared" si="24"/>
        <v>6154</v>
      </c>
      <c r="C62" s="167">
        <f t="shared" si="24"/>
        <v>3252</v>
      </c>
      <c r="D62" s="167">
        <f t="shared" si="24"/>
        <v>2902</v>
      </c>
      <c r="E62" s="167"/>
      <c r="F62" s="167">
        <f t="shared" si="25"/>
        <v>1210</v>
      </c>
      <c r="G62" s="167">
        <f t="shared" si="25"/>
        <v>705</v>
      </c>
      <c r="H62" s="167">
        <f t="shared" si="25"/>
        <v>505</v>
      </c>
      <c r="I62" s="167"/>
      <c r="J62" s="167">
        <f t="shared" si="26"/>
        <v>1254</v>
      </c>
      <c r="K62" s="167">
        <f t="shared" si="26"/>
        <v>681</v>
      </c>
      <c r="L62" s="167">
        <f t="shared" si="26"/>
        <v>573</v>
      </c>
      <c r="M62" s="167"/>
      <c r="N62" s="167">
        <f t="shared" si="27"/>
        <v>973</v>
      </c>
      <c r="O62" s="167">
        <f t="shared" si="27"/>
        <v>537</v>
      </c>
      <c r="P62" s="167">
        <f t="shared" si="27"/>
        <v>436</v>
      </c>
      <c r="Q62" s="167"/>
      <c r="R62" s="167">
        <f t="shared" si="28"/>
        <v>1886</v>
      </c>
      <c r="S62" s="167">
        <f t="shared" si="28"/>
        <v>929</v>
      </c>
      <c r="T62" s="167">
        <f t="shared" si="28"/>
        <v>957</v>
      </c>
      <c r="U62" s="167"/>
      <c r="V62" s="167">
        <f t="shared" si="29"/>
        <v>831</v>
      </c>
      <c r="W62" s="167">
        <f t="shared" si="29"/>
        <v>400</v>
      </c>
      <c r="X62" s="167">
        <f t="shared" si="29"/>
        <v>431</v>
      </c>
      <c r="Y62" s="63"/>
    </row>
    <row r="63" spans="1:28" s="64" customFormat="1" x14ac:dyDescent="0.25">
      <c r="A63" s="67" t="s">
        <v>72</v>
      </c>
      <c r="B63" s="167">
        <f>+B69</f>
        <v>0</v>
      </c>
      <c r="C63" s="167">
        <f>+C69</f>
        <v>0</v>
      </c>
      <c r="D63" s="167">
        <f>+D69</f>
        <v>0</v>
      </c>
      <c r="E63" s="167"/>
      <c r="F63" s="167">
        <f>+F69</f>
        <v>0</v>
      </c>
      <c r="G63" s="167">
        <f>+G69</f>
        <v>0</v>
      </c>
      <c r="H63" s="167">
        <f>+H69</f>
        <v>0</v>
      </c>
      <c r="I63" s="167"/>
      <c r="J63" s="167">
        <f>+J69</f>
        <v>0</v>
      </c>
      <c r="K63" s="167">
        <f>+K69</f>
        <v>0</v>
      </c>
      <c r="L63" s="167">
        <f>+L69</f>
        <v>0</v>
      </c>
      <c r="M63" s="167"/>
      <c r="N63" s="167">
        <f>+N69</f>
        <v>0</v>
      </c>
      <c r="O63" s="167">
        <f>+O69</f>
        <v>0</v>
      </c>
      <c r="P63" s="167">
        <f>+P69</f>
        <v>0</v>
      </c>
      <c r="Q63" s="167"/>
      <c r="R63" s="167">
        <f>+R69</f>
        <v>0</v>
      </c>
      <c r="S63" s="167">
        <f>+S69</f>
        <v>0</v>
      </c>
      <c r="T63" s="167">
        <f>+T69</f>
        <v>0</v>
      </c>
      <c r="U63" s="167"/>
      <c r="V63" s="167">
        <f>+V69</f>
        <v>0</v>
      </c>
      <c r="W63" s="167">
        <f>+W69</f>
        <v>0</v>
      </c>
      <c r="X63" s="167">
        <f>+X69</f>
        <v>0</v>
      </c>
      <c r="Y63" s="63"/>
    </row>
    <row r="64" spans="1:28" s="64" customFormat="1" x14ac:dyDescent="0.25">
      <c r="A64" s="67" t="s">
        <v>73</v>
      </c>
      <c r="B64" s="167" t="s">
        <v>47</v>
      </c>
      <c r="C64" s="167" t="s">
        <v>47</v>
      </c>
      <c r="D64" s="167" t="s">
        <v>47</v>
      </c>
      <c r="E64" s="167"/>
      <c r="F64" s="167" t="s">
        <v>47</v>
      </c>
      <c r="G64" s="167" t="s">
        <v>47</v>
      </c>
      <c r="H64" s="167" t="s">
        <v>47</v>
      </c>
      <c r="I64" s="167"/>
      <c r="J64" s="167" t="s">
        <v>47</v>
      </c>
      <c r="K64" s="167" t="s">
        <v>47</v>
      </c>
      <c r="L64" s="167" t="s">
        <v>47</v>
      </c>
      <c r="M64" s="167"/>
      <c r="N64" s="167" t="s">
        <v>47</v>
      </c>
      <c r="O64" s="167" t="s">
        <v>47</v>
      </c>
      <c r="P64" s="167" t="s">
        <v>47</v>
      </c>
      <c r="Q64" s="167"/>
      <c r="R64" s="167" t="s">
        <v>47</v>
      </c>
      <c r="S64" s="167" t="s">
        <v>47</v>
      </c>
      <c r="T64" s="167" t="s">
        <v>47</v>
      </c>
      <c r="U64" s="167"/>
      <c r="V64" s="167" t="s">
        <v>47</v>
      </c>
      <c r="W64" s="167" t="s">
        <v>47</v>
      </c>
      <c r="X64" s="167" t="s">
        <v>47</v>
      </c>
      <c r="Y64" s="63"/>
    </row>
    <row r="65" spans="1:33" s="64" customFormat="1" x14ac:dyDescent="0.25">
      <c r="A65" s="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63"/>
    </row>
    <row r="66" spans="1:33" s="64" customFormat="1" ht="14.25" x14ac:dyDescent="0.25">
      <c r="A66" s="65" t="s">
        <v>74</v>
      </c>
      <c r="B66" s="168"/>
      <c r="C66" s="168"/>
      <c r="D66" s="168"/>
      <c r="E66" s="169"/>
      <c r="F66" s="168"/>
      <c r="G66" s="168"/>
      <c r="H66" s="168"/>
      <c r="I66" s="169"/>
      <c r="J66" s="168"/>
      <c r="K66" s="168"/>
      <c r="L66" s="168"/>
      <c r="M66" s="169"/>
      <c r="N66" s="168"/>
      <c r="O66" s="168"/>
      <c r="P66" s="168"/>
      <c r="Q66" s="169"/>
      <c r="R66" s="168"/>
      <c r="S66" s="168"/>
      <c r="T66" s="168"/>
      <c r="U66" s="169"/>
      <c r="V66" s="168"/>
      <c r="W66" s="168"/>
      <c r="X66" s="168"/>
      <c r="Y66" s="63"/>
    </row>
    <row r="67" spans="1:33" s="64" customFormat="1" x14ac:dyDescent="0.25">
      <c r="A67" s="71" t="s">
        <v>21</v>
      </c>
      <c r="B67" s="170">
        <f>+B68+B69</f>
        <v>5465</v>
      </c>
      <c r="C67" s="170">
        <f>+C68+C69</f>
        <v>2860</v>
      </c>
      <c r="D67" s="170">
        <f>+D68+D69</f>
        <v>2605</v>
      </c>
      <c r="E67" s="170"/>
      <c r="F67" s="170">
        <f>+F68+F69</f>
        <v>1082</v>
      </c>
      <c r="G67" s="170">
        <f>+G68+G69</f>
        <v>628</v>
      </c>
      <c r="H67" s="170">
        <f>+H68+H69</f>
        <v>454</v>
      </c>
      <c r="I67" s="171"/>
      <c r="J67" s="170">
        <f>+J68+J69</f>
        <v>1119</v>
      </c>
      <c r="K67" s="170">
        <f>+K68+K69</f>
        <v>599</v>
      </c>
      <c r="L67" s="170">
        <f>+L68+L69</f>
        <v>520</v>
      </c>
      <c r="M67" s="171"/>
      <c r="N67" s="170">
        <f>+N68+N69</f>
        <v>862</v>
      </c>
      <c r="O67" s="170">
        <f>+O68+O69</f>
        <v>465</v>
      </c>
      <c r="P67" s="170">
        <f>+P68+P69</f>
        <v>397</v>
      </c>
      <c r="Q67" s="171"/>
      <c r="R67" s="170">
        <f>+R68+R69</f>
        <v>1647</v>
      </c>
      <c r="S67" s="170">
        <f>+S68+S69</f>
        <v>811</v>
      </c>
      <c r="T67" s="170">
        <f>+T68+T69</f>
        <v>836</v>
      </c>
      <c r="U67" s="171"/>
      <c r="V67" s="170">
        <f>+V68+V69</f>
        <v>755</v>
      </c>
      <c r="W67" s="170">
        <f>+W68+W69</f>
        <v>357</v>
      </c>
      <c r="X67" s="170">
        <f>+X68+X69</f>
        <v>398</v>
      </c>
      <c r="Y67" s="63"/>
    </row>
    <row r="68" spans="1:33" x14ac:dyDescent="0.2">
      <c r="A68" s="67" t="s">
        <v>71</v>
      </c>
      <c r="B68" s="74">
        <v>5465</v>
      </c>
      <c r="C68" s="74">
        <v>2860</v>
      </c>
      <c r="D68" s="74">
        <v>2605</v>
      </c>
      <c r="E68" s="74"/>
      <c r="F68" s="74">
        <v>1082</v>
      </c>
      <c r="G68" s="74">
        <v>628</v>
      </c>
      <c r="H68" s="74">
        <v>454</v>
      </c>
      <c r="I68" s="74"/>
      <c r="J68" s="74">
        <v>1119</v>
      </c>
      <c r="K68" s="74">
        <v>599</v>
      </c>
      <c r="L68" s="74">
        <v>520</v>
      </c>
      <c r="M68" s="74"/>
      <c r="N68" s="74">
        <v>862</v>
      </c>
      <c r="O68" s="74">
        <v>465</v>
      </c>
      <c r="P68" s="74">
        <v>397</v>
      </c>
      <c r="Q68" s="74"/>
      <c r="R68" s="74">
        <v>1647</v>
      </c>
      <c r="S68" s="74">
        <v>811</v>
      </c>
      <c r="T68" s="74">
        <v>836</v>
      </c>
      <c r="U68" s="74"/>
      <c r="V68" s="74">
        <v>755</v>
      </c>
      <c r="W68" s="74">
        <v>357</v>
      </c>
      <c r="X68" s="74">
        <v>398</v>
      </c>
    </row>
    <row r="69" spans="1:33" x14ac:dyDescent="0.2">
      <c r="A69" s="67" t="s">
        <v>72</v>
      </c>
      <c r="B69" s="74">
        <v>0</v>
      </c>
      <c r="C69" s="74">
        <v>0</v>
      </c>
      <c r="D69" s="74">
        <v>0</v>
      </c>
      <c r="E69" s="74"/>
      <c r="F69" s="74">
        <v>0</v>
      </c>
      <c r="G69" s="74">
        <v>0</v>
      </c>
      <c r="H69" s="74">
        <v>0</v>
      </c>
      <c r="I69" s="74"/>
      <c r="J69" s="74">
        <v>0</v>
      </c>
      <c r="K69" s="74">
        <v>0</v>
      </c>
      <c r="L69" s="74">
        <v>0</v>
      </c>
      <c r="M69" s="74"/>
      <c r="N69" s="74">
        <v>0</v>
      </c>
      <c r="O69" s="74">
        <v>0</v>
      </c>
      <c r="P69" s="74">
        <v>0</v>
      </c>
      <c r="Q69" s="74"/>
      <c r="R69" s="74">
        <v>0</v>
      </c>
      <c r="S69" s="74">
        <v>0</v>
      </c>
      <c r="T69" s="74">
        <v>0</v>
      </c>
      <c r="U69" s="74"/>
      <c r="V69" s="74">
        <v>0</v>
      </c>
      <c r="W69" s="74">
        <v>0</v>
      </c>
      <c r="X69" s="74">
        <v>0</v>
      </c>
    </row>
    <row r="70" spans="1:33" x14ac:dyDescent="0.2">
      <c r="A70" s="67" t="s">
        <v>73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</row>
    <row r="71" spans="1:33" x14ac:dyDescent="0.2">
      <c r="A71" s="67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</row>
    <row r="72" spans="1:33" ht="14.25" x14ac:dyDescent="0.2">
      <c r="A72" s="75" t="s">
        <v>75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</row>
    <row r="73" spans="1:33" x14ac:dyDescent="0.25">
      <c r="A73" s="76" t="s">
        <v>21</v>
      </c>
      <c r="B73" s="170">
        <f>+B74+B75</f>
        <v>689</v>
      </c>
      <c r="C73" s="170">
        <f>+C74+C75</f>
        <v>392</v>
      </c>
      <c r="D73" s="170">
        <f>+D74+D75</f>
        <v>297</v>
      </c>
      <c r="E73" s="170"/>
      <c r="F73" s="170">
        <f>+F74+F75</f>
        <v>128</v>
      </c>
      <c r="G73" s="170">
        <f>+G74+G75</f>
        <v>77</v>
      </c>
      <c r="H73" s="170">
        <f>+H74+H75</f>
        <v>51</v>
      </c>
      <c r="I73" s="171"/>
      <c r="J73" s="170">
        <f>+J74+J75</f>
        <v>135</v>
      </c>
      <c r="K73" s="170">
        <f>+K74+K75</f>
        <v>82</v>
      </c>
      <c r="L73" s="170">
        <f>+L74+L75</f>
        <v>53</v>
      </c>
      <c r="M73" s="171"/>
      <c r="N73" s="170">
        <f>+N74+N75</f>
        <v>111</v>
      </c>
      <c r="O73" s="170">
        <f>+O74+O75</f>
        <v>72</v>
      </c>
      <c r="P73" s="170">
        <f>+P74+P75</f>
        <v>39</v>
      </c>
      <c r="Q73" s="171"/>
      <c r="R73" s="170">
        <f>+R74+R75</f>
        <v>239</v>
      </c>
      <c r="S73" s="170">
        <f>+S74+S75</f>
        <v>118</v>
      </c>
      <c r="T73" s="170">
        <f>+T74+T75</f>
        <v>121</v>
      </c>
      <c r="U73" s="171"/>
      <c r="V73" s="170">
        <f>+V74+V75</f>
        <v>76</v>
      </c>
      <c r="W73" s="170">
        <f>+W74+W75</f>
        <v>43</v>
      </c>
      <c r="X73" s="170">
        <f>+X74+X75</f>
        <v>33</v>
      </c>
    </row>
    <row r="74" spans="1:33" x14ac:dyDescent="0.2">
      <c r="A74" s="67" t="s">
        <v>71</v>
      </c>
      <c r="B74" s="74">
        <v>689</v>
      </c>
      <c r="C74" s="74">
        <v>392</v>
      </c>
      <c r="D74" s="74">
        <v>297</v>
      </c>
      <c r="E74" s="74"/>
      <c r="F74" s="74">
        <v>128</v>
      </c>
      <c r="G74" s="74">
        <v>77</v>
      </c>
      <c r="H74" s="74">
        <v>51</v>
      </c>
      <c r="I74" s="74"/>
      <c r="J74" s="74">
        <v>135</v>
      </c>
      <c r="K74" s="74">
        <v>82</v>
      </c>
      <c r="L74" s="74">
        <v>53</v>
      </c>
      <c r="M74" s="74"/>
      <c r="N74" s="74">
        <v>111</v>
      </c>
      <c r="O74" s="74">
        <v>72</v>
      </c>
      <c r="P74" s="74">
        <v>39</v>
      </c>
      <c r="Q74" s="74"/>
      <c r="R74" s="74">
        <v>239</v>
      </c>
      <c r="S74" s="74">
        <v>118</v>
      </c>
      <c r="T74" s="74">
        <v>121</v>
      </c>
      <c r="U74" s="74"/>
      <c r="V74" s="74">
        <v>76</v>
      </c>
      <c r="W74" s="74">
        <v>43</v>
      </c>
      <c r="X74" s="74">
        <v>33</v>
      </c>
    </row>
    <row r="75" spans="1:33" x14ac:dyDescent="0.2">
      <c r="A75" s="67" t="s">
        <v>72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</row>
    <row r="76" spans="1:33" x14ac:dyDescent="0.2">
      <c r="A76" s="67" t="s">
        <v>73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172"/>
      <c r="Z76" s="172"/>
      <c r="AA76" s="172"/>
      <c r="AB76" s="172"/>
    </row>
    <row r="77" spans="1:33" ht="12.75" customHeight="1" x14ac:dyDescent="0.25">
      <c r="A77" s="77"/>
    </row>
    <row r="78" spans="1:33" s="50" customFormat="1" ht="21" customHeight="1" x14ac:dyDescent="0.25">
      <c r="A78" s="250" t="s">
        <v>44</v>
      </c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</row>
    <row r="79" spans="1:33" s="64" customFormat="1" ht="12.75" customHeight="1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33" s="64" customFormat="1" ht="14.25" x14ac:dyDescent="0.25">
      <c r="A80" s="65" t="s">
        <v>21</v>
      </c>
      <c r="B80" s="78">
        <f t="shared" ref="B80:D82" si="30">+B61/(B61+B12)*100</f>
        <v>23.401908962999581</v>
      </c>
      <c r="C80" s="78">
        <f t="shared" si="30"/>
        <v>25.941289087428203</v>
      </c>
      <c r="D80" s="78">
        <f t="shared" si="30"/>
        <v>21.088583678511736</v>
      </c>
      <c r="E80" s="78"/>
      <c r="F80" s="78">
        <f t="shared" ref="F80:H82" si="31">+F61/(F61+F12)*100</f>
        <v>27.803308823529409</v>
      </c>
      <c r="G80" s="78">
        <f t="shared" si="31"/>
        <v>30.826410144293838</v>
      </c>
      <c r="H80" s="78">
        <f t="shared" si="31"/>
        <v>24.455205811138015</v>
      </c>
      <c r="I80" s="78"/>
      <c r="J80" s="78">
        <f t="shared" ref="J80:L82" si="32">+J61/(J61+J12)*100</f>
        <v>25.524119682475067</v>
      </c>
      <c r="K80" s="78">
        <f t="shared" si="32"/>
        <v>27.671678179601788</v>
      </c>
      <c r="L80" s="78">
        <f t="shared" si="32"/>
        <v>23.368678629690049</v>
      </c>
      <c r="M80" s="78"/>
      <c r="N80" s="78">
        <f t="shared" ref="N80:P82" si="33">+N61/(N61+N12)*100</f>
        <v>18.780158270604129</v>
      </c>
      <c r="O80" s="78">
        <f t="shared" si="33"/>
        <v>21.385902031063324</v>
      </c>
      <c r="P80" s="78">
        <f t="shared" si="33"/>
        <v>16.329588014981272</v>
      </c>
      <c r="Q80" s="78"/>
      <c r="R80" s="78">
        <f t="shared" ref="R80:T82" si="34">+R61/(R61+R12)*100</f>
        <v>28.671328671328673</v>
      </c>
      <c r="S80" s="78">
        <f t="shared" si="34"/>
        <v>30.925432756324899</v>
      </c>
      <c r="T80" s="78">
        <f t="shared" si="34"/>
        <v>26.77672076105204</v>
      </c>
      <c r="U80" s="78"/>
      <c r="V80" s="78">
        <f t="shared" ref="V80:X82" si="35">+V61/(V61+V12)*100</f>
        <v>15.759529679499337</v>
      </c>
      <c r="W80" s="78">
        <f t="shared" si="35"/>
        <v>17.59788825340959</v>
      </c>
      <c r="X80" s="78">
        <f t="shared" si="35"/>
        <v>14.366666666666667</v>
      </c>
      <c r="Y80" s="63"/>
      <c r="Z80" s="63"/>
      <c r="AA80" s="63"/>
      <c r="AB80" s="63"/>
      <c r="AC80" s="63"/>
      <c r="AD80" s="63"/>
      <c r="AE80" s="63"/>
      <c r="AF80" s="63"/>
      <c r="AG80" s="63"/>
    </row>
    <row r="81" spans="1:33" s="64" customFormat="1" x14ac:dyDescent="0.25">
      <c r="A81" s="67" t="s">
        <v>71</v>
      </c>
      <c r="B81" s="78">
        <f t="shared" si="30"/>
        <v>23.454531595395991</v>
      </c>
      <c r="C81" s="78">
        <f t="shared" si="30"/>
        <v>26.026410564225689</v>
      </c>
      <c r="D81" s="78">
        <f t="shared" si="30"/>
        <v>21.116204613257658</v>
      </c>
      <c r="E81" s="78"/>
      <c r="F81" s="78">
        <f t="shared" si="31"/>
        <v>27.905904059040594</v>
      </c>
      <c r="G81" s="78">
        <f t="shared" si="31"/>
        <v>30.989010989010989</v>
      </c>
      <c r="H81" s="78">
        <f t="shared" si="31"/>
        <v>24.502668607472099</v>
      </c>
      <c r="I81" s="78"/>
      <c r="J81" s="78">
        <f t="shared" si="32"/>
        <v>25.638928644448988</v>
      </c>
      <c r="K81" s="78">
        <f t="shared" si="32"/>
        <v>27.864157119476268</v>
      </c>
      <c r="L81" s="78">
        <f t="shared" si="32"/>
        <v>23.416428279525949</v>
      </c>
      <c r="M81" s="78"/>
      <c r="N81" s="78">
        <f t="shared" si="33"/>
        <v>18.809201623815969</v>
      </c>
      <c r="O81" s="78">
        <f t="shared" si="33"/>
        <v>21.437125748502993</v>
      </c>
      <c r="P81" s="78">
        <f t="shared" si="33"/>
        <v>16.34182908545727</v>
      </c>
      <c r="Q81" s="78"/>
      <c r="R81" s="78">
        <f t="shared" si="34"/>
        <v>28.710610442989797</v>
      </c>
      <c r="S81" s="78">
        <f t="shared" si="34"/>
        <v>30.966666666666665</v>
      </c>
      <c r="T81" s="78">
        <f t="shared" si="34"/>
        <v>26.814233678901655</v>
      </c>
      <c r="U81" s="78"/>
      <c r="V81" s="78">
        <f t="shared" si="35"/>
        <v>15.771493642057315</v>
      </c>
      <c r="W81" s="78">
        <f t="shared" si="35"/>
        <v>17.613386173491854</v>
      </c>
      <c r="X81" s="78">
        <f t="shared" si="35"/>
        <v>14.376250833889259</v>
      </c>
      <c r="Y81" s="63"/>
      <c r="Z81" s="63"/>
      <c r="AA81" s="63"/>
      <c r="AB81" s="63"/>
      <c r="AC81" s="63"/>
      <c r="AD81" s="63"/>
      <c r="AE81" s="63"/>
      <c r="AF81" s="63"/>
      <c r="AG81" s="63"/>
    </row>
    <row r="82" spans="1:33" s="64" customFormat="1" x14ac:dyDescent="0.25">
      <c r="A82" s="67" t="s">
        <v>72</v>
      </c>
      <c r="B82" s="78">
        <f t="shared" si="30"/>
        <v>0</v>
      </c>
      <c r="C82" s="78">
        <f t="shared" si="30"/>
        <v>0</v>
      </c>
      <c r="D82" s="78">
        <f t="shared" si="30"/>
        <v>0</v>
      </c>
      <c r="E82" s="78"/>
      <c r="F82" s="78">
        <f t="shared" si="31"/>
        <v>0</v>
      </c>
      <c r="G82" s="78">
        <f t="shared" si="31"/>
        <v>0</v>
      </c>
      <c r="H82" s="78">
        <f t="shared" si="31"/>
        <v>0</v>
      </c>
      <c r="I82" s="78"/>
      <c r="J82" s="78">
        <f t="shared" si="32"/>
        <v>0</v>
      </c>
      <c r="K82" s="78">
        <f t="shared" si="32"/>
        <v>0</v>
      </c>
      <c r="L82" s="78">
        <f t="shared" si="32"/>
        <v>0</v>
      </c>
      <c r="M82" s="78"/>
      <c r="N82" s="78">
        <f t="shared" si="33"/>
        <v>0</v>
      </c>
      <c r="O82" s="78">
        <f t="shared" si="33"/>
        <v>0</v>
      </c>
      <c r="P82" s="78">
        <f t="shared" si="33"/>
        <v>0</v>
      </c>
      <c r="Q82" s="78"/>
      <c r="R82" s="78">
        <f t="shared" si="34"/>
        <v>0</v>
      </c>
      <c r="S82" s="78">
        <f t="shared" si="34"/>
        <v>0</v>
      </c>
      <c r="T82" s="78">
        <f t="shared" si="34"/>
        <v>0</v>
      </c>
      <c r="U82" s="78"/>
      <c r="V82" s="78">
        <f t="shared" si="35"/>
        <v>0</v>
      </c>
      <c r="W82" s="78">
        <f t="shared" si="35"/>
        <v>0</v>
      </c>
      <c r="X82" s="78">
        <f t="shared" si="35"/>
        <v>0</v>
      </c>
      <c r="Y82" s="63"/>
      <c r="Z82" s="63"/>
      <c r="AA82" s="63"/>
      <c r="AB82" s="63"/>
      <c r="AC82" s="63"/>
      <c r="AD82" s="63"/>
      <c r="AE82" s="63"/>
      <c r="AF82" s="63"/>
      <c r="AG82" s="63"/>
    </row>
    <row r="83" spans="1:33" s="64" customFormat="1" x14ac:dyDescent="0.25">
      <c r="A83" s="67" t="s">
        <v>73</v>
      </c>
      <c r="B83" s="78" t="s">
        <v>47</v>
      </c>
      <c r="C83" s="78" t="s">
        <v>47</v>
      </c>
      <c r="D83" s="78" t="s">
        <v>47</v>
      </c>
      <c r="E83" s="78"/>
      <c r="F83" s="78" t="s">
        <v>47</v>
      </c>
      <c r="G83" s="78" t="s">
        <v>47</v>
      </c>
      <c r="H83" s="78" t="s">
        <v>47</v>
      </c>
      <c r="I83" s="78"/>
      <c r="J83" s="78" t="s">
        <v>47</v>
      </c>
      <c r="K83" s="78" t="s">
        <v>47</v>
      </c>
      <c r="L83" s="78" t="s">
        <v>47</v>
      </c>
      <c r="M83" s="78"/>
      <c r="N83" s="78" t="s">
        <v>47</v>
      </c>
      <c r="O83" s="78" t="s">
        <v>47</v>
      </c>
      <c r="P83" s="78" t="s">
        <v>47</v>
      </c>
      <c r="Q83" s="78"/>
      <c r="R83" s="78" t="s">
        <v>47</v>
      </c>
      <c r="S83" s="78" t="s">
        <v>47</v>
      </c>
      <c r="T83" s="78" t="s">
        <v>47</v>
      </c>
      <c r="U83" s="78"/>
      <c r="V83" s="78" t="s">
        <v>47</v>
      </c>
      <c r="W83" s="78" t="s">
        <v>47</v>
      </c>
      <c r="X83" s="78" t="s">
        <v>47</v>
      </c>
      <c r="Y83" s="63"/>
      <c r="Z83" s="63"/>
      <c r="AA83" s="63"/>
      <c r="AB83" s="63"/>
      <c r="AC83" s="63"/>
      <c r="AD83" s="63"/>
      <c r="AE83" s="63"/>
      <c r="AF83" s="63"/>
      <c r="AG83" s="63"/>
    </row>
    <row r="84" spans="1:33" s="64" customFormat="1" x14ac:dyDescent="0.25">
      <c r="A84" s="68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63"/>
      <c r="Z84" s="63"/>
      <c r="AA84" s="63"/>
      <c r="AB84" s="63"/>
      <c r="AC84" s="63"/>
      <c r="AD84" s="63"/>
      <c r="AE84" s="63"/>
      <c r="AF84" s="63"/>
      <c r="AG84" s="63"/>
    </row>
    <row r="85" spans="1:33" s="64" customFormat="1" ht="14.25" x14ac:dyDescent="0.25">
      <c r="A85" s="65" t="s">
        <v>74</v>
      </c>
      <c r="B85" s="79"/>
      <c r="C85" s="79"/>
      <c r="D85" s="79"/>
      <c r="E85" s="80"/>
      <c r="F85" s="79"/>
      <c r="G85" s="79"/>
      <c r="H85" s="79"/>
      <c r="I85" s="80"/>
      <c r="J85" s="79"/>
      <c r="K85" s="79"/>
      <c r="L85" s="79"/>
      <c r="M85" s="80"/>
      <c r="N85" s="79"/>
      <c r="O85" s="79"/>
      <c r="P85" s="79"/>
      <c r="Q85" s="80"/>
      <c r="R85" s="79"/>
      <c r="S85" s="79"/>
      <c r="T85" s="79"/>
      <c r="U85" s="80"/>
      <c r="V85" s="79"/>
      <c r="W85" s="79"/>
      <c r="X85" s="79"/>
      <c r="Y85" s="63"/>
      <c r="Z85" s="63"/>
      <c r="AA85" s="63"/>
      <c r="AB85" s="63"/>
      <c r="AC85" s="63"/>
      <c r="AD85" s="63"/>
      <c r="AE85" s="63"/>
      <c r="AF85" s="63"/>
      <c r="AG85" s="63"/>
    </row>
    <row r="86" spans="1:33" s="64" customFormat="1" x14ac:dyDescent="0.25">
      <c r="A86" s="71" t="s">
        <v>21</v>
      </c>
      <c r="B86" s="78">
        <f t="shared" ref="B86:D88" si="36">+B67/(B67+B18)*100</f>
        <v>24.48805843079267</v>
      </c>
      <c r="C86" s="78">
        <f t="shared" si="36"/>
        <v>27.052591751797202</v>
      </c>
      <c r="D86" s="78">
        <f t="shared" si="36"/>
        <v>22.179650915283101</v>
      </c>
      <c r="E86" s="78"/>
      <c r="F86" s="78">
        <f t="shared" ref="F86:H88" si="37">+F67/(F67+F18)*100</f>
        <v>28.807241746538871</v>
      </c>
      <c r="G86" s="78">
        <f t="shared" si="37"/>
        <v>32.139201637666325</v>
      </c>
      <c r="H86" s="78">
        <f t="shared" si="37"/>
        <v>25.19422863485017</v>
      </c>
      <c r="I86" s="78"/>
      <c r="J86" s="78">
        <f t="shared" ref="J86:L88" si="38">+J67/(J67+J18)*100</f>
        <v>26.504026527711982</v>
      </c>
      <c r="K86" s="78">
        <f t="shared" si="38"/>
        <v>28.334910122989594</v>
      </c>
      <c r="L86" s="78">
        <f t="shared" si="38"/>
        <v>24.667931688804554</v>
      </c>
      <c r="M86" s="78"/>
      <c r="N86" s="78">
        <f t="shared" ref="N86:P88" si="39">+N67/(N67+N18)*100</f>
        <v>19.662408759124087</v>
      </c>
      <c r="O86" s="78">
        <f t="shared" si="39"/>
        <v>22.121788772597526</v>
      </c>
      <c r="P86" s="78">
        <f t="shared" si="39"/>
        <v>17.397020157756355</v>
      </c>
      <c r="Q86" s="78"/>
      <c r="R86" s="78">
        <f t="shared" ref="R86:T88" si="40">+R67/(R67+R18)*100</f>
        <v>29.783001808318264</v>
      </c>
      <c r="S86" s="78">
        <f t="shared" si="40"/>
        <v>32.557205941389</v>
      </c>
      <c r="T86" s="78">
        <f t="shared" si="40"/>
        <v>27.509049029285947</v>
      </c>
      <c r="U86" s="78"/>
      <c r="V86" s="78">
        <f t="shared" ref="V86:X88" si="41">+V67/(V67+V18)*100</f>
        <v>17.062146892655367</v>
      </c>
      <c r="W86" s="78">
        <f t="shared" si="41"/>
        <v>18.681318681318682</v>
      </c>
      <c r="X86" s="78">
        <f t="shared" si="41"/>
        <v>15.831344470962611</v>
      </c>
      <c r="Y86" s="63"/>
      <c r="Z86" s="63"/>
      <c r="AA86" s="63"/>
      <c r="AB86" s="63"/>
      <c r="AC86" s="63"/>
      <c r="AD86" s="63"/>
      <c r="AE86" s="63"/>
      <c r="AF86" s="63"/>
      <c r="AG86" s="63"/>
    </row>
    <row r="87" spans="1:33" x14ac:dyDescent="0.25">
      <c r="A87" s="67" t="s">
        <v>71</v>
      </c>
      <c r="B87" s="78">
        <f t="shared" si="36"/>
        <v>24.552969718752806</v>
      </c>
      <c r="C87" s="78">
        <f t="shared" si="36"/>
        <v>27.157914727946064</v>
      </c>
      <c r="D87" s="78">
        <f t="shared" si="36"/>
        <v>22.213694892129272</v>
      </c>
      <c r="E87" s="81"/>
      <c r="F87" s="78">
        <f t="shared" si="37"/>
        <v>28.930481283422459</v>
      </c>
      <c r="G87" s="78">
        <f t="shared" si="37"/>
        <v>32.337796086508753</v>
      </c>
      <c r="H87" s="78">
        <f t="shared" si="37"/>
        <v>25.250278086763071</v>
      </c>
      <c r="I87" s="81"/>
      <c r="J87" s="78">
        <f t="shared" si="38"/>
        <v>26.642857142857139</v>
      </c>
      <c r="K87" s="78">
        <f t="shared" si="38"/>
        <v>28.564616118264187</v>
      </c>
      <c r="L87" s="78">
        <f t="shared" si="38"/>
        <v>24.726581074655254</v>
      </c>
      <c r="M87" s="81"/>
      <c r="N87" s="78">
        <f t="shared" si="39"/>
        <v>19.698354661791591</v>
      </c>
      <c r="O87" s="78">
        <f t="shared" si="39"/>
        <v>22.185114503816795</v>
      </c>
      <c r="P87" s="78">
        <f t="shared" si="39"/>
        <v>17.412280701754383</v>
      </c>
      <c r="Q87" s="81"/>
      <c r="R87" s="78">
        <f t="shared" si="40"/>
        <v>29.83155225502626</v>
      </c>
      <c r="S87" s="78">
        <f t="shared" si="40"/>
        <v>32.609569762766384</v>
      </c>
      <c r="T87" s="78">
        <f t="shared" si="40"/>
        <v>27.554383651944626</v>
      </c>
      <c r="U87" s="81"/>
      <c r="V87" s="78">
        <f t="shared" si="41"/>
        <v>17.07758425695544</v>
      </c>
      <c r="W87" s="78">
        <f t="shared" si="41"/>
        <v>18.700890518596125</v>
      </c>
      <c r="X87" s="78">
        <f t="shared" si="41"/>
        <v>15.843949044585987</v>
      </c>
    </row>
    <row r="88" spans="1:33" x14ac:dyDescent="0.25">
      <c r="A88" s="67" t="s">
        <v>72</v>
      </c>
      <c r="B88" s="78">
        <f t="shared" si="36"/>
        <v>0</v>
      </c>
      <c r="C88" s="78">
        <f t="shared" si="36"/>
        <v>0</v>
      </c>
      <c r="D88" s="78">
        <f t="shared" si="36"/>
        <v>0</v>
      </c>
      <c r="E88" s="81"/>
      <c r="F88" s="78">
        <f t="shared" si="37"/>
        <v>0</v>
      </c>
      <c r="G88" s="78">
        <f t="shared" si="37"/>
        <v>0</v>
      </c>
      <c r="H88" s="78">
        <f t="shared" si="37"/>
        <v>0</v>
      </c>
      <c r="I88" s="81"/>
      <c r="J88" s="78">
        <f t="shared" si="38"/>
        <v>0</v>
      </c>
      <c r="K88" s="78">
        <f t="shared" si="38"/>
        <v>0</v>
      </c>
      <c r="L88" s="78">
        <f t="shared" si="38"/>
        <v>0</v>
      </c>
      <c r="M88" s="81"/>
      <c r="N88" s="78">
        <f t="shared" si="39"/>
        <v>0</v>
      </c>
      <c r="O88" s="78">
        <f t="shared" si="39"/>
        <v>0</v>
      </c>
      <c r="P88" s="78">
        <f t="shared" si="39"/>
        <v>0</v>
      </c>
      <c r="Q88" s="81"/>
      <c r="R88" s="78">
        <f t="shared" si="40"/>
        <v>0</v>
      </c>
      <c r="S88" s="78">
        <f t="shared" si="40"/>
        <v>0</v>
      </c>
      <c r="T88" s="78">
        <f t="shared" si="40"/>
        <v>0</v>
      </c>
      <c r="U88" s="81"/>
      <c r="V88" s="78">
        <f t="shared" si="41"/>
        <v>0</v>
      </c>
      <c r="W88" s="78">
        <f t="shared" si="41"/>
        <v>0</v>
      </c>
      <c r="X88" s="78">
        <f t="shared" si="41"/>
        <v>0</v>
      </c>
    </row>
    <row r="89" spans="1:33" x14ac:dyDescent="0.25">
      <c r="A89" s="67" t="s">
        <v>73</v>
      </c>
      <c r="B89" s="78" t="s">
        <v>47</v>
      </c>
      <c r="C89" s="78" t="s">
        <v>47</v>
      </c>
      <c r="D89" s="78" t="s">
        <v>47</v>
      </c>
      <c r="E89" s="81"/>
      <c r="F89" s="78" t="s">
        <v>47</v>
      </c>
      <c r="G89" s="78" t="s">
        <v>47</v>
      </c>
      <c r="H89" s="78" t="s">
        <v>47</v>
      </c>
      <c r="I89" s="81"/>
      <c r="J89" s="78" t="s">
        <v>47</v>
      </c>
      <c r="K89" s="78" t="s">
        <v>47</v>
      </c>
      <c r="L89" s="78" t="s">
        <v>47</v>
      </c>
      <c r="M89" s="81"/>
      <c r="N89" s="78" t="s">
        <v>47</v>
      </c>
      <c r="O89" s="78" t="s">
        <v>47</v>
      </c>
      <c r="P89" s="78" t="s">
        <v>47</v>
      </c>
      <c r="Q89" s="81"/>
      <c r="R89" s="78" t="s">
        <v>47</v>
      </c>
      <c r="S89" s="78" t="s">
        <v>47</v>
      </c>
      <c r="T89" s="78" t="s">
        <v>47</v>
      </c>
      <c r="U89" s="81"/>
      <c r="V89" s="78" t="s">
        <v>47</v>
      </c>
      <c r="W89" s="78" t="s">
        <v>47</v>
      </c>
      <c r="X89" s="78" t="s">
        <v>47</v>
      </c>
    </row>
    <row r="90" spans="1:33" x14ac:dyDescent="0.25">
      <c r="A90" s="67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</row>
    <row r="91" spans="1:33" ht="14.25" x14ac:dyDescent="0.25">
      <c r="A91" s="75" t="s">
        <v>75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</row>
    <row r="92" spans="1:33" x14ac:dyDescent="0.25">
      <c r="A92" s="76" t="s">
        <v>21</v>
      </c>
      <c r="B92" s="78">
        <f t="shared" ref="B92:D93" si="42">+B73/(B73+B24)*100</f>
        <v>17.311557788944722</v>
      </c>
      <c r="C92" s="78">
        <f t="shared" si="42"/>
        <v>19.959266802443992</v>
      </c>
      <c r="D92" s="78">
        <f t="shared" si="42"/>
        <v>14.732142857142858</v>
      </c>
      <c r="E92" s="78"/>
      <c r="F92" s="78">
        <f t="shared" ref="F92:H93" si="43">+F73/(F73+F24)*100</f>
        <v>21.476510067114095</v>
      </c>
      <c r="G92" s="78">
        <f t="shared" si="43"/>
        <v>23.123123123123122</v>
      </c>
      <c r="H92" s="78">
        <f t="shared" si="43"/>
        <v>19.391634980988592</v>
      </c>
      <c r="I92" s="78"/>
      <c r="J92" s="78">
        <f t="shared" ref="J92:L93" si="44">+J73/(J73+J24)*100</f>
        <v>19.536903039073806</v>
      </c>
      <c r="K92" s="78">
        <f t="shared" si="44"/>
        <v>23.631123919308358</v>
      </c>
      <c r="L92" s="78">
        <f t="shared" si="44"/>
        <v>15.406976744186046</v>
      </c>
      <c r="M92" s="78"/>
      <c r="N92" s="78">
        <f t="shared" ref="N92:P93" si="45">+N73/(N73+N24)*100</f>
        <v>13.927227101631118</v>
      </c>
      <c r="O92" s="78">
        <f t="shared" si="45"/>
        <v>17.603911980440099</v>
      </c>
      <c r="P92" s="78">
        <f t="shared" si="45"/>
        <v>10.051546391752577</v>
      </c>
      <c r="Q92" s="78"/>
      <c r="R92" s="78">
        <f t="shared" ref="R92:T93" si="46">+R73/(R73+R24)*100</f>
        <v>22.805343511450381</v>
      </c>
      <c r="S92" s="78">
        <f t="shared" si="46"/>
        <v>23.001949317738791</v>
      </c>
      <c r="T92" s="78">
        <f t="shared" si="46"/>
        <v>22.616822429906541</v>
      </c>
      <c r="U92" s="78"/>
      <c r="V92" s="78">
        <f t="shared" ref="V92:X93" si="47">+V73/(V73+V24)*100</f>
        <v>8.9622641509433958</v>
      </c>
      <c r="W92" s="78">
        <f t="shared" si="47"/>
        <v>11.878453038674033</v>
      </c>
      <c r="X92" s="78">
        <f t="shared" si="47"/>
        <v>6.7901234567901234</v>
      </c>
    </row>
    <row r="93" spans="1:33" x14ac:dyDescent="0.25">
      <c r="A93" s="67" t="s">
        <v>71</v>
      </c>
      <c r="B93" s="78">
        <f t="shared" si="42"/>
        <v>17.311557788944722</v>
      </c>
      <c r="C93" s="78">
        <f t="shared" si="42"/>
        <v>19.959266802443992</v>
      </c>
      <c r="D93" s="78">
        <f t="shared" si="42"/>
        <v>14.732142857142858</v>
      </c>
      <c r="E93" s="81"/>
      <c r="F93" s="78">
        <f t="shared" si="43"/>
        <v>21.476510067114095</v>
      </c>
      <c r="G93" s="78">
        <f t="shared" si="43"/>
        <v>23.123123123123122</v>
      </c>
      <c r="H93" s="78">
        <f t="shared" si="43"/>
        <v>19.391634980988592</v>
      </c>
      <c r="I93" s="81"/>
      <c r="J93" s="78">
        <f t="shared" si="44"/>
        <v>19.536903039073806</v>
      </c>
      <c r="K93" s="78">
        <f t="shared" si="44"/>
        <v>23.631123919308358</v>
      </c>
      <c r="L93" s="78">
        <f t="shared" si="44"/>
        <v>15.406976744186046</v>
      </c>
      <c r="M93" s="81"/>
      <c r="N93" s="78">
        <f t="shared" si="45"/>
        <v>13.927227101631118</v>
      </c>
      <c r="O93" s="78">
        <f t="shared" si="45"/>
        <v>17.603911980440099</v>
      </c>
      <c r="P93" s="78">
        <f t="shared" si="45"/>
        <v>10.051546391752577</v>
      </c>
      <c r="Q93" s="81"/>
      <c r="R93" s="78">
        <f t="shared" si="46"/>
        <v>22.805343511450381</v>
      </c>
      <c r="S93" s="78">
        <f t="shared" si="46"/>
        <v>23.001949317738791</v>
      </c>
      <c r="T93" s="78">
        <f t="shared" si="46"/>
        <v>22.616822429906541</v>
      </c>
      <c r="U93" s="81"/>
      <c r="V93" s="78">
        <f t="shared" si="47"/>
        <v>8.9622641509433958</v>
      </c>
      <c r="W93" s="78">
        <f t="shared" si="47"/>
        <v>11.878453038674033</v>
      </c>
      <c r="X93" s="78">
        <f t="shared" si="47"/>
        <v>6.7901234567901234</v>
      </c>
    </row>
    <row r="94" spans="1:33" x14ac:dyDescent="0.25">
      <c r="A94" s="67" t="s">
        <v>72</v>
      </c>
      <c r="B94" s="78" t="s">
        <v>47</v>
      </c>
      <c r="C94" s="78" t="s">
        <v>47</v>
      </c>
      <c r="D94" s="78" t="s">
        <v>47</v>
      </c>
      <c r="E94" s="81"/>
      <c r="F94" s="78" t="s">
        <v>47</v>
      </c>
      <c r="G94" s="78" t="s">
        <v>47</v>
      </c>
      <c r="H94" s="78" t="s">
        <v>47</v>
      </c>
      <c r="I94" s="81"/>
      <c r="J94" s="78" t="s">
        <v>47</v>
      </c>
      <c r="K94" s="78" t="s">
        <v>47</v>
      </c>
      <c r="L94" s="78" t="s">
        <v>47</v>
      </c>
      <c r="M94" s="81"/>
      <c r="N94" s="78" t="s">
        <v>47</v>
      </c>
      <c r="O94" s="78" t="s">
        <v>47</v>
      </c>
      <c r="P94" s="78" t="s">
        <v>47</v>
      </c>
      <c r="Q94" s="81"/>
      <c r="R94" s="78" t="s">
        <v>47</v>
      </c>
      <c r="S94" s="78" t="s">
        <v>47</v>
      </c>
      <c r="T94" s="78" t="s">
        <v>47</v>
      </c>
      <c r="U94" s="81"/>
      <c r="V94" s="78" t="s">
        <v>47</v>
      </c>
      <c r="W94" s="78" t="s">
        <v>47</v>
      </c>
      <c r="X94" s="78" t="s">
        <v>47</v>
      </c>
    </row>
    <row r="95" spans="1:33" ht="13.5" thickBot="1" x14ac:dyDescent="0.3">
      <c r="A95" s="67" t="s">
        <v>73</v>
      </c>
      <c r="B95" s="84" t="s">
        <v>47</v>
      </c>
      <c r="C95" s="84" t="s">
        <v>47</v>
      </c>
      <c r="D95" s="84" t="s">
        <v>47</v>
      </c>
      <c r="E95" s="84"/>
      <c r="F95" s="84" t="s">
        <v>47</v>
      </c>
      <c r="G95" s="84" t="s">
        <v>47</v>
      </c>
      <c r="H95" s="84" t="s">
        <v>47</v>
      </c>
      <c r="I95" s="84"/>
      <c r="J95" s="84" t="s">
        <v>47</v>
      </c>
      <c r="K95" s="84" t="s">
        <v>47</v>
      </c>
      <c r="L95" s="84" t="s">
        <v>47</v>
      </c>
      <c r="M95" s="84"/>
      <c r="N95" s="84" t="s">
        <v>47</v>
      </c>
      <c r="O95" s="84" t="s">
        <v>47</v>
      </c>
      <c r="P95" s="84" t="s">
        <v>47</v>
      </c>
      <c r="Q95" s="84"/>
      <c r="R95" s="84" t="s">
        <v>47</v>
      </c>
      <c r="S95" s="84" t="s">
        <v>47</v>
      </c>
      <c r="T95" s="84" t="s">
        <v>47</v>
      </c>
      <c r="U95" s="84"/>
      <c r="V95" s="84" t="s">
        <v>47</v>
      </c>
      <c r="W95" s="84" t="s">
        <v>47</v>
      </c>
      <c r="X95" s="84" t="s">
        <v>47</v>
      </c>
    </row>
    <row r="96" spans="1:33" x14ac:dyDescent="0.25">
      <c r="A96" s="222" t="s">
        <v>76</v>
      </c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</row>
    <row r="97" spans="1:24" x14ac:dyDescent="0.25">
      <c r="A97" s="223" t="s">
        <v>14</v>
      </c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</row>
  </sheetData>
  <mergeCells count="22">
    <mergeCell ref="Z1:AA2"/>
    <mergeCell ref="Z50:AA51"/>
    <mergeCell ref="A51:X51"/>
    <mergeCell ref="A1:X1"/>
    <mergeCell ref="A2:X2"/>
    <mergeCell ref="A3:X3"/>
    <mergeCell ref="A4:X4"/>
    <mergeCell ref="A5:X5"/>
    <mergeCell ref="A7:A8"/>
    <mergeCell ref="A10:X10"/>
    <mergeCell ref="A29:X29"/>
    <mergeCell ref="A47:X47"/>
    <mergeCell ref="A48:X48"/>
    <mergeCell ref="A50:X50"/>
    <mergeCell ref="A96:X96"/>
    <mergeCell ref="A97:X97"/>
    <mergeCell ref="A52:X52"/>
    <mergeCell ref="A53:X53"/>
    <mergeCell ref="A54:X54"/>
    <mergeCell ref="A56:A57"/>
    <mergeCell ref="A59:X59"/>
    <mergeCell ref="A78:X78"/>
  </mergeCells>
  <hyperlinks>
    <hyperlink ref="Z1" r:id="rId1" location="INDICE!A1"/>
    <hyperlink ref="Z1:AA2" location="INDICE!A1" display="INDICE"/>
    <hyperlink ref="Z50" r:id="rId2" location="INDICE!A1"/>
    <hyperlink ref="Z50:AA5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7" orientation="landscape" r:id="rId3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:M4"/>
  <sheetViews>
    <sheetView workbookViewId="0">
      <selection activeCell="L3" sqref="L3:M4"/>
    </sheetView>
  </sheetViews>
  <sheetFormatPr baseColWidth="10" defaultRowHeight="15" x14ac:dyDescent="0.25"/>
  <sheetData>
    <row r="3" spans="12:13" ht="15" customHeight="1" x14ac:dyDescent="0.25">
      <c r="L3" s="215" t="s">
        <v>222</v>
      </c>
      <c r="M3" s="215"/>
    </row>
    <row r="4" spans="12:13" ht="15" customHeight="1" x14ac:dyDescent="0.25">
      <c r="L4" s="215"/>
      <c r="M4" s="215"/>
    </row>
  </sheetData>
  <mergeCells count="1">
    <mergeCell ref="L3:M4"/>
  </mergeCells>
  <hyperlinks>
    <hyperlink ref="L3" r:id="rId1" location="INDICE!A1"/>
    <hyperlink ref="L3:M4" location="INDICE!A1" display="INDICE"/>
  </hyperlinks>
  <pageMargins left="0.7" right="0.7" top="0.75" bottom="0.75" header="0.3" footer="0.3"/>
  <pageSetup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0"/>
  <sheetViews>
    <sheetView topLeftCell="A95" zoomScaleNormal="100" zoomScaleSheetLayoutView="100" workbookViewId="0">
      <selection activeCell="Z115" sqref="Z115:AA116"/>
    </sheetView>
  </sheetViews>
  <sheetFormatPr baseColWidth="10" defaultRowHeight="12.75" x14ac:dyDescent="0.25"/>
  <cols>
    <col min="1" max="1" width="15.710937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6.140625" style="64" customWidth="1"/>
    <col min="26" max="28" width="6.7109375" style="64" customWidth="1"/>
    <col min="29" max="29" width="5.140625" style="64" customWidth="1"/>
    <col min="30" max="30" width="1.42578125" style="64" customWidth="1"/>
    <col min="31" max="33" width="5.140625" style="64" customWidth="1"/>
    <col min="34" max="34" width="1.42578125" style="64" customWidth="1"/>
    <col min="35" max="37" width="5.140625" style="64" customWidth="1"/>
    <col min="38" max="38" width="1.42578125" style="64" customWidth="1"/>
    <col min="39" max="41" width="5.140625" style="64" customWidth="1"/>
    <col min="42" max="42" width="1.42578125" style="64" customWidth="1"/>
    <col min="43" max="45" width="5.140625" style="64" customWidth="1"/>
    <col min="46" max="46" width="1.42578125" style="64" customWidth="1"/>
    <col min="47" max="49" width="5.140625" style="64" customWidth="1"/>
    <col min="50" max="54" width="11.42578125" style="63"/>
    <col min="55" max="255" width="11.42578125" style="64"/>
    <col min="256" max="256" width="15.42578125" style="64" customWidth="1"/>
    <col min="257" max="259" width="7.5703125" style="64" bestFit="1" customWidth="1"/>
    <col min="260" max="260" width="1.42578125" style="64" customWidth="1"/>
    <col min="261" max="263" width="7.5703125" style="64" bestFit="1" customWidth="1"/>
    <col min="264" max="264" width="1.42578125" style="64" customWidth="1"/>
    <col min="265" max="267" width="7.5703125" style="64" bestFit="1" customWidth="1"/>
    <col min="268" max="268" width="1.42578125" style="64" customWidth="1"/>
    <col min="269" max="271" width="7.5703125" style="64" bestFit="1" customWidth="1"/>
    <col min="272" max="272" width="1.42578125" style="64" customWidth="1"/>
    <col min="273" max="275" width="7.5703125" style="64" bestFit="1" customWidth="1"/>
    <col min="276" max="276" width="1.42578125" style="64" customWidth="1"/>
    <col min="277" max="279" width="7.5703125" style="64" bestFit="1" customWidth="1"/>
    <col min="280" max="280" width="11.42578125" style="64"/>
    <col min="281" max="281" width="6.140625" style="64" customWidth="1"/>
    <col min="282" max="282" width="1.42578125" style="64" customWidth="1"/>
    <col min="283" max="285" width="5.140625" style="64" customWidth="1"/>
    <col min="286" max="286" width="1.42578125" style="64" customWidth="1"/>
    <col min="287" max="289" width="5.140625" style="64" customWidth="1"/>
    <col min="290" max="290" width="1.42578125" style="64" customWidth="1"/>
    <col min="291" max="293" width="5.140625" style="64" customWidth="1"/>
    <col min="294" max="294" width="1.42578125" style="64" customWidth="1"/>
    <col min="295" max="297" width="5.140625" style="64" customWidth="1"/>
    <col min="298" max="298" width="1.42578125" style="64" customWidth="1"/>
    <col min="299" max="301" width="5.140625" style="64" customWidth="1"/>
    <col min="302" max="302" width="1.42578125" style="64" customWidth="1"/>
    <col min="303" max="305" width="5.140625" style="64" customWidth="1"/>
    <col min="306" max="511" width="11.42578125" style="64"/>
    <col min="512" max="512" width="15.42578125" style="64" customWidth="1"/>
    <col min="513" max="515" width="7.5703125" style="64" bestFit="1" customWidth="1"/>
    <col min="516" max="516" width="1.42578125" style="64" customWidth="1"/>
    <col min="517" max="519" width="7.5703125" style="64" bestFit="1" customWidth="1"/>
    <col min="520" max="520" width="1.42578125" style="64" customWidth="1"/>
    <col min="521" max="523" width="7.5703125" style="64" bestFit="1" customWidth="1"/>
    <col min="524" max="524" width="1.42578125" style="64" customWidth="1"/>
    <col min="525" max="527" width="7.5703125" style="64" bestFit="1" customWidth="1"/>
    <col min="528" max="528" width="1.42578125" style="64" customWidth="1"/>
    <col min="529" max="531" width="7.5703125" style="64" bestFit="1" customWidth="1"/>
    <col min="532" max="532" width="1.42578125" style="64" customWidth="1"/>
    <col min="533" max="535" width="7.5703125" style="64" bestFit="1" customWidth="1"/>
    <col min="536" max="536" width="11.42578125" style="64"/>
    <col min="537" max="537" width="6.140625" style="64" customWidth="1"/>
    <col min="538" max="538" width="1.42578125" style="64" customWidth="1"/>
    <col min="539" max="541" width="5.140625" style="64" customWidth="1"/>
    <col min="542" max="542" width="1.42578125" style="64" customWidth="1"/>
    <col min="543" max="545" width="5.140625" style="64" customWidth="1"/>
    <col min="546" max="546" width="1.42578125" style="64" customWidth="1"/>
    <col min="547" max="549" width="5.140625" style="64" customWidth="1"/>
    <col min="550" max="550" width="1.42578125" style="64" customWidth="1"/>
    <col min="551" max="553" width="5.140625" style="64" customWidth="1"/>
    <col min="554" max="554" width="1.42578125" style="64" customWidth="1"/>
    <col min="555" max="557" width="5.140625" style="64" customWidth="1"/>
    <col min="558" max="558" width="1.42578125" style="64" customWidth="1"/>
    <col min="559" max="561" width="5.140625" style="64" customWidth="1"/>
    <col min="562" max="767" width="11.42578125" style="64"/>
    <col min="768" max="768" width="15.42578125" style="64" customWidth="1"/>
    <col min="769" max="771" width="7.5703125" style="64" bestFit="1" customWidth="1"/>
    <col min="772" max="772" width="1.42578125" style="64" customWidth="1"/>
    <col min="773" max="775" width="7.5703125" style="64" bestFit="1" customWidth="1"/>
    <col min="776" max="776" width="1.42578125" style="64" customWidth="1"/>
    <col min="777" max="779" width="7.5703125" style="64" bestFit="1" customWidth="1"/>
    <col min="780" max="780" width="1.42578125" style="64" customWidth="1"/>
    <col min="781" max="783" width="7.5703125" style="64" bestFit="1" customWidth="1"/>
    <col min="784" max="784" width="1.42578125" style="64" customWidth="1"/>
    <col min="785" max="787" width="7.5703125" style="64" bestFit="1" customWidth="1"/>
    <col min="788" max="788" width="1.42578125" style="64" customWidth="1"/>
    <col min="789" max="791" width="7.5703125" style="64" bestFit="1" customWidth="1"/>
    <col min="792" max="792" width="11.42578125" style="64"/>
    <col min="793" max="793" width="6.140625" style="64" customWidth="1"/>
    <col min="794" max="794" width="1.42578125" style="64" customWidth="1"/>
    <col min="795" max="797" width="5.140625" style="64" customWidth="1"/>
    <col min="798" max="798" width="1.42578125" style="64" customWidth="1"/>
    <col min="799" max="801" width="5.140625" style="64" customWidth="1"/>
    <col min="802" max="802" width="1.42578125" style="64" customWidth="1"/>
    <col min="803" max="805" width="5.140625" style="64" customWidth="1"/>
    <col min="806" max="806" width="1.42578125" style="64" customWidth="1"/>
    <col min="807" max="809" width="5.140625" style="64" customWidth="1"/>
    <col min="810" max="810" width="1.42578125" style="64" customWidth="1"/>
    <col min="811" max="813" width="5.140625" style="64" customWidth="1"/>
    <col min="814" max="814" width="1.42578125" style="64" customWidth="1"/>
    <col min="815" max="817" width="5.140625" style="64" customWidth="1"/>
    <col min="818" max="1023" width="11.42578125" style="64"/>
    <col min="1024" max="1024" width="15.42578125" style="64" customWidth="1"/>
    <col min="1025" max="1027" width="7.5703125" style="64" bestFit="1" customWidth="1"/>
    <col min="1028" max="1028" width="1.42578125" style="64" customWidth="1"/>
    <col min="1029" max="1031" width="7.5703125" style="64" bestFit="1" customWidth="1"/>
    <col min="1032" max="1032" width="1.42578125" style="64" customWidth="1"/>
    <col min="1033" max="1035" width="7.5703125" style="64" bestFit="1" customWidth="1"/>
    <col min="1036" max="1036" width="1.42578125" style="64" customWidth="1"/>
    <col min="1037" max="1039" width="7.5703125" style="64" bestFit="1" customWidth="1"/>
    <col min="1040" max="1040" width="1.42578125" style="64" customWidth="1"/>
    <col min="1041" max="1043" width="7.5703125" style="64" bestFit="1" customWidth="1"/>
    <col min="1044" max="1044" width="1.42578125" style="64" customWidth="1"/>
    <col min="1045" max="1047" width="7.5703125" style="64" bestFit="1" customWidth="1"/>
    <col min="1048" max="1048" width="11.42578125" style="64"/>
    <col min="1049" max="1049" width="6.140625" style="64" customWidth="1"/>
    <col min="1050" max="1050" width="1.42578125" style="64" customWidth="1"/>
    <col min="1051" max="1053" width="5.140625" style="64" customWidth="1"/>
    <col min="1054" max="1054" width="1.42578125" style="64" customWidth="1"/>
    <col min="1055" max="1057" width="5.140625" style="64" customWidth="1"/>
    <col min="1058" max="1058" width="1.42578125" style="64" customWidth="1"/>
    <col min="1059" max="1061" width="5.140625" style="64" customWidth="1"/>
    <col min="1062" max="1062" width="1.42578125" style="64" customWidth="1"/>
    <col min="1063" max="1065" width="5.140625" style="64" customWidth="1"/>
    <col min="1066" max="1066" width="1.42578125" style="64" customWidth="1"/>
    <col min="1067" max="1069" width="5.140625" style="64" customWidth="1"/>
    <col min="1070" max="1070" width="1.42578125" style="64" customWidth="1"/>
    <col min="1071" max="1073" width="5.140625" style="64" customWidth="1"/>
    <col min="1074" max="1279" width="11.42578125" style="64"/>
    <col min="1280" max="1280" width="15.42578125" style="64" customWidth="1"/>
    <col min="1281" max="1283" width="7.5703125" style="64" bestFit="1" customWidth="1"/>
    <col min="1284" max="1284" width="1.42578125" style="64" customWidth="1"/>
    <col min="1285" max="1287" width="7.5703125" style="64" bestFit="1" customWidth="1"/>
    <col min="1288" max="1288" width="1.42578125" style="64" customWidth="1"/>
    <col min="1289" max="1291" width="7.5703125" style="64" bestFit="1" customWidth="1"/>
    <col min="1292" max="1292" width="1.42578125" style="64" customWidth="1"/>
    <col min="1293" max="1295" width="7.5703125" style="64" bestFit="1" customWidth="1"/>
    <col min="1296" max="1296" width="1.42578125" style="64" customWidth="1"/>
    <col min="1297" max="1299" width="7.5703125" style="64" bestFit="1" customWidth="1"/>
    <col min="1300" max="1300" width="1.42578125" style="64" customWidth="1"/>
    <col min="1301" max="1303" width="7.5703125" style="64" bestFit="1" customWidth="1"/>
    <col min="1304" max="1304" width="11.42578125" style="64"/>
    <col min="1305" max="1305" width="6.140625" style="64" customWidth="1"/>
    <col min="1306" max="1306" width="1.42578125" style="64" customWidth="1"/>
    <col min="1307" max="1309" width="5.140625" style="64" customWidth="1"/>
    <col min="1310" max="1310" width="1.42578125" style="64" customWidth="1"/>
    <col min="1311" max="1313" width="5.140625" style="64" customWidth="1"/>
    <col min="1314" max="1314" width="1.42578125" style="64" customWidth="1"/>
    <col min="1315" max="1317" width="5.140625" style="64" customWidth="1"/>
    <col min="1318" max="1318" width="1.42578125" style="64" customWidth="1"/>
    <col min="1319" max="1321" width="5.140625" style="64" customWidth="1"/>
    <col min="1322" max="1322" width="1.42578125" style="64" customWidth="1"/>
    <col min="1323" max="1325" width="5.140625" style="64" customWidth="1"/>
    <col min="1326" max="1326" width="1.42578125" style="64" customWidth="1"/>
    <col min="1327" max="1329" width="5.140625" style="64" customWidth="1"/>
    <col min="1330" max="1535" width="11.42578125" style="64"/>
    <col min="1536" max="1536" width="15.42578125" style="64" customWidth="1"/>
    <col min="1537" max="1539" width="7.5703125" style="64" bestFit="1" customWidth="1"/>
    <col min="1540" max="1540" width="1.42578125" style="64" customWidth="1"/>
    <col min="1541" max="1543" width="7.5703125" style="64" bestFit="1" customWidth="1"/>
    <col min="1544" max="1544" width="1.42578125" style="64" customWidth="1"/>
    <col min="1545" max="1547" width="7.5703125" style="64" bestFit="1" customWidth="1"/>
    <col min="1548" max="1548" width="1.42578125" style="64" customWidth="1"/>
    <col min="1549" max="1551" width="7.5703125" style="64" bestFit="1" customWidth="1"/>
    <col min="1552" max="1552" width="1.42578125" style="64" customWidth="1"/>
    <col min="1553" max="1555" width="7.5703125" style="64" bestFit="1" customWidth="1"/>
    <col min="1556" max="1556" width="1.42578125" style="64" customWidth="1"/>
    <col min="1557" max="1559" width="7.5703125" style="64" bestFit="1" customWidth="1"/>
    <col min="1560" max="1560" width="11.42578125" style="64"/>
    <col min="1561" max="1561" width="6.140625" style="64" customWidth="1"/>
    <col min="1562" max="1562" width="1.42578125" style="64" customWidth="1"/>
    <col min="1563" max="1565" width="5.140625" style="64" customWidth="1"/>
    <col min="1566" max="1566" width="1.42578125" style="64" customWidth="1"/>
    <col min="1567" max="1569" width="5.140625" style="64" customWidth="1"/>
    <col min="1570" max="1570" width="1.42578125" style="64" customWidth="1"/>
    <col min="1571" max="1573" width="5.140625" style="64" customWidth="1"/>
    <col min="1574" max="1574" width="1.42578125" style="64" customWidth="1"/>
    <col min="1575" max="1577" width="5.140625" style="64" customWidth="1"/>
    <col min="1578" max="1578" width="1.42578125" style="64" customWidth="1"/>
    <col min="1579" max="1581" width="5.140625" style="64" customWidth="1"/>
    <col min="1582" max="1582" width="1.42578125" style="64" customWidth="1"/>
    <col min="1583" max="1585" width="5.140625" style="64" customWidth="1"/>
    <col min="1586" max="1791" width="11.42578125" style="64"/>
    <col min="1792" max="1792" width="15.42578125" style="64" customWidth="1"/>
    <col min="1793" max="1795" width="7.5703125" style="64" bestFit="1" customWidth="1"/>
    <col min="1796" max="1796" width="1.42578125" style="64" customWidth="1"/>
    <col min="1797" max="1799" width="7.5703125" style="64" bestFit="1" customWidth="1"/>
    <col min="1800" max="1800" width="1.42578125" style="64" customWidth="1"/>
    <col min="1801" max="1803" width="7.5703125" style="64" bestFit="1" customWidth="1"/>
    <col min="1804" max="1804" width="1.42578125" style="64" customWidth="1"/>
    <col min="1805" max="1807" width="7.5703125" style="64" bestFit="1" customWidth="1"/>
    <col min="1808" max="1808" width="1.42578125" style="64" customWidth="1"/>
    <col min="1809" max="1811" width="7.5703125" style="64" bestFit="1" customWidth="1"/>
    <col min="1812" max="1812" width="1.42578125" style="64" customWidth="1"/>
    <col min="1813" max="1815" width="7.5703125" style="64" bestFit="1" customWidth="1"/>
    <col min="1816" max="1816" width="11.42578125" style="64"/>
    <col min="1817" max="1817" width="6.140625" style="64" customWidth="1"/>
    <col min="1818" max="1818" width="1.42578125" style="64" customWidth="1"/>
    <col min="1819" max="1821" width="5.140625" style="64" customWidth="1"/>
    <col min="1822" max="1822" width="1.42578125" style="64" customWidth="1"/>
    <col min="1823" max="1825" width="5.140625" style="64" customWidth="1"/>
    <col min="1826" max="1826" width="1.42578125" style="64" customWidth="1"/>
    <col min="1827" max="1829" width="5.140625" style="64" customWidth="1"/>
    <col min="1830" max="1830" width="1.42578125" style="64" customWidth="1"/>
    <col min="1831" max="1833" width="5.140625" style="64" customWidth="1"/>
    <col min="1834" max="1834" width="1.42578125" style="64" customWidth="1"/>
    <col min="1835" max="1837" width="5.140625" style="64" customWidth="1"/>
    <col min="1838" max="1838" width="1.42578125" style="64" customWidth="1"/>
    <col min="1839" max="1841" width="5.140625" style="64" customWidth="1"/>
    <col min="1842" max="2047" width="11.42578125" style="64"/>
    <col min="2048" max="2048" width="15.42578125" style="64" customWidth="1"/>
    <col min="2049" max="2051" width="7.5703125" style="64" bestFit="1" customWidth="1"/>
    <col min="2052" max="2052" width="1.42578125" style="64" customWidth="1"/>
    <col min="2053" max="2055" width="7.5703125" style="64" bestFit="1" customWidth="1"/>
    <col min="2056" max="2056" width="1.42578125" style="64" customWidth="1"/>
    <col min="2057" max="2059" width="7.5703125" style="64" bestFit="1" customWidth="1"/>
    <col min="2060" max="2060" width="1.42578125" style="64" customWidth="1"/>
    <col min="2061" max="2063" width="7.5703125" style="64" bestFit="1" customWidth="1"/>
    <col min="2064" max="2064" width="1.42578125" style="64" customWidth="1"/>
    <col min="2065" max="2067" width="7.5703125" style="64" bestFit="1" customWidth="1"/>
    <col min="2068" max="2068" width="1.42578125" style="64" customWidth="1"/>
    <col min="2069" max="2071" width="7.5703125" style="64" bestFit="1" customWidth="1"/>
    <col min="2072" max="2072" width="11.42578125" style="64"/>
    <col min="2073" max="2073" width="6.140625" style="64" customWidth="1"/>
    <col min="2074" max="2074" width="1.42578125" style="64" customWidth="1"/>
    <col min="2075" max="2077" width="5.140625" style="64" customWidth="1"/>
    <col min="2078" max="2078" width="1.42578125" style="64" customWidth="1"/>
    <col min="2079" max="2081" width="5.140625" style="64" customWidth="1"/>
    <col min="2082" max="2082" width="1.42578125" style="64" customWidth="1"/>
    <col min="2083" max="2085" width="5.140625" style="64" customWidth="1"/>
    <col min="2086" max="2086" width="1.42578125" style="64" customWidth="1"/>
    <col min="2087" max="2089" width="5.140625" style="64" customWidth="1"/>
    <col min="2090" max="2090" width="1.42578125" style="64" customWidth="1"/>
    <col min="2091" max="2093" width="5.140625" style="64" customWidth="1"/>
    <col min="2094" max="2094" width="1.42578125" style="64" customWidth="1"/>
    <col min="2095" max="2097" width="5.140625" style="64" customWidth="1"/>
    <col min="2098" max="2303" width="11.42578125" style="64"/>
    <col min="2304" max="2304" width="15.42578125" style="64" customWidth="1"/>
    <col min="2305" max="2307" width="7.5703125" style="64" bestFit="1" customWidth="1"/>
    <col min="2308" max="2308" width="1.42578125" style="64" customWidth="1"/>
    <col min="2309" max="2311" width="7.5703125" style="64" bestFit="1" customWidth="1"/>
    <col min="2312" max="2312" width="1.42578125" style="64" customWidth="1"/>
    <col min="2313" max="2315" width="7.5703125" style="64" bestFit="1" customWidth="1"/>
    <col min="2316" max="2316" width="1.42578125" style="64" customWidth="1"/>
    <col min="2317" max="2319" width="7.5703125" style="64" bestFit="1" customWidth="1"/>
    <col min="2320" max="2320" width="1.42578125" style="64" customWidth="1"/>
    <col min="2321" max="2323" width="7.5703125" style="64" bestFit="1" customWidth="1"/>
    <col min="2324" max="2324" width="1.42578125" style="64" customWidth="1"/>
    <col min="2325" max="2327" width="7.5703125" style="64" bestFit="1" customWidth="1"/>
    <col min="2328" max="2328" width="11.42578125" style="64"/>
    <col min="2329" max="2329" width="6.140625" style="64" customWidth="1"/>
    <col min="2330" max="2330" width="1.42578125" style="64" customWidth="1"/>
    <col min="2331" max="2333" width="5.140625" style="64" customWidth="1"/>
    <col min="2334" max="2334" width="1.42578125" style="64" customWidth="1"/>
    <col min="2335" max="2337" width="5.140625" style="64" customWidth="1"/>
    <col min="2338" max="2338" width="1.42578125" style="64" customWidth="1"/>
    <col min="2339" max="2341" width="5.140625" style="64" customWidth="1"/>
    <col min="2342" max="2342" width="1.42578125" style="64" customWidth="1"/>
    <col min="2343" max="2345" width="5.140625" style="64" customWidth="1"/>
    <col min="2346" max="2346" width="1.42578125" style="64" customWidth="1"/>
    <col min="2347" max="2349" width="5.140625" style="64" customWidth="1"/>
    <col min="2350" max="2350" width="1.42578125" style="64" customWidth="1"/>
    <col min="2351" max="2353" width="5.140625" style="64" customWidth="1"/>
    <col min="2354" max="2559" width="11.42578125" style="64"/>
    <col min="2560" max="2560" width="15.42578125" style="64" customWidth="1"/>
    <col min="2561" max="2563" width="7.5703125" style="64" bestFit="1" customWidth="1"/>
    <col min="2564" max="2564" width="1.42578125" style="64" customWidth="1"/>
    <col min="2565" max="2567" width="7.5703125" style="64" bestFit="1" customWidth="1"/>
    <col min="2568" max="2568" width="1.42578125" style="64" customWidth="1"/>
    <col min="2569" max="2571" width="7.5703125" style="64" bestFit="1" customWidth="1"/>
    <col min="2572" max="2572" width="1.42578125" style="64" customWidth="1"/>
    <col min="2573" max="2575" width="7.5703125" style="64" bestFit="1" customWidth="1"/>
    <col min="2576" max="2576" width="1.42578125" style="64" customWidth="1"/>
    <col min="2577" max="2579" width="7.5703125" style="64" bestFit="1" customWidth="1"/>
    <col min="2580" max="2580" width="1.42578125" style="64" customWidth="1"/>
    <col min="2581" max="2583" width="7.5703125" style="64" bestFit="1" customWidth="1"/>
    <col min="2584" max="2584" width="11.42578125" style="64"/>
    <col min="2585" max="2585" width="6.140625" style="64" customWidth="1"/>
    <col min="2586" max="2586" width="1.42578125" style="64" customWidth="1"/>
    <col min="2587" max="2589" width="5.140625" style="64" customWidth="1"/>
    <col min="2590" max="2590" width="1.42578125" style="64" customWidth="1"/>
    <col min="2591" max="2593" width="5.140625" style="64" customWidth="1"/>
    <col min="2594" max="2594" width="1.42578125" style="64" customWidth="1"/>
    <col min="2595" max="2597" width="5.140625" style="64" customWidth="1"/>
    <col min="2598" max="2598" width="1.42578125" style="64" customWidth="1"/>
    <col min="2599" max="2601" width="5.140625" style="64" customWidth="1"/>
    <col min="2602" max="2602" width="1.42578125" style="64" customWidth="1"/>
    <col min="2603" max="2605" width="5.140625" style="64" customWidth="1"/>
    <col min="2606" max="2606" width="1.42578125" style="64" customWidth="1"/>
    <col min="2607" max="2609" width="5.140625" style="64" customWidth="1"/>
    <col min="2610" max="2815" width="11.42578125" style="64"/>
    <col min="2816" max="2816" width="15.42578125" style="64" customWidth="1"/>
    <col min="2817" max="2819" width="7.5703125" style="64" bestFit="1" customWidth="1"/>
    <col min="2820" max="2820" width="1.42578125" style="64" customWidth="1"/>
    <col min="2821" max="2823" width="7.5703125" style="64" bestFit="1" customWidth="1"/>
    <col min="2824" max="2824" width="1.42578125" style="64" customWidth="1"/>
    <col min="2825" max="2827" width="7.5703125" style="64" bestFit="1" customWidth="1"/>
    <col min="2828" max="2828" width="1.42578125" style="64" customWidth="1"/>
    <col min="2829" max="2831" width="7.5703125" style="64" bestFit="1" customWidth="1"/>
    <col min="2832" max="2832" width="1.42578125" style="64" customWidth="1"/>
    <col min="2833" max="2835" width="7.5703125" style="64" bestFit="1" customWidth="1"/>
    <col min="2836" max="2836" width="1.42578125" style="64" customWidth="1"/>
    <col min="2837" max="2839" width="7.5703125" style="64" bestFit="1" customWidth="1"/>
    <col min="2840" max="2840" width="11.42578125" style="64"/>
    <col min="2841" max="2841" width="6.140625" style="64" customWidth="1"/>
    <col min="2842" max="2842" width="1.42578125" style="64" customWidth="1"/>
    <col min="2843" max="2845" width="5.140625" style="64" customWidth="1"/>
    <col min="2846" max="2846" width="1.42578125" style="64" customWidth="1"/>
    <col min="2847" max="2849" width="5.140625" style="64" customWidth="1"/>
    <col min="2850" max="2850" width="1.42578125" style="64" customWidth="1"/>
    <col min="2851" max="2853" width="5.140625" style="64" customWidth="1"/>
    <col min="2854" max="2854" width="1.42578125" style="64" customWidth="1"/>
    <col min="2855" max="2857" width="5.140625" style="64" customWidth="1"/>
    <col min="2858" max="2858" width="1.42578125" style="64" customWidth="1"/>
    <col min="2859" max="2861" width="5.140625" style="64" customWidth="1"/>
    <col min="2862" max="2862" width="1.42578125" style="64" customWidth="1"/>
    <col min="2863" max="2865" width="5.140625" style="64" customWidth="1"/>
    <col min="2866" max="3071" width="11.42578125" style="64"/>
    <col min="3072" max="3072" width="15.42578125" style="64" customWidth="1"/>
    <col min="3073" max="3075" width="7.5703125" style="64" bestFit="1" customWidth="1"/>
    <col min="3076" max="3076" width="1.42578125" style="64" customWidth="1"/>
    <col min="3077" max="3079" width="7.5703125" style="64" bestFit="1" customWidth="1"/>
    <col min="3080" max="3080" width="1.42578125" style="64" customWidth="1"/>
    <col min="3081" max="3083" width="7.5703125" style="64" bestFit="1" customWidth="1"/>
    <col min="3084" max="3084" width="1.42578125" style="64" customWidth="1"/>
    <col min="3085" max="3087" width="7.5703125" style="64" bestFit="1" customWidth="1"/>
    <col min="3088" max="3088" width="1.42578125" style="64" customWidth="1"/>
    <col min="3089" max="3091" width="7.5703125" style="64" bestFit="1" customWidth="1"/>
    <col min="3092" max="3092" width="1.42578125" style="64" customWidth="1"/>
    <col min="3093" max="3095" width="7.5703125" style="64" bestFit="1" customWidth="1"/>
    <col min="3096" max="3096" width="11.42578125" style="64"/>
    <col min="3097" max="3097" width="6.140625" style="64" customWidth="1"/>
    <col min="3098" max="3098" width="1.42578125" style="64" customWidth="1"/>
    <col min="3099" max="3101" width="5.140625" style="64" customWidth="1"/>
    <col min="3102" max="3102" width="1.42578125" style="64" customWidth="1"/>
    <col min="3103" max="3105" width="5.140625" style="64" customWidth="1"/>
    <col min="3106" max="3106" width="1.42578125" style="64" customWidth="1"/>
    <col min="3107" max="3109" width="5.140625" style="64" customWidth="1"/>
    <col min="3110" max="3110" width="1.42578125" style="64" customWidth="1"/>
    <col min="3111" max="3113" width="5.140625" style="64" customWidth="1"/>
    <col min="3114" max="3114" width="1.42578125" style="64" customWidth="1"/>
    <col min="3115" max="3117" width="5.140625" style="64" customWidth="1"/>
    <col min="3118" max="3118" width="1.42578125" style="64" customWidth="1"/>
    <col min="3119" max="3121" width="5.140625" style="64" customWidth="1"/>
    <col min="3122" max="3327" width="11.42578125" style="64"/>
    <col min="3328" max="3328" width="15.42578125" style="64" customWidth="1"/>
    <col min="3329" max="3331" width="7.5703125" style="64" bestFit="1" customWidth="1"/>
    <col min="3332" max="3332" width="1.42578125" style="64" customWidth="1"/>
    <col min="3333" max="3335" width="7.5703125" style="64" bestFit="1" customWidth="1"/>
    <col min="3336" max="3336" width="1.42578125" style="64" customWidth="1"/>
    <col min="3337" max="3339" width="7.5703125" style="64" bestFit="1" customWidth="1"/>
    <col min="3340" max="3340" width="1.42578125" style="64" customWidth="1"/>
    <col min="3341" max="3343" width="7.5703125" style="64" bestFit="1" customWidth="1"/>
    <col min="3344" max="3344" width="1.42578125" style="64" customWidth="1"/>
    <col min="3345" max="3347" width="7.5703125" style="64" bestFit="1" customWidth="1"/>
    <col min="3348" max="3348" width="1.42578125" style="64" customWidth="1"/>
    <col min="3349" max="3351" width="7.5703125" style="64" bestFit="1" customWidth="1"/>
    <col min="3352" max="3352" width="11.42578125" style="64"/>
    <col min="3353" max="3353" width="6.140625" style="64" customWidth="1"/>
    <col min="3354" max="3354" width="1.42578125" style="64" customWidth="1"/>
    <col min="3355" max="3357" width="5.140625" style="64" customWidth="1"/>
    <col min="3358" max="3358" width="1.42578125" style="64" customWidth="1"/>
    <col min="3359" max="3361" width="5.140625" style="64" customWidth="1"/>
    <col min="3362" max="3362" width="1.42578125" style="64" customWidth="1"/>
    <col min="3363" max="3365" width="5.140625" style="64" customWidth="1"/>
    <col min="3366" max="3366" width="1.42578125" style="64" customWidth="1"/>
    <col min="3367" max="3369" width="5.140625" style="64" customWidth="1"/>
    <col min="3370" max="3370" width="1.42578125" style="64" customWidth="1"/>
    <col min="3371" max="3373" width="5.140625" style="64" customWidth="1"/>
    <col min="3374" max="3374" width="1.42578125" style="64" customWidth="1"/>
    <col min="3375" max="3377" width="5.140625" style="64" customWidth="1"/>
    <col min="3378" max="3583" width="11.42578125" style="64"/>
    <col min="3584" max="3584" width="15.42578125" style="64" customWidth="1"/>
    <col min="3585" max="3587" width="7.5703125" style="64" bestFit="1" customWidth="1"/>
    <col min="3588" max="3588" width="1.42578125" style="64" customWidth="1"/>
    <col min="3589" max="3591" width="7.5703125" style="64" bestFit="1" customWidth="1"/>
    <col min="3592" max="3592" width="1.42578125" style="64" customWidth="1"/>
    <col min="3593" max="3595" width="7.5703125" style="64" bestFit="1" customWidth="1"/>
    <col min="3596" max="3596" width="1.42578125" style="64" customWidth="1"/>
    <col min="3597" max="3599" width="7.5703125" style="64" bestFit="1" customWidth="1"/>
    <col min="3600" max="3600" width="1.42578125" style="64" customWidth="1"/>
    <col min="3601" max="3603" width="7.5703125" style="64" bestFit="1" customWidth="1"/>
    <col min="3604" max="3604" width="1.42578125" style="64" customWidth="1"/>
    <col min="3605" max="3607" width="7.5703125" style="64" bestFit="1" customWidth="1"/>
    <col min="3608" max="3608" width="11.42578125" style="64"/>
    <col min="3609" max="3609" width="6.140625" style="64" customWidth="1"/>
    <col min="3610" max="3610" width="1.42578125" style="64" customWidth="1"/>
    <col min="3611" max="3613" width="5.140625" style="64" customWidth="1"/>
    <col min="3614" max="3614" width="1.42578125" style="64" customWidth="1"/>
    <col min="3615" max="3617" width="5.140625" style="64" customWidth="1"/>
    <col min="3618" max="3618" width="1.42578125" style="64" customWidth="1"/>
    <col min="3619" max="3621" width="5.140625" style="64" customWidth="1"/>
    <col min="3622" max="3622" width="1.42578125" style="64" customWidth="1"/>
    <col min="3623" max="3625" width="5.140625" style="64" customWidth="1"/>
    <col min="3626" max="3626" width="1.42578125" style="64" customWidth="1"/>
    <col min="3627" max="3629" width="5.140625" style="64" customWidth="1"/>
    <col min="3630" max="3630" width="1.42578125" style="64" customWidth="1"/>
    <col min="3631" max="3633" width="5.140625" style="64" customWidth="1"/>
    <col min="3634" max="3839" width="11.42578125" style="64"/>
    <col min="3840" max="3840" width="15.42578125" style="64" customWidth="1"/>
    <col min="3841" max="3843" width="7.5703125" style="64" bestFit="1" customWidth="1"/>
    <col min="3844" max="3844" width="1.42578125" style="64" customWidth="1"/>
    <col min="3845" max="3847" width="7.5703125" style="64" bestFit="1" customWidth="1"/>
    <col min="3848" max="3848" width="1.42578125" style="64" customWidth="1"/>
    <col min="3849" max="3851" width="7.5703125" style="64" bestFit="1" customWidth="1"/>
    <col min="3852" max="3852" width="1.42578125" style="64" customWidth="1"/>
    <col min="3853" max="3855" width="7.5703125" style="64" bestFit="1" customWidth="1"/>
    <col min="3856" max="3856" width="1.42578125" style="64" customWidth="1"/>
    <col min="3857" max="3859" width="7.5703125" style="64" bestFit="1" customWidth="1"/>
    <col min="3860" max="3860" width="1.42578125" style="64" customWidth="1"/>
    <col min="3861" max="3863" width="7.5703125" style="64" bestFit="1" customWidth="1"/>
    <col min="3864" max="3864" width="11.42578125" style="64"/>
    <col min="3865" max="3865" width="6.140625" style="64" customWidth="1"/>
    <col min="3866" max="3866" width="1.42578125" style="64" customWidth="1"/>
    <col min="3867" max="3869" width="5.140625" style="64" customWidth="1"/>
    <col min="3870" max="3870" width="1.42578125" style="64" customWidth="1"/>
    <col min="3871" max="3873" width="5.140625" style="64" customWidth="1"/>
    <col min="3874" max="3874" width="1.42578125" style="64" customWidth="1"/>
    <col min="3875" max="3877" width="5.140625" style="64" customWidth="1"/>
    <col min="3878" max="3878" width="1.42578125" style="64" customWidth="1"/>
    <col min="3879" max="3881" width="5.140625" style="64" customWidth="1"/>
    <col min="3882" max="3882" width="1.42578125" style="64" customWidth="1"/>
    <col min="3883" max="3885" width="5.140625" style="64" customWidth="1"/>
    <col min="3886" max="3886" width="1.42578125" style="64" customWidth="1"/>
    <col min="3887" max="3889" width="5.140625" style="64" customWidth="1"/>
    <col min="3890" max="4095" width="11.42578125" style="64"/>
    <col min="4096" max="4096" width="15.42578125" style="64" customWidth="1"/>
    <col min="4097" max="4099" width="7.5703125" style="64" bestFit="1" customWidth="1"/>
    <col min="4100" max="4100" width="1.42578125" style="64" customWidth="1"/>
    <col min="4101" max="4103" width="7.5703125" style="64" bestFit="1" customWidth="1"/>
    <col min="4104" max="4104" width="1.42578125" style="64" customWidth="1"/>
    <col min="4105" max="4107" width="7.5703125" style="64" bestFit="1" customWidth="1"/>
    <col min="4108" max="4108" width="1.42578125" style="64" customWidth="1"/>
    <col min="4109" max="4111" width="7.5703125" style="64" bestFit="1" customWidth="1"/>
    <col min="4112" max="4112" width="1.42578125" style="64" customWidth="1"/>
    <col min="4113" max="4115" width="7.5703125" style="64" bestFit="1" customWidth="1"/>
    <col min="4116" max="4116" width="1.42578125" style="64" customWidth="1"/>
    <col min="4117" max="4119" width="7.5703125" style="64" bestFit="1" customWidth="1"/>
    <col min="4120" max="4120" width="11.42578125" style="64"/>
    <col min="4121" max="4121" width="6.140625" style="64" customWidth="1"/>
    <col min="4122" max="4122" width="1.42578125" style="64" customWidth="1"/>
    <col min="4123" max="4125" width="5.140625" style="64" customWidth="1"/>
    <col min="4126" max="4126" width="1.42578125" style="64" customWidth="1"/>
    <col min="4127" max="4129" width="5.140625" style="64" customWidth="1"/>
    <col min="4130" max="4130" width="1.42578125" style="64" customWidth="1"/>
    <col min="4131" max="4133" width="5.140625" style="64" customWidth="1"/>
    <col min="4134" max="4134" width="1.42578125" style="64" customWidth="1"/>
    <col min="4135" max="4137" width="5.140625" style="64" customWidth="1"/>
    <col min="4138" max="4138" width="1.42578125" style="64" customWidth="1"/>
    <col min="4139" max="4141" width="5.140625" style="64" customWidth="1"/>
    <col min="4142" max="4142" width="1.42578125" style="64" customWidth="1"/>
    <col min="4143" max="4145" width="5.140625" style="64" customWidth="1"/>
    <col min="4146" max="4351" width="11.42578125" style="64"/>
    <col min="4352" max="4352" width="15.42578125" style="64" customWidth="1"/>
    <col min="4353" max="4355" width="7.5703125" style="64" bestFit="1" customWidth="1"/>
    <col min="4356" max="4356" width="1.42578125" style="64" customWidth="1"/>
    <col min="4357" max="4359" width="7.5703125" style="64" bestFit="1" customWidth="1"/>
    <col min="4360" max="4360" width="1.42578125" style="64" customWidth="1"/>
    <col min="4361" max="4363" width="7.5703125" style="64" bestFit="1" customWidth="1"/>
    <col min="4364" max="4364" width="1.42578125" style="64" customWidth="1"/>
    <col min="4365" max="4367" width="7.5703125" style="64" bestFit="1" customWidth="1"/>
    <col min="4368" max="4368" width="1.42578125" style="64" customWidth="1"/>
    <col min="4369" max="4371" width="7.5703125" style="64" bestFit="1" customWidth="1"/>
    <col min="4372" max="4372" width="1.42578125" style="64" customWidth="1"/>
    <col min="4373" max="4375" width="7.5703125" style="64" bestFit="1" customWidth="1"/>
    <col min="4376" max="4376" width="11.42578125" style="64"/>
    <col min="4377" max="4377" width="6.140625" style="64" customWidth="1"/>
    <col min="4378" max="4378" width="1.42578125" style="64" customWidth="1"/>
    <col min="4379" max="4381" width="5.140625" style="64" customWidth="1"/>
    <col min="4382" max="4382" width="1.42578125" style="64" customWidth="1"/>
    <col min="4383" max="4385" width="5.140625" style="64" customWidth="1"/>
    <col min="4386" max="4386" width="1.42578125" style="64" customWidth="1"/>
    <col min="4387" max="4389" width="5.140625" style="64" customWidth="1"/>
    <col min="4390" max="4390" width="1.42578125" style="64" customWidth="1"/>
    <col min="4391" max="4393" width="5.140625" style="64" customWidth="1"/>
    <col min="4394" max="4394" width="1.42578125" style="64" customWidth="1"/>
    <col min="4395" max="4397" width="5.140625" style="64" customWidth="1"/>
    <col min="4398" max="4398" width="1.42578125" style="64" customWidth="1"/>
    <col min="4399" max="4401" width="5.140625" style="64" customWidth="1"/>
    <col min="4402" max="4607" width="11.42578125" style="64"/>
    <col min="4608" max="4608" width="15.42578125" style="64" customWidth="1"/>
    <col min="4609" max="4611" width="7.5703125" style="64" bestFit="1" customWidth="1"/>
    <col min="4612" max="4612" width="1.42578125" style="64" customWidth="1"/>
    <col min="4613" max="4615" width="7.5703125" style="64" bestFit="1" customWidth="1"/>
    <col min="4616" max="4616" width="1.42578125" style="64" customWidth="1"/>
    <col min="4617" max="4619" width="7.5703125" style="64" bestFit="1" customWidth="1"/>
    <col min="4620" max="4620" width="1.42578125" style="64" customWidth="1"/>
    <col min="4621" max="4623" width="7.5703125" style="64" bestFit="1" customWidth="1"/>
    <col min="4624" max="4624" width="1.42578125" style="64" customWidth="1"/>
    <col min="4625" max="4627" width="7.5703125" style="64" bestFit="1" customWidth="1"/>
    <col min="4628" max="4628" width="1.42578125" style="64" customWidth="1"/>
    <col min="4629" max="4631" width="7.5703125" style="64" bestFit="1" customWidth="1"/>
    <col min="4632" max="4632" width="11.42578125" style="64"/>
    <col min="4633" max="4633" width="6.140625" style="64" customWidth="1"/>
    <col min="4634" max="4634" width="1.42578125" style="64" customWidth="1"/>
    <col min="4635" max="4637" width="5.140625" style="64" customWidth="1"/>
    <col min="4638" max="4638" width="1.42578125" style="64" customWidth="1"/>
    <col min="4639" max="4641" width="5.140625" style="64" customWidth="1"/>
    <col min="4642" max="4642" width="1.42578125" style="64" customWidth="1"/>
    <col min="4643" max="4645" width="5.140625" style="64" customWidth="1"/>
    <col min="4646" max="4646" width="1.42578125" style="64" customWidth="1"/>
    <col min="4647" max="4649" width="5.140625" style="64" customWidth="1"/>
    <col min="4650" max="4650" width="1.42578125" style="64" customWidth="1"/>
    <col min="4651" max="4653" width="5.140625" style="64" customWidth="1"/>
    <col min="4654" max="4654" width="1.42578125" style="64" customWidth="1"/>
    <col min="4655" max="4657" width="5.140625" style="64" customWidth="1"/>
    <col min="4658" max="4863" width="11.42578125" style="64"/>
    <col min="4864" max="4864" width="15.42578125" style="64" customWidth="1"/>
    <col min="4865" max="4867" width="7.5703125" style="64" bestFit="1" customWidth="1"/>
    <col min="4868" max="4868" width="1.42578125" style="64" customWidth="1"/>
    <col min="4869" max="4871" width="7.5703125" style="64" bestFit="1" customWidth="1"/>
    <col min="4872" max="4872" width="1.42578125" style="64" customWidth="1"/>
    <col min="4873" max="4875" width="7.5703125" style="64" bestFit="1" customWidth="1"/>
    <col min="4876" max="4876" width="1.42578125" style="64" customWidth="1"/>
    <col min="4877" max="4879" width="7.5703125" style="64" bestFit="1" customWidth="1"/>
    <col min="4880" max="4880" width="1.42578125" style="64" customWidth="1"/>
    <col min="4881" max="4883" width="7.5703125" style="64" bestFit="1" customWidth="1"/>
    <col min="4884" max="4884" width="1.42578125" style="64" customWidth="1"/>
    <col min="4885" max="4887" width="7.5703125" style="64" bestFit="1" customWidth="1"/>
    <col min="4888" max="4888" width="11.42578125" style="64"/>
    <col min="4889" max="4889" width="6.140625" style="64" customWidth="1"/>
    <col min="4890" max="4890" width="1.42578125" style="64" customWidth="1"/>
    <col min="4891" max="4893" width="5.140625" style="64" customWidth="1"/>
    <col min="4894" max="4894" width="1.42578125" style="64" customWidth="1"/>
    <col min="4895" max="4897" width="5.140625" style="64" customWidth="1"/>
    <col min="4898" max="4898" width="1.42578125" style="64" customWidth="1"/>
    <col min="4899" max="4901" width="5.140625" style="64" customWidth="1"/>
    <col min="4902" max="4902" width="1.42578125" style="64" customWidth="1"/>
    <col min="4903" max="4905" width="5.140625" style="64" customWidth="1"/>
    <col min="4906" max="4906" width="1.42578125" style="64" customWidth="1"/>
    <col min="4907" max="4909" width="5.140625" style="64" customWidth="1"/>
    <col min="4910" max="4910" width="1.42578125" style="64" customWidth="1"/>
    <col min="4911" max="4913" width="5.140625" style="64" customWidth="1"/>
    <col min="4914" max="5119" width="11.42578125" style="64"/>
    <col min="5120" max="5120" width="15.42578125" style="64" customWidth="1"/>
    <col min="5121" max="5123" width="7.5703125" style="64" bestFit="1" customWidth="1"/>
    <col min="5124" max="5124" width="1.42578125" style="64" customWidth="1"/>
    <col min="5125" max="5127" width="7.5703125" style="64" bestFit="1" customWidth="1"/>
    <col min="5128" max="5128" width="1.42578125" style="64" customWidth="1"/>
    <col min="5129" max="5131" width="7.5703125" style="64" bestFit="1" customWidth="1"/>
    <col min="5132" max="5132" width="1.42578125" style="64" customWidth="1"/>
    <col min="5133" max="5135" width="7.5703125" style="64" bestFit="1" customWidth="1"/>
    <col min="5136" max="5136" width="1.42578125" style="64" customWidth="1"/>
    <col min="5137" max="5139" width="7.5703125" style="64" bestFit="1" customWidth="1"/>
    <col min="5140" max="5140" width="1.42578125" style="64" customWidth="1"/>
    <col min="5141" max="5143" width="7.5703125" style="64" bestFit="1" customWidth="1"/>
    <col min="5144" max="5144" width="11.42578125" style="64"/>
    <col min="5145" max="5145" width="6.140625" style="64" customWidth="1"/>
    <col min="5146" max="5146" width="1.42578125" style="64" customWidth="1"/>
    <col min="5147" max="5149" width="5.140625" style="64" customWidth="1"/>
    <col min="5150" max="5150" width="1.42578125" style="64" customWidth="1"/>
    <col min="5151" max="5153" width="5.140625" style="64" customWidth="1"/>
    <col min="5154" max="5154" width="1.42578125" style="64" customWidth="1"/>
    <col min="5155" max="5157" width="5.140625" style="64" customWidth="1"/>
    <col min="5158" max="5158" width="1.42578125" style="64" customWidth="1"/>
    <col min="5159" max="5161" width="5.140625" style="64" customWidth="1"/>
    <col min="5162" max="5162" width="1.42578125" style="64" customWidth="1"/>
    <col min="5163" max="5165" width="5.140625" style="64" customWidth="1"/>
    <col min="5166" max="5166" width="1.42578125" style="64" customWidth="1"/>
    <col min="5167" max="5169" width="5.140625" style="64" customWidth="1"/>
    <col min="5170" max="5375" width="11.42578125" style="64"/>
    <col min="5376" max="5376" width="15.42578125" style="64" customWidth="1"/>
    <col min="5377" max="5379" width="7.5703125" style="64" bestFit="1" customWidth="1"/>
    <col min="5380" max="5380" width="1.42578125" style="64" customWidth="1"/>
    <col min="5381" max="5383" width="7.5703125" style="64" bestFit="1" customWidth="1"/>
    <col min="5384" max="5384" width="1.42578125" style="64" customWidth="1"/>
    <col min="5385" max="5387" width="7.5703125" style="64" bestFit="1" customWidth="1"/>
    <col min="5388" max="5388" width="1.42578125" style="64" customWidth="1"/>
    <col min="5389" max="5391" width="7.5703125" style="64" bestFit="1" customWidth="1"/>
    <col min="5392" max="5392" width="1.42578125" style="64" customWidth="1"/>
    <col min="5393" max="5395" width="7.5703125" style="64" bestFit="1" customWidth="1"/>
    <col min="5396" max="5396" width="1.42578125" style="64" customWidth="1"/>
    <col min="5397" max="5399" width="7.5703125" style="64" bestFit="1" customWidth="1"/>
    <col min="5400" max="5400" width="11.42578125" style="64"/>
    <col min="5401" max="5401" width="6.140625" style="64" customWidth="1"/>
    <col min="5402" max="5402" width="1.42578125" style="64" customWidth="1"/>
    <col min="5403" max="5405" width="5.140625" style="64" customWidth="1"/>
    <col min="5406" max="5406" width="1.42578125" style="64" customWidth="1"/>
    <col min="5407" max="5409" width="5.140625" style="64" customWidth="1"/>
    <col min="5410" max="5410" width="1.42578125" style="64" customWidth="1"/>
    <col min="5411" max="5413" width="5.140625" style="64" customWidth="1"/>
    <col min="5414" max="5414" width="1.42578125" style="64" customWidth="1"/>
    <col min="5415" max="5417" width="5.140625" style="64" customWidth="1"/>
    <col min="5418" max="5418" width="1.42578125" style="64" customWidth="1"/>
    <col min="5419" max="5421" width="5.140625" style="64" customWidth="1"/>
    <col min="5422" max="5422" width="1.42578125" style="64" customWidth="1"/>
    <col min="5423" max="5425" width="5.140625" style="64" customWidth="1"/>
    <col min="5426" max="5631" width="11.42578125" style="64"/>
    <col min="5632" max="5632" width="15.42578125" style="64" customWidth="1"/>
    <col min="5633" max="5635" width="7.5703125" style="64" bestFit="1" customWidth="1"/>
    <col min="5636" max="5636" width="1.42578125" style="64" customWidth="1"/>
    <col min="5637" max="5639" width="7.5703125" style="64" bestFit="1" customWidth="1"/>
    <col min="5640" max="5640" width="1.42578125" style="64" customWidth="1"/>
    <col min="5641" max="5643" width="7.5703125" style="64" bestFit="1" customWidth="1"/>
    <col min="5644" max="5644" width="1.42578125" style="64" customWidth="1"/>
    <col min="5645" max="5647" width="7.5703125" style="64" bestFit="1" customWidth="1"/>
    <col min="5648" max="5648" width="1.42578125" style="64" customWidth="1"/>
    <col min="5649" max="5651" width="7.5703125" style="64" bestFit="1" customWidth="1"/>
    <col min="5652" max="5652" width="1.42578125" style="64" customWidth="1"/>
    <col min="5653" max="5655" width="7.5703125" style="64" bestFit="1" customWidth="1"/>
    <col min="5656" max="5656" width="11.42578125" style="64"/>
    <col min="5657" max="5657" width="6.140625" style="64" customWidth="1"/>
    <col min="5658" max="5658" width="1.42578125" style="64" customWidth="1"/>
    <col min="5659" max="5661" width="5.140625" style="64" customWidth="1"/>
    <col min="5662" max="5662" width="1.42578125" style="64" customWidth="1"/>
    <col min="5663" max="5665" width="5.140625" style="64" customWidth="1"/>
    <col min="5666" max="5666" width="1.42578125" style="64" customWidth="1"/>
    <col min="5667" max="5669" width="5.140625" style="64" customWidth="1"/>
    <col min="5670" max="5670" width="1.42578125" style="64" customWidth="1"/>
    <col min="5671" max="5673" width="5.140625" style="64" customWidth="1"/>
    <col min="5674" max="5674" width="1.42578125" style="64" customWidth="1"/>
    <col min="5675" max="5677" width="5.140625" style="64" customWidth="1"/>
    <col min="5678" max="5678" width="1.42578125" style="64" customWidth="1"/>
    <col min="5679" max="5681" width="5.140625" style="64" customWidth="1"/>
    <col min="5682" max="5887" width="11.42578125" style="64"/>
    <col min="5888" max="5888" width="15.42578125" style="64" customWidth="1"/>
    <col min="5889" max="5891" width="7.5703125" style="64" bestFit="1" customWidth="1"/>
    <col min="5892" max="5892" width="1.42578125" style="64" customWidth="1"/>
    <col min="5893" max="5895" width="7.5703125" style="64" bestFit="1" customWidth="1"/>
    <col min="5896" max="5896" width="1.42578125" style="64" customWidth="1"/>
    <col min="5897" max="5899" width="7.5703125" style="64" bestFit="1" customWidth="1"/>
    <col min="5900" max="5900" width="1.42578125" style="64" customWidth="1"/>
    <col min="5901" max="5903" width="7.5703125" style="64" bestFit="1" customWidth="1"/>
    <col min="5904" max="5904" width="1.42578125" style="64" customWidth="1"/>
    <col min="5905" max="5907" width="7.5703125" style="64" bestFit="1" customWidth="1"/>
    <col min="5908" max="5908" width="1.42578125" style="64" customWidth="1"/>
    <col min="5909" max="5911" width="7.5703125" style="64" bestFit="1" customWidth="1"/>
    <col min="5912" max="5912" width="11.42578125" style="64"/>
    <col min="5913" max="5913" width="6.140625" style="64" customWidth="1"/>
    <col min="5914" max="5914" width="1.42578125" style="64" customWidth="1"/>
    <col min="5915" max="5917" width="5.140625" style="64" customWidth="1"/>
    <col min="5918" max="5918" width="1.42578125" style="64" customWidth="1"/>
    <col min="5919" max="5921" width="5.140625" style="64" customWidth="1"/>
    <col min="5922" max="5922" width="1.42578125" style="64" customWidth="1"/>
    <col min="5923" max="5925" width="5.140625" style="64" customWidth="1"/>
    <col min="5926" max="5926" width="1.42578125" style="64" customWidth="1"/>
    <col min="5927" max="5929" width="5.140625" style="64" customWidth="1"/>
    <col min="5930" max="5930" width="1.42578125" style="64" customWidth="1"/>
    <col min="5931" max="5933" width="5.140625" style="64" customWidth="1"/>
    <col min="5934" max="5934" width="1.42578125" style="64" customWidth="1"/>
    <col min="5935" max="5937" width="5.140625" style="64" customWidth="1"/>
    <col min="5938" max="6143" width="11.42578125" style="64"/>
    <col min="6144" max="6144" width="15.42578125" style="64" customWidth="1"/>
    <col min="6145" max="6147" width="7.5703125" style="64" bestFit="1" customWidth="1"/>
    <col min="6148" max="6148" width="1.42578125" style="64" customWidth="1"/>
    <col min="6149" max="6151" width="7.5703125" style="64" bestFit="1" customWidth="1"/>
    <col min="6152" max="6152" width="1.42578125" style="64" customWidth="1"/>
    <col min="6153" max="6155" width="7.5703125" style="64" bestFit="1" customWidth="1"/>
    <col min="6156" max="6156" width="1.42578125" style="64" customWidth="1"/>
    <col min="6157" max="6159" width="7.5703125" style="64" bestFit="1" customWidth="1"/>
    <col min="6160" max="6160" width="1.42578125" style="64" customWidth="1"/>
    <col min="6161" max="6163" width="7.5703125" style="64" bestFit="1" customWidth="1"/>
    <col min="6164" max="6164" width="1.42578125" style="64" customWidth="1"/>
    <col min="6165" max="6167" width="7.5703125" style="64" bestFit="1" customWidth="1"/>
    <col min="6168" max="6168" width="11.42578125" style="64"/>
    <col min="6169" max="6169" width="6.140625" style="64" customWidth="1"/>
    <col min="6170" max="6170" width="1.42578125" style="64" customWidth="1"/>
    <col min="6171" max="6173" width="5.140625" style="64" customWidth="1"/>
    <col min="6174" max="6174" width="1.42578125" style="64" customWidth="1"/>
    <col min="6175" max="6177" width="5.140625" style="64" customWidth="1"/>
    <col min="6178" max="6178" width="1.42578125" style="64" customWidth="1"/>
    <col min="6179" max="6181" width="5.140625" style="64" customWidth="1"/>
    <col min="6182" max="6182" width="1.42578125" style="64" customWidth="1"/>
    <col min="6183" max="6185" width="5.140625" style="64" customWidth="1"/>
    <col min="6186" max="6186" width="1.42578125" style="64" customWidth="1"/>
    <col min="6187" max="6189" width="5.140625" style="64" customWidth="1"/>
    <col min="6190" max="6190" width="1.42578125" style="64" customWidth="1"/>
    <col min="6191" max="6193" width="5.140625" style="64" customWidth="1"/>
    <col min="6194" max="6399" width="11.42578125" style="64"/>
    <col min="6400" max="6400" width="15.42578125" style="64" customWidth="1"/>
    <col min="6401" max="6403" width="7.5703125" style="64" bestFit="1" customWidth="1"/>
    <col min="6404" max="6404" width="1.42578125" style="64" customWidth="1"/>
    <col min="6405" max="6407" width="7.5703125" style="64" bestFit="1" customWidth="1"/>
    <col min="6408" max="6408" width="1.42578125" style="64" customWidth="1"/>
    <col min="6409" max="6411" width="7.5703125" style="64" bestFit="1" customWidth="1"/>
    <col min="6412" max="6412" width="1.42578125" style="64" customWidth="1"/>
    <col min="6413" max="6415" width="7.5703125" style="64" bestFit="1" customWidth="1"/>
    <col min="6416" max="6416" width="1.42578125" style="64" customWidth="1"/>
    <col min="6417" max="6419" width="7.5703125" style="64" bestFit="1" customWidth="1"/>
    <col min="6420" max="6420" width="1.42578125" style="64" customWidth="1"/>
    <col min="6421" max="6423" width="7.5703125" style="64" bestFit="1" customWidth="1"/>
    <col min="6424" max="6424" width="11.42578125" style="64"/>
    <col min="6425" max="6425" width="6.140625" style="64" customWidth="1"/>
    <col min="6426" max="6426" width="1.42578125" style="64" customWidth="1"/>
    <col min="6427" max="6429" width="5.140625" style="64" customWidth="1"/>
    <col min="6430" max="6430" width="1.42578125" style="64" customWidth="1"/>
    <col min="6431" max="6433" width="5.140625" style="64" customWidth="1"/>
    <col min="6434" max="6434" width="1.42578125" style="64" customWidth="1"/>
    <col min="6435" max="6437" width="5.140625" style="64" customWidth="1"/>
    <col min="6438" max="6438" width="1.42578125" style="64" customWidth="1"/>
    <col min="6439" max="6441" width="5.140625" style="64" customWidth="1"/>
    <col min="6442" max="6442" width="1.42578125" style="64" customWidth="1"/>
    <col min="6443" max="6445" width="5.140625" style="64" customWidth="1"/>
    <col min="6446" max="6446" width="1.42578125" style="64" customWidth="1"/>
    <col min="6447" max="6449" width="5.140625" style="64" customWidth="1"/>
    <col min="6450" max="6655" width="11.42578125" style="64"/>
    <col min="6656" max="6656" width="15.42578125" style="64" customWidth="1"/>
    <col min="6657" max="6659" width="7.5703125" style="64" bestFit="1" customWidth="1"/>
    <col min="6660" max="6660" width="1.42578125" style="64" customWidth="1"/>
    <col min="6661" max="6663" width="7.5703125" style="64" bestFit="1" customWidth="1"/>
    <col min="6664" max="6664" width="1.42578125" style="64" customWidth="1"/>
    <col min="6665" max="6667" width="7.5703125" style="64" bestFit="1" customWidth="1"/>
    <col min="6668" max="6668" width="1.42578125" style="64" customWidth="1"/>
    <col min="6669" max="6671" width="7.5703125" style="64" bestFit="1" customWidth="1"/>
    <col min="6672" max="6672" width="1.42578125" style="64" customWidth="1"/>
    <col min="6673" max="6675" width="7.5703125" style="64" bestFit="1" customWidth="1"/>
    <col min="6676" max="6676" width="1.42578125" style="64" customWidth="1"/>
    <col min="6677" max="6679" width="7.5703125" style="64" bestFit="1" customWidth="1"/>
    <col min="6680" max="6680" width="11.42578125" style="64"/>
    <col min="6681" max="6681" width="6.140625" style="64" customWidth="1"/>
    <col min="6682" max="6682" width="1.42578125" style="64" customWidth="1"/>
    <col min="6683" max="6685" width="5.140625" style="64" customWidth="1"/>
    <col min="6686" max="6686" width="1.42578125" style="64" customWidth="1"/>
    <col min="6687" max="6689" width="5.140625" style="64" customWidth="1"/>
    <col min="6690" max="6690" width="1.42578125" style="64" customWidth="1"/>
    <col min="6691" max="6693" width="5.140625" style="64" customWidth="1"/>
    <col min="6694" max="6694" width="1.42578125" style="64" customWidth="1"/>
    <col min="6695" max="6697" width="5.140625" style="64" customWidth="1"/>
    <col min="6698" max="6698" width="1.42578125" style="64" customWidth="1"/>
    <col min="6699" max="6701" width="5.140625" style="64" customWidth="1"/>
    <col min="6702" max="6702" width="1.42578125" style="64" customWidth="1"/>
    <col min="6703" max="6705" width="5.140625" style="64" customWidth="1"/>
    <col min="6706" max="6911" width="11.42578125" style="64"/>
    <col min="6912" max="6912" width="15.42578125" style="64" customWidth="1"/>
    <col min="6913" max="6915" width="7.5703125" style="64" bestFit="1" customWidth="1"/>
    <col min="6916" max="6916" width="1.42578125" style="64" customWidth="1"/>
    <col min="6917" max="6919" width="7.5703125" style="64" bestFit="1" customWidth="1"/>
    <col min="6920" max="6920" width="1.42578125" style="64" customWidth="1"/>
    <col min="6921" max="6923" width="7.5703125" style="64" bestFit="1" customWidth="1"/>
    <col min="6924" max="6924" width="1.42578125" style="64" customWidth="1"/>
    <col min="6925" max="6927" width="7.5703125" style="64" bestFit="1" customWidth="1"/>
    <col min="6928" max="6928" width="1.42578125" style="64" customWidth="1"/>
    <col min="6929" max="6931" width="7.5703125" style="64" bestFit="1" customWidth="1"/>
    <col min="6932" max="6932" width="1.42578125" style="64" customWidth="1"/>
    <col min="6933" max="6935" width="7.5703125" style="64" bestFit="1" customWidth="1"/>
    <col min="6936" max="6936" width="11.42578125" style="64"/>
    <col min="6937" max="6937" width="6.140625" style="64" customWidth="1"/>
    <col min="6938" max="6938" width="1.42578125" style="64" customWidth="1"/>
    <col min="6939" max="6941" width="5.140625" style="64" customWidth="1"/>
    <col min="6942" max="6942" width="1.42578125" style="64" customWidth="1"/>
    <col min="6943" max="6945" width="5.140625" style="64" customWidth="1"/>
    <col min="6946" max="6946" width="1.42578125" style="64" customWidth="1"/>
    <col min="6947" max="6949" width="5.140625" style="64" customWidth="1"/>
    <col min="6950" max="6950" width="1.42578125" style="64" customWidth="1"/>
    <col min="6951" max="6953" width="5.140625" style="64" customWidth="1"/>
    <col min="6954" max="6954" width="1.42578125" style="64" customWidth="1"/>
    <col min="6955" max="6957" width="5.140625" style="64" customWidth="1"/>
    <col min="6958" max="6958" width="1.42578125" style="64" customWidth="1"/>
    <col min="6959" max="6961" width="5.140625" style="64" customWidth="1"/>
    <col min="6962" max="7167" width="11.42578125" style="64"/>
    <col min="7168" max="7168" width="15.42578125" style="64" customWidth="1"/>
    <col min="7169" max="7171" width="7.5703125" style="64" bestFit="1" customWidth="1"/>
    <col min="7172" max="7172" width="1.42578125" style="64" customWidth="1"/>
    <col min="7173" max="7175" width="7.5703125" style="64" bestFit="1" customWidth="1"/>
    <col min="7176" max="7176" width="1.42578125" style="64" customWidth="1"/>
    <col min="7177" max="7179" width="7.5703125" style="64" bestFit="1" customWidth="1"/>
    <col min="7180" max="7180" width="1.42578125" style="64" customWidth="1"/>
    <col min="7181" max="7183" width="7.5703125" style="64" bestFit="1" customWidth="1"/>
    <col min="7184" max="7184" width="1.42578125" style="64" customWidth="1"/>
    <col min="7185" max="7187" width="7.5703125" style="64" bestFit="1" customWidth="1"/>
    <col min="7188" max="7188" width="1.42578125" style="64" customWidth="1"/>
    <col min="7189" max="7191" width="7.5703125" style="64" bestFit="1" customWidth="1"/>
    <col min="7192" max="7192" width="11.42578125" style="64"/>
    <col min="7193" max="7193" width="6.140625" style="64" customWidth="1"/>
    <col min="7194" max="7194" width="1.42578125" style="64" customWidth="1"/>
    <col min="7195" max="7197" width="5.140625" style="64" customWidth="1"/>
    <col min="7198" max="7198" width="1.42578125" style="64" customWidth="1"/>
    <col min="7199" max="7201" width="5.140625" style="64" customWidth="1"/>
    <col min="7202" max="7202" width="1.42578125" style="64" customWidth="1"/>
    <col min="7203" max="7205" width="5.140625" style="64" customWidth="1"/>
    <col min="7206" max="7206" width="1.42578125" style="64" customWidth="1"/>
    <col min="7207" max="7209" width="5.140625" style="64" customWidth="1"/>
    <col min="7210" max="7210" width="1.42578125" style="64" customWidth="1"/>
    <col min="7211" max="7213" width="5.140625" style="64" customWidth="1"/>
    <col min="7214" max="7214" width="1.42578125" style="64" customWidth="1"/>
    <col min="7215" max="7217" width="5.140625" style="64" customWidth="1"/>
    <col min="7218" max="7423" width="11.42578125" style="64"/>
    <col min="7424" max="7424" width="15.42578125" style="64" customWidth="1"/>
    <col min="7425" max="7427" width="7.5703125" style="64" bestFit="1" customWidth="1"/>
    <col min="7428" max="7428" width="1.42578125" style="64" customWidth="1"/>
    <col min="7429" max="7431" width="7.5703125" style="64" bestFit="1" customWidth="1"/>
    <col min="7432" max="7432" width="1.42578125" style="64" customWidth="1"/>
    <col min="7433" max="7435" width="7.5703125" style="64" bestFit="1" customWidth="1"/>
    <col min="7436" max="7436" width="1.42578125" style="64" customWidth="1"/>
    <col min="7437" max="7439" width="7.5703125" style="64" bestFit="1" customWidth="1"/>
    <col min="7440" max="7440" width="1.42578125" style="64" customWidth="1"/>
    <col min="7441" max="7443" width="7.5703125" style="64" bestFit="1" customWidth="1"/>
    <col min="7444" max="7444" width="1.42578125" style="64" customWidth="1"/>
    <col min="7445" max="7447" width="7.5703125" style="64" bestFit="1" customWidth="1"/>
    <col min="7448" max="7448" width="11.42578125" style="64"/>
    <col min="7449" max="7449" width="6.140625" style="64" customWidth="1"/>
    <col min="7450" max="7450" width="1.42578125" style="64" customWidth="1"/>
    <col min="7451" max="7453" width="5.140625" style="64" customWidth="1"/>
    <col min="7454" max="7454" width="1.42578125" style="64" customWidth="1"/>
    <col min="7455" max="7457" width="5.140625" style="64" customWidth="1"/>
    <col min="7458" max="7458" width="1.42578125" style="64" customWidth="1"/>
    <col min="7459" max="7461" width="5.140625" style="64" customWidth="1"/>
    <col min="7462" max="7462" width="1.42578125" style="64" customWidth="1"/>
    <col min="7463" max="7465" width="5.140625" style="64" customWidth="1"/>
    <col min="7466" max="7466" width="1.42578125" style="64" customWidth="1"/>
    <col min="7467" max="7469" width="5.140625" style="64" customWidth="1"/>
    <col min="7470" max="7470" width="1.42578125" style="64" customWidth="1"/>
    <col min="7471" max="7473" width="5.140625" style="64" customWidth="1"/>
    <col min="7474" max="7679" width="11.42578125" style="64"/>
    <col min="7680" max="7680" width="15.42578125" style="64" customWidth="1"/>
    <col min="7681" max="7683" width="7.5703125" style="64" bestFit="1" customWidth="1"/>
    <col min="7684" max="7684" width="1.42578125" style="64" customWidth="1"/>
    <col min="7685" max="7687" width="7.5703125" style="64" bestFit="1" customWidth="1"/>
    <col min="7688" max="7688" width="1.42578125" style="64" customWidth="1"/>
    <col min="7689" max="7691" width="7.5703125" style="64" bestFit="1" customWidth="1"/>
    <col min="7692" max="7692" width="1.42578125" style="64" customWidth="1"/>
    <col min="7693" max="7695" width="7.5703125" style="64" bestFit="1" customWidth="1"/>
    <col min="7696" max="7696" width="1.42578125" style="64" customWidth="1"/>
    <col min="7697" max="7699" width="7.5703125" style="64" bestFit="1" customWidth="1"/>
    <col min="7700" max="7700" width="1.42578125" style="64" customWidth="1"/>
    <col min="7701" max="7703" width="7.5703125" style="64" bestFit="1" customWidth="1"/>
    <col min="7704" max="7704" width="11.42578125" style="64"/>
    <col min="7705" max="7705" width="6.140625" style="64" customWidth="1"/>
    <col min="7706" max="7706" width="1.42578125" style="64" customWidth="1"/>
    <col min="7707" max="7709" width="5.140625" style="64" customWidth="1"/>
    <col min="7710" max="7710" width="1.42578125" style="64" customWidth="1"/>
    <col min="7711" max="7713" width="5.140625" style="64" customWidth="1"/>
    <col min="7714" max="7714" width="1.42578125" style="64" customWidth="1"/>
    <col min="7715" max="7717" width="5.140625" style="64" customWidth="1"/>
    <col min="7718" max="7718" width="1.42578125" style="64" customWidth="1"/>
    <col min="7719" max="7721" width="5.140625" style="64" customWidth="1"/>
    <col min="7722" max="7722" width="1.42578125" style="64" customWidth="1"/>
    <col min="7723" max="7725" width="5.140625" style="64" customWidth="1"/>
    <col min="7726" max="7726" width="1.42578125" style="64" customWidth="1"/>
    <col min="7727" max="7729" width="5.140625" style="64" customWidth="1"/>
    <col min="7730" max="7935" width="11.42578125" style="64"/>
    <col min="7936" max="7936" width="15.42578125" style="64" customWidth="1"/>
    <col min="7937" max="7939" width="7.5703125" style="64" bestFit="1" customWidth="1"/>
    <col min="7940" max="7940" width="1.42578125" style="64" customWidth="1"/>
    <col min="7941" max="7943" width="7.5703125" style="64" bestFit="1" customWidth="1"/>
    <col min="7944" max="7944" width="1.42578125" style="64" customWidth="1"/>
    <col min="7945" max="7947" width="7.5703125" style="64" bestFit="1" customWidth="1"/>
    <col min="7948" max="7948" width="1.42578125" style="64" customWidth="1"/>
    <col min="7949" max="7951" width="7.5703125" style="64" bestFit="1" customWidth="1"/>
    <col min="7952" max="7952" width="1.42578125" style="64" customWidth="1"/>
    <col min="7953" max="7955" width="7.5703125" style="64" bestFit="1" customWidth="1"/>
    <col min="7956" max="7956" width="1.42578125" style="64" customWidth="1"/>
    <col min="7957" max="7959" width="7.5703125" style="64" bestFit="1" customWidth="1"/>
    <col min="7960" max="7960" width="11.42578125" style="64"/>
    <col min="7961" max="7961" width="6.140625" style="64" customWidth="1"/>
    <col min="7962" max="7962" width="1.42578125" style="64" customWidth="1"/>
    <col min="7963" max="7965" width="5.140625" style="64" customWidth="1"/>
    <col min="7966" max="7966" width="1.42578125" style="64" customWidth="1"/>
    <col min="7967" max="7969" width="5.140625" style="64" customWidth="1"/>
    <col min="7970" max="7970" width="1.42578125" style="64" customWidth="1"/>
    <col min="7971" max="7973" width="5.140625" style="64" customWidth="1"/>
    <col min="7974" max="7974" width="1.42578125" style="64" customWidth="1"/>
    <col min="7975" max="7977" width="5.140625" style="64" customWidth="1"/>
    <col min="7978" max="7978" width="1.42578125" style="64" customWidth="1"/>
    <col min="7979" max="7981" width="5.140625" style="64" customWidth="1"/>
    <col min="7982" max="7982" width="1.42578125" style="64" customWidth="1"/>
    <col min="7983" max="7985" width="5.140625" style="64" customWidth="1"/>
    <col min="7986" max="8191" width="11.42578125" style="64"/>
    <col min="8192" max="8192" width="15.42578125" style="64" customWidth="1"/>
    <col min="8193" max="8195" width="7.5703125" style="64" bestFit="1" customWidth="1"/>
    <col min="8196" max="8196" width="1.42578125" style="64" customWidth="1"/>
    <col min="8197" max="8199" width="7.5703125" style="64" bestFit="1" customWidth="1"/>
    <col min="8200" max="8200" width="1.42578125" style="64" customWidth="1"/>
    <col min="8201" max="8203" width="7.5703125" style="64" bestFit="1" customWidth="1"/>
    <col min="8204" max="8204" width="1.42578125" style="64" customWidth="1"/>
    <col min="8205" max="8207" width="7.5703125" style="64" bestFit="1" customWidth="1"/>
    <col min="8208" max="8208" width="1.42578125" style="64" customWidth="1"/>
    <col min="8209" max="8211" width="7.5703125" style="64" bestFit="1" customWidth="1"/>
    <col min="8212" max="8212" width="1.42578125" style="64" customWidth="1"/>
    <col min="8213" max="8215" width="7.5703125" style="64" bestFit="1" customWidth="1"/>
    <col min="8216" max="8216" width="11.42578125" style="64"/>
    <col min="8217" max="8217" width="6.140625" style="64" customWidth="1"/>
    <col min="8218" max="8218" width="1.42578125" style="64" customWidth="1"/>
    <col min="8219" max="8221" width="5.140625" style="64" customWidth="1"/>
    <col min="8222" max="8222" width="1.42578125" style="64" customWidth="1"/>
    <col min="8223" max="8225" width="5.140625" style="64" customWidth="1"/>
    <col min="8226" max="8226" width="1.42578125" style="64" customWidth="1"/>
    <col min="8227" max="8229" width="5.140625" style="64" customWidth="1"/>
    <col min="8230" max="8230" width="1.42578125" style="64" customWidth="1"/>
    <col min="8231" max="8233" width="5.140625" style="64" customWidth="1"/>
    <col min="8234" max="8234" width="1.42578125" style="64" customWidth="1"/>
    <col min="8235" max="8237" width="5.140625" style="64" customWidth="1"/>
    <col min="8238" max="8238" width="1.42578125" style="64" customWidth="1"/>
    <col min="8239" max="8241" width="5.140625" style="64" customWidth="1"/>
    <col min="8242" max="8447" width="11.42578125" style="64"/>
    <col min="8448" max="8448" width="15.42578125" style="64" customWidth="1"/>
    <col min="8449" max="8451" width="7.5703125" style="64" bestFit="1" customWidth="1"/>
    <col min="8452" max="8452" width="1.42578125" style="64" customWidth="1"/>
    <col min="8453" max="8455" width="7.5703125" style="64" bestFit="1" customWidth="1"/>
    <col min="8456" max="8456" width="1.42578125" style="64" customWidth="1"/>
    <col min="8457" max="8459" width="7.5703125" style="64" bestFit="1" customWidth="1"/>
    <col min="8460" max="8460" width="1.42578125" style="64" customWidth="1"/>
    <col min="8461" max="8463" width="7.5703125" style="64" bestFit="1" customWidth="1"/>
    <col min="8464" max="8464" width="1.42578125" style="64" customWidth="1"/>
    <col min="8465" max="8467" width="7.5703125" style="64" bestFit="1" customWidth="1"/>
    <col min="8468" max="8468" width="1.42578125" style="64" customWidth="1"/>
    <col min="8469" max="8471" width="7.5703125" style="64" bestFit="1" customWidth="1"/>
    <col min="8472" max="8472" width="11.42578125" style="64"/>
    <col min="8473" max="8473" width="6.140625" style="64" customWidth="1"/>
    <col min="8474" max="8474" width="1.42578125" style="64" customWidth="1"/>
    <col min="8475" max="8477" width="5.140625" style="64" customWidth="1"/>
    <col min="8478" max="8478" width="1.42578125" style="64" customWidth="1"/>
    <col min="8479" max="8481" width="5.140625" style="64" customWidth="1"/>
    <col min="8482" max="8482" width="1.42578125" style="64" customWidth="1"/>
    <col min="8483" max="8485" width="5.140625" style="64" customWidth="1"/>
    <col min="8486" max="8486" width="1.42578125" style="64" customWidth="1"/>
    <col min="8487" max="8489" width="5.140625" style="64" customWidth="1"/>
    <col min="8490" max="8490" width="1.42578125" style="64" customWidth="1"/>
    <col min="8491" max="8493" width="5.140625" style="64" customWidth="1"/>
    <col min="8494" max="8494" width="1.42578125" style="64" customWidth="1"/>
    <col min="8495" max="8497" width="5.140625" style="64" customWidth="1"/>
    <col min="8498" max="8703" width="11.42578125" style="64"/>
    <col min="8704" max="8704" width="15.42578125" style="64" customWidth="1"/>
    <col min="8705" max="8707" width="7.5703125" style="64" bestFit="1" customWidth="1"/>
    <col min="8708" max="8708" width="1.42578125" style="64" customWidth="1"/>
    <col min="8709" max="8711" width="7.5703125" style="64" bestFit="1" customWidth="1"/>
    <col min="8712" max="8712" width="1.42578125" style="64" customWidth="1"/>
    <col min="8713" max="8715" width="7.5703125" style="64" bestFit="1" customWidth="1"/>
    <col min="8716" max="8716" width="1.42578125" style="64" customWidth="1"/>
    <col min="8717" max="8719" width="7.5703125" style="64" bestFit="1" customWidth="1"/>
    <col min="8720" max="8720" width="1.42578125" style="64" customWidth="1"/>
    <col min="8721" max="8723" width="7.5703125" style="64" bestFit="1" customWidth="1"/>
    <col min="8724" max="8724" width="1.42578125" style="64" customWidth="1"/>
    <col min="8725" max="8727" width="7.5703125" style="64" bestFit="1" customWidth="1"/>
    <col min="8728" max="8728" width="11.42578125" style="64"/>
    <col min="8729" max="8729" width="6.140625" style="64" customWidth="1"/>
    <col min="8730" max="8730" width="1.42578125" style="64" customWidth="1"/>
    <col min="8731" max="8733" width="5.140625" style="64" customWidth="1"/>
    <col min="8734" max="8734" width="1.42578125" style="64" customWidth="1"/>
    <col min="8735" max="8737" width="5.140625" style="64" customWidth="1"/>
    <col min="8738" max="8738" width="1.42578125" style="64" customWidth="1"/>
    <col min="8739" max="8741" width="5.140625" style="64" customWidth="1"/>
    <col min="8742" max="8742" width="1.42578125" style="64" customWidth="1"/>
    <col min="8743" max="8745" width="5.140625" style="64" customWidth="1"/>
    <col min="8746" max="8746" width="1.42578125" style="64" customWidth="1"/>
    <col min="8747" max="8749" width="5.140625" style="64" customWidth="1"/>
    <col min="8750" max="8750" width="1.42578125" style="64" customWidth="1"/>
    <col min="8751" max="8753" width="5.140625" style="64" customWidth="1"/>
    <col min="8754" max="8959" width="11.42578125" style="64"/>
    <col min="8960" max="8960" width="15.42578125" style="64" customWidth="1"/>
    <col min="8961" max="8963" width="7.5703125" style="64" bestFit="1" customWidth="1"/>
    <col min="8964" max="8964" width="1.42578125" style="64" customWidth="1"/>
    <col min="8965" max="8967" width="7.5703125" style="64" bestFit="1" customWidth="1"/>
    <col min="8968" max="8968" width="1.42578125" style="64" customWidth="1"/>
    <col min="8969" max="8971" width="7.5703125" style="64" bestFit="1" customWidth="1"/>
    <col min="8972" max="8972" width="1.42578125" style="64" customWidth="1"/>
    <col min="8973" max="8975" width="7.5703125" style="64" bestFit="1" customWidth="1"/>
    <col min="8976" max="8976" width="1.42578125" style="64" customWidth="1"/>
    <col min="8977" max="8979" width="7.5703125" style="64" bestFit="1" customWidth="1"/>
    <col min="8980" max="8980" width="1.42578125" style="64" customWidth="1"/>
    <col min="8981" max="8983" width="7.5703125" style="64" bestFit="1" customWidth="1"/>
    <col min="8984" max="8984" width="11.42578125" style="64"/>
    <col min="8985" max="8985" width="6.140625" style="64" customWidth="1"/>
    <col min="8986" max="8986" width="1.42578125" style="64" customWidth="1"/>
    <col min="8987" max="8989" width="5.140625" style="64" customWidth="1"/>
    <col min="8990" max="8990" width="1.42578125" style="64" customWidth="1"/>
    <col min="8991" max="8993" width="5.140625" style="64" customWidth="1"/>
    <col min="8994" max="8994" width="1.42578125" style="64" customWidth="1"/>
    <col min="8995" max="8997" width="5.140625" style="64" customWidth="1"/>
    <col min="8998" max="8998" width="1.42578125" style="64" customWidth="1"/>
    <col min="8999" max="9001" width="5.140625" style="64" customWidth="1"/>
    <col min="9002" max="9002" width="1.42578125" style="64" customWidth="1"/>
    <col min="9003" max="9005" width="5.140625" style="64" customWidth="1"/>
    <col min="9006" max="9006" width="1.42578125" style="64" customWidth="1"/>
    <col min="9007" max="9009" width="5.140625" style="64" customWidth="1"/>
    <col min="9010" max="9215" width="11.42578125" style="64"/>
    <col min="9216" max="9216" width="15.42578125" style="64" customWidth="1"/>
    <col min="9217" max="9219" width="7.5703125" style="64" bestFit="1" customWidth="1"/>
    <col min="9220" max="9220" width="1.42578125" style="64" customWidth="1"/>
    <col min="9221" max="9223" width="7.5703125" style="64" bestFit="1" customWidth="1"/>
    <col min="9224" max="9224" width="1.42578125" style="64" customWidth="1"/>
    <col min="9225" max="9227" width="7.5703125" style="64" bestFit="1" customWidth="1"/>
    <col min="9228" max="9228" width="1.42578125" style="64" customWidth="1"/>
    <col min="9229" max="9231" width="7.5703125" style="64" bestFit="1" customWidth="1"/>
    <col min="9232" max="9232" width="1.42578125" style="64" customWidth="1"/>
    <col min="9233" max="9235" width="7.5703125" style="64" bestFit="1" customWidth="1"/>
    <col min="9236" max="9236" width="1.42578125" style="64" customWidth="1"/>
    <col min="9237" max="9239" width="7.5703125" style="64" bestFit="1" customWidth="1"/>
    <col min="9240" max="9240" width="11.42578125" style="64"/>
    <col min="9241" max="9241" width="6.140625" style="64" customWidth="1"/>
    <col min="9242" max="9242" width="1.42578125" style="64" customWidth="1"/>
    <col min="9243" max="9245" width="5.140625" style="64" customWidth="1"/>
    <col min="9246" max="9246" width="1.42578125" style="64" customWidth="1"/>
    <col min="9247" max="9249" width="5.140625" style="64" customWidth="1"/>
    <col min="9250" max="9250" width="1.42578125" style="64" customWidth="1"/>
    <col min="9251" max="9253" width="5.140625" style="64" customWidth="1"/>
    <col min="9254" max="9254" width="1.42578125" style="64" customWidth="1"/>
    <col min="9255" max="9257" width="5.140625" style="64" customWidth="1"/>
    <col min="9258" max="9258" width="1.42578125" style="64" customWidth="1"/>
    <col min="9259" max="9261" width="5.140625" style="64" customWidth="1"/>
    <col min="9262" max="9262" width="1.42578125" style="64" customWidth="1"/>
    <col min="9263" max="9265" width="5.140625" style="64" customWidth="1"/>
    <col min="9266" max="9471" width="11.42578125" style="64"/>
    <col min="9472" max="9472" width="15.42578125" style="64" customWidth="1"/>
    <col min="9473" max="9475" width="7.5703125" style="64" bestFit="1" customWidth="1"/>
    <col min="9476" max="9476" width="1.42578125" style="64" customWidth="1"/>
    <col min="9477" max="9479" width="7.5703125" style="64" bestFit="1" customWidth="1"/>
    <col min="9480" max="9480" width="1.42578125" style="64" customWidth="1"/>
    <col min="9481" max="9483" width="7.5703125" style="64" bestFit="1" customWidth="1"/>
    <col min="9484" max="9484" width="1.42578125" style="64" customWidth="1"/>
    <col min="9485" max="9487" width="7.5703125" style="64" bestFit="1" customWidth="1"/>
    <col min="9488" max="9488" width="1.42578125" style="64" customWidth="1"/>
    <col min="9489" max="9491" width="7.5703125" style="64" bestFit="1" customWidth="1"/>
    <col min="9492" max="9492" width="1.42578125" style="64" customWidth="1"/>
    <col min="9493" max="9495" width="7.5703125" style="64" bestFit="1" customWidth="1"/>
    <col min="9496" max="9496" width="11.42578125" style="64"/>
    <col min="9497" max="9497" width="6.140625" style="64" customWidth="1"/>
    <col min="9498" max="9498" width="1.42578125" style="64" customWidth="1"/>
    <col min="9499" max="9501" width="5.140625" style="64" customWidth="1"/>
    <col min="9502" max="9502" width="1.42578125" style="64" customWidth="1"/>
    <col min="9503" max="9505" width="5.140625" style="64" customWidth="1"/>
    <col min="9506" max="9506" width="1.42578125" style="64" customWidth="1"/>
    <col min="9507" max="9509" width="5.140625" style="64" customWidth="1"/>
    <col min="9510" max="9510" width="1.42578125" style="64" customWidth="1"/>
    <col min="9511" max="9513" width="5.140625" style="64" customWidth="1"/>
    <col min="9514" max="9514" width="1.42578125" style="64" customWidth="1"/>
    <col min="9515" max="9517" width="5.140625" style="64" customWidth="1"/>
    <col min="9518" max="9518" width="1.42578125" style="64" customWidth="1"/>
    <col min="9519" max="9521" width="5.140625" style="64" customWidth="1"/>
    <col min="9522" max="9727" width="11.42578125" style="64"/>
    <col min="9728" max="9728" width="15.42578125" style="64" customWidth="1"/>
    <col min="9729" max="9731" width="7.5703125" style="64" bestFit="1" customWidth="1"/>
    <col min="9732" max="9732" width="1.42578125" style="64" customWidth="1"/>
    <col min="9733" max="9735" width="7.5703125" style="64" bestFit="1" customWidth="1"/>
    <col min="9736" max="9736" width="1.42578125" style="64" customWidth="1"/>
    <col min="9737" max="9739" width="7.5703125" style="64" bestFit="1" customWidth="1"/>
    <col min="9740" max="9740" width="1.42578125" style="64" customWidth="1"/>
    <col min="9741" max="9743" width="7.5703125" style="64" bestFit="1" customWidth="1"/>
    <col min="9744" max="9744" width="1.42578125" style="64" customWidth="1"/>
    <col min="9745" max="9747" width="7.5703125" style="64" bestFit="1" customWidth="1"/>
    <col min="9748" max="9748" width="1.42578125" style="64" customWidth="1"/>
    <col min="9749" max="9751" width="7.5703125" style="64" bestFit="1" customWidth="1"/>
    <col min="9752" max="9752" width="11.42578125" style="64"/>
    <col min="9753" max="9753" width="6.140625" style="64" customWidth="1"/>
    <col min="9754" max="9754" width="1.42578125" style="64" customWidth="1"/>
    <col min="9755" max="9757" width="5.140625" style="64" customWidth="1"/>
    <col min="9758" max="9758" width="1.42578125" style="64" customWidth="1"/>
    <col min="9759" max="9761" width="5.140625" style="64" customWidth="1"/>
    <col min="9762" max="9762" width="1.42578125" style="64" customWidth="1"/>
    <col min="9763" max="9765" width="5.140625" style="64" customWidth="1"/>
    <col min="9766" max="9766" width="1.42578125" style="64" customWidth="1"/>
    <col min="9767" max="9769" width="5.140625" style="64" customWidth="1"/>
    <col min="9770" max="9770" width="1.42578125" style="64" customWidth="1"/>
    <col min="9771" max="9773" width="5.140625" style="64" customWidth="1"/>
    <col min="9774" max="9774" width="1.42578125" style="64" customWidth="1"/>
    <col min="9775" max="9777" width="5.140625" style="64" customWidth="1"/>
    <col min="9778" max="9983" width="11.42578125" style="64"/>
    <col min="9984" max="9984" width="15.42578125" style="64" customWidth="1"/>
    <col min="9985" max="9987" width="7.5703125" style="64" bestFit="1" customWidth="1"/>
    <col min="9988" max="9988" width="1.42578125" style="64" customWidth="1"/>
    <col min="9989" max="9991" width="7.5703125" style="64" bestFit="1" customWidth="1"/>
    <col min="9992" max="9992" width="1.42578125" style="64" customWidth="1"/>
    <col min="9993" max="9995" width="7.5703125" style="64" bestFit="1" customWidth="1"/>
    <col min="9996" max="9996" width="1.42578125" style="64" customWidth="1"/>
    <col min="9997" max="9999" width="7.5703125" style="64" bestFit="1" customWidth="1"/>
    <col min="10000" max="10000" width="1.42578125" style="64" customWidth="1"/>
    <col min="10001" max="10003" width="7.5703125" style="64" bestFit="1" customWidth="1"/>
    <col min="10004" max="10004" width="1.42578125" style="64" customWidth="1"/>
    <col min="10005" max="10007" width="7.5703125" style="64" bestFit="1" customWidth="1"/>
    <col min="10008" max="10008" width="11.42578125" style="64"/>
    <col min="10009" max="10009" width="6.140625" style="64" customWidth="1"/>
    <col min="10010" max="10010" width="1.42578125" style="64" customWidth="1"/>
    <col min="10011" max="10013" width="5.140625" style="64" customWidth="1"/>
    <col min="10014" max="10014" width="1.42578125" style="64" customWidth="1"/>
    <col min="10015" max="10017" width="5.140625" style="64" customWidth="1"/>
    <col min="10018" max="10018" width="1.42578125" style="64" customWidth="1"/>
    <col min="10019" max="10021" width="5.140625" style="64" customWidth="1"/>
    <col min="10022" max="10022" width="1.42578125" style="64" customWidth="1"/>
    <col min="10023" max="10025" width="5.140625" style="64" customWidth="1"/>
    <col min="10026" max="10026" width="1.42578125" style="64" customWidth="1"/>
    <col min="10027" max="10029" width="5.140625" style="64" customWidth="1"/>
    <col min="10030" max="10030" width="1.42578125" style="64" customWidth="1"/>
    <col min="10031" max="10033" width="5.140625" style="64" customWidth="1"/>
    <col min="10034" max="10239" width="11.42578125" style="64"/>
    <col min="10240" max="10240" width="15.42578125" style="64" customWidth="1"/>
    <col min="10241" max="10243" width="7.5703125" style="64" bestFit="1" customWidth="1"/>
    <col min="10244" max="10244" width="1.42578125" style="64" customWidth="1"/>
    <col min="10245" max="10247" width="7.5703125" style="64" bestFit="1" customWidth="1"/>
    <col min="10248" max="10248" width="1.42578125" style="64" customWidth="1"/>
    <col min="10249" max="10251" width="7.5703125" style="64" bestFit="1" customWidth="1"/>
    <col min="10252" max="10252" width="1.42578125" style="64" customWidth="1"/>
    <col min="10253" max="10255" width="7.5703125" style="64" bestFit="1" customWidth="1"/>
    <col min="10256" max="10256" width="1.42578125" style="64" customWidth="1"/>
    <col min="10257" max="10259" width="7.5703125" style="64" bestFit="1" customWidth="1"/>
    <col min="10260" max="10260" width="1.42578125" style="64" customWidth="1"/>
    <col min="10261" max="10263" width="7.5703125" style="64" bestFit="1" customWidth="1"/>
    <col min="10264" max="10264" width="11.42578125" style="64"/>
    <col min="10265" max="10265" width="6.140625" style="64" customWidth="1"/>
    <col min="10266" max="10266" width="1.42578125" style="64" customWidth="1"/>
    <col min="10267" max="10269" width="5.140625" style="64" customWidth="1"/>
    <col min="10270" max="10270" width="1.42578125" style="64" customWidth="1"/>
    <col min="10271" max="10273" width="5.140625" style="64" customWidth="1"/>
    <col min="10274" max="10274" width="1.42578125" style="64" customWidth="1"/>
    <col min="10275" max="10277" width="5.140625" style="64" customWidth="1"/>
    <col min="10278" max="10278" width="1.42578125" style="64" customWidth="1"/>
    <col min="10279" max="10281" width="5.140625" style="64" customWidth="1"/>
    <col min="10282" max="10282" width="1.42578125" style="64" customWidth="1"/>
    <col min="10283" max="10285" width="5.140625" style="64" customWidth="1"/>
    <col min="10286" max="10286" width="1.42578125" style="64" customWidth="1"/>
    <col min="10287" max="10289" width="5.140625" style="64" customWidth="1"/>
    <col min="10290" max="10495" width="11.42578125" style="64"/>
    <col min="10496" max="10496" width="15.42578125" style="64" customWidth="1"/>
    <col min="10497" max="10499" width="7.5703125" style="64" bestFit="1" customWidth="1"/>
    <col min="10500" max="10500" width="1.42578125" style="64" customWidth="1"/>
    <col min="10501" max="10503" width="7.5703125" style="64" bestFit="1" customWidth="1"/>
    <col min="10504" max="10504" width="1.42578125" style="64" customWidth="1"/>
    <col min="10505" max="10507" width="7.5703125" style="64" bestFit="1" customWidth="1"/>
    <col min="10508" max="10508" width="1.42578125" style="64" customWidth="1"/>
    <col min="10509" max="10511" width="7.5703125" style="64" bestFit="1" customWidth="1"/>
    <col min="10512" max="10512" width="1.42578125" style="64" customWidth="1"/>
    <col min="10513" max="10515" width="7.5703125" style="64" bestFit="1" customWidth="1"/>
    <col min="10516" max="10516" width="1.42578125" style="64" customWidth="1"/>
    <col min="10517" max="10519" width="7.5703125" style="64" bestFit="1" customWidth="1"/>
    <col min="10520" max="10520" width="11.42578125" style="64"/>
    <col min="10521" max="10521" width="6.140625" style="64" customWidth="1"/>
    <col min="10522" max="10522" width="1.42578125" style="64" customWidth="1"/>
    <col min="10523" max="10525" width="5.140625" style="64" customWidth="1"/>
    <col min="10526" max="10526" width="1.42578125" style="64" customWidth="1"/>
    <col min="10527" max="10529" width="5.140625" style="64" customWidth="1"/>
    <col min="10530" max="10530" width="1.42578125" style="64" customWidth="1"/>
    <col min="10531" max="10533" width="5.140625" style="64" customWidth="1"/>
    <col min="10534" max="10534" width="1.42578125" style="64" customWidth="1"/>
    <col min="10535" max="10537" width="5.140625" style="64" customWidth="1"/>
    <col min="10538" max="10538" width="1.42578125" style="64" customWidth="1"/>
    <col min="10539" max="10541" width="5.140625" style="64" customWidth="1"/>
    <col min="10542" max="10542" width="1.42578125" style="64" customWidth="1"/>
    <col min="10543" max="10545" width="5.140625" style="64" customWidth="1"/>
    <col min="10546" max="10751" width="11.42578125" style="64"/>
    <col min="10752" max="10752" width="15.42578125" style="64" customWidth="1"/>
    <col min="10753" max="10755" width="7.5703125" style="64" bestFit="1" customWidth="1"/>
    <col min="10756" max="10756" width="1.42578125" style="64" customWidth="1"/>
    <col min="10757" max="10759" width="7.5703125" style="64" bestFit="1" customWidth="1"/>
    <col min="10760" max="10760" width="1.42578125" style="64" customWidth="1"/>
    <col min="10761" max="10763" width="7.5703125" style="64" bestFit="1" customWidth="1"/>
    <col min="10764" max="10764" width="1.42578125" style="64" customWidth="1"/>
    <col min="10765" max="10767" width="7.5703125" style="64" bestFit="1" customWidth="1"/>
    <col min="10768" max="10768" width="1.42578125" style="64" customWidth="1"/>
    <col min="10769" max="10771" width="7.5703125" style="64" bestFit="1" customWidth="1"/>
    <col min="10772" max="10772" width="1.42578125" style="64" customWidth="1"/>
    <col min="10773" max="10775" width="7.5703125" style="64" bestFit="1" customWidth="1"/>
    <col min="10776" max="10776" width="11.42578125" style="64"/>
    <col min="10777" max="10777" width="6.140625" style="64" customWidth="1"/>
    <col min="10778" max="10778" width="1.42578125" style="64" customWidth="1"/>
    <col min="10779" max="10781" width="5.140625" style="64" customWidth="1"/>
    <col min="10782" max="10782" width="1.42578125" style="64" customWidth="1"/>
    <col min="10783" max="10785" width="5.140625" style="64" customWidth="1"/>
    <col min="10786" max="10786" width="1.42578125" style="64" customWidth="1"/>
    <col min="10787" max="10789" width="5.140625" style="64" customWidth="1"/>
    <col min="10790" max="10790" width="1.42578125" style="64" customWidth="1"/>
    <col min="10791" max="10793" width="5.140625" style="64" customWidth="1"/>
    <col min="10794" max="10794" width="1.42578125" style="64" customWidth="1"/>
    <col min="10795" max="10797" width="5.140625" style="64" customWidth="1"/>
    <col min="10798" max="10798" width="1.42578125" style="64" customWidth="1"/>
    <col min="10799" max="10801" width="5.140625" style="64" customWidth="1"/>
    <col min="10802" max="11007" width="11.42578125" style="64"/>
    <col min="11008" max="11008" width="15.42578125" style="64" customWidth="1"/>
    <col min="11009" max="11011" width="7.5703125" style="64" bestFit="1" customWidth="1"/>
    <col min="11012" max="11012" width="1.42578125" style="64" customWidth="1"/>
    <col min="11013" max="11015" width="7.5703125" style="64" bestFit="1" customWidth="1"/>
    <col min="11016" max="11016" width="1.42578125" style="64" customWidth="1"/>
    <col min="11017" max="11019" width="7.5703125" style="64" bestFit="1" customWidth="1"/>
    <col min="11020" max="11020" width="1.42578125" style="64" customWidth="1"/>
    <col min="11021" max="11023" width="7.5703125" style="64" bestFit="1" customWidth="1"/>
    <col min="11024" max="11024" width="1.42578125" style="64" customWidth="1"/>
    <col min="11025" max="11027" width="7.5703125" style="64" bestFit="1" customWidth="1"/>
    <col min="11028" max="11028" width="1.42578125" style="64" customWidth="1"/>
    <col min="11029" max="11031" width="7.5703125" style="64" bestFit="1" customWidth="1"/>
    <col min="11032" max="11032" width="11.42578125" style="64"/>
    <col min="11033" max="11033" width="6.140625" style="64" customWidth="1"/>
    <col min="11034" max="11034" width="1.42578125" style="64" customWidth="1"/>
    <col min="11035" max="11037" width="5.140625" style="64" customWidth="1"/>
    <col min="11038" max="11038" width="1.42578125" style="64" customWidth="1"/>
    <col min="11039" max="11041" width="5.140625" style="64" customWidth="1"/>
    <col min="11042" max="11042" width="1.42578125" style="64" customWidth="1"/>
    <col min="11043" max="11045" width="5.140625" style="64" customWidth="1"/>
    <col min="11046" max="11046" width="1.42578125" style="64" customWidth="1"/>
    <col min="11047" max="11049" width="5.140625" style="64" customWidth="1"/>
    <col min="11050" max="11050" width="1.42578125" style="64" customWidth="1"/>
    <col min="11051" max="11053" width="5.140625" style="64" customWidth="1"/>
    <col min="11054" max="11054" width="1.42578125" style="64" customWidth="1"/>
    <col min="11055" max="11057" width="5.140625" style="64" customWidth="1"/>
    <col min="11058" max="11263" width="11.42578125" style="64"/>
    <col min="11264" max="11264" width="15.42578125" style="64" customWidth="1"/>
    <col min="11265" max="11267" width="7.5703125" style="64" bestFit="1" customWidth="1"/>
    <col min="11268" max="11268" width="1.42578125" style="64" customWidth="1"/>
    <col min="11269" max="11271" width="7.5703125" style="64" bestFit="1" customWidth="1"/>
    <col min="11272" max="11272" width="1.42578125" style="64" customWidth="1"/>
    <col min="11273" max="11275" width="7.5703125" style="64" bestFit="1" customWidth="1"/>
    <col min="11276" max="11276" width="1.42578125" style="64" customWidth="1"/>
    <col min="11277" max="11279" width="7.5703125" style="64" bestFit="1" customWidth="1"/>
    <col min="11280" max="11280" width="1.42578125" style="64" customWidth="1"/>
    <col min="11281" max="11283" width="7.5703125" style="64" bestFit="1" customWidth="1"/>
    <col min="11284" max="11284" width="1.42578125" style="64" customWidth="1"/>
    <col min="11285" max="11287" width="7.5703125" style="64" bestFit="1" customWidth="1"/>
    <col min="11288" max="11288" width="11.42578125" style="64"/>
    <col min="11289" max="11289" width="6.140625" style="64" customWidth="1"/>
    <col min="11290" max="11290" width="1.42578125" style="64" customWidth="1"/>
    <col min="11291" max="11293" width="5.140625" style="64" customWidth="1"/>
    <col min="11294" max="11294" width="1.42578125" style="64" customWidth="1"/>
    <col min="11295" max="11297" width="5.140625" style="64" customWidth="1"/>
    <col min="11298" max="11298" width="1.42578125" style="64" customWidth="1"/>
    <col min="11299" max="11301" width="5.140625" style="64" customWidth="1"/>
    <col min="11302" max="11302" width="1.42578125" style="64" customWidth="1"/>
    <col min="11303" max="11305" width="5.140625" style="64" customWidth="1"/>
    <col min="11306" max="11306" width="1.42578125" style="64" customWidth="1"/>
    <col min="11307" max="11309" width="5.140625" style="64" customWidth="1"/>
    <col min="11310" max="11310" width="1.42578125" style="64" customWidth="1"/>
    <col min="11311" max="11313" width="5.140625" style="64" customWidth="1"/>
    <col min="11314" max="11519" width="11.42578125" style="64"/>
    <col min="11520" max="11520" width="15.42578125" style="64" customWidth="1"/>
    <col min="11521" max="11523" width="7.5703125" style="64" bestFit="1" customWidth="1"/>
    <col min="11524" max="11524" width="1.42578125" style="64" customWidth="1"/>
    <col min="11525" max="11527" width="7.5703125" style="64" bestFit="1" customWidth="1"/>
    <col min="11528" max="11528" width="1.42578125" style="64" customWidth="1"/>
    <col min="11529" max="11531" width="7.5703125" style="64" bestFit="1" customWidth="1"/>
    <col min="11532" max="11532" width="1.42578125" style="64" customWidth="1"/>
    <col min="11533" max="11535" width="7.5703125" style="64" bestFit="1" customWidth="1"/>
    <col min="11536" max="11536" width="1.42578125" style="64" customWidth="1"/>
    <col min="11537" max="11539" width="7.5703125" style="64" bestFit="1" customWidth="1"/>
    <col min="11540" max="11540" width="1.42578125" style="64" customWidth="1"/>
    <col min="11541" max="11543" width="7.5703125" style="64" bestFit="1" customWidth="1"/>
    <col min="11544" max="11544" width="11.42578125" style="64"/>
    <col min="11545" max="11545" width="6.140625" style="64" customWidth="1"/>
    <col min="11546" max="11546" width="1.42578125" style="64" customWidth="1"/>
    <col min="11547" max="11549" width="5.140625" style="64" customWidth="1"/>
    <col min="11550" max="11550" width="1.42578125" style="64" customWidth="1"/>
    <col min="11551" max="11553" width="5.140625" style="64" customWidth="1"/>
    <col min="11554" max="11554" width="1.42578125" style="64" customWidth="1"/>
    <col min="11555" max="11557" width="5.140625" style="64" customWidth="1"/>
    <col min="11558" max="11558" width="1.42578125" style="64" customWidth="1"/>
    <col min="11559" max="11561" width="5.140625" style="64" customWidth="1"/>
    <col min="11562" max="11562" width="1.42578125" style="64" customWidth="1"/>
    <col min="11563" max="11565" width="5.140625" style="64" customWidth="1"/>
    <col min="11566" max="11566" width="1.42578125" style="64" customWidth="1"/>
    <col min="11567" max="11569" width="5.140625" style="64" customWidth="1"/>
    <col min="11570" max="11775" width="11.42578125" style="64"/>
    <col min="11776" max="11776" width="15.42578125" style="64" customWidth="1"/>
    <col min="11777" max="11779" width="7.5703125" style="64" bestFit="1" customWidth="1"/>
    <col min="11780" max="11780" width="1.42578125" style="64" customWidth="1"/>
    <col min="11781" max="11783" width="7.5703125" style="64" bestFit="1" customWidth="1"/>
    <col min="11784" max="11784" width="1.42578125" style="64" customWidth="1"/>
    <col min="11785" max="11787" width="7.5703125" style="64" bestFit="1" customWidth="1"/>
    <col min="11788" max="11788" width="1.42578125" style="64" customWidth="1"/>
    <col min="11789" max="11791" width="7.5703125" style="64" bestFit="1" customWidth="1"/>
    <col min="11792" max="11792" width="1.42578125" style="64" customWidth="1"/>
    <col min="11793" max="11795" width="7.5703125" style="64" bestFit="1" customWidth="1"/>
    <col min="11796" max="11796" width="1.42578125" style="64" customWidth="1"/>
    <col min="11797" max="11799" width="7.5703125" style="64" bestFit="1" customWidth="1"/>
    <col min="11800" max="11800" width="11.42578125" style="64"/>
    <col min="11801" max="11801" width="6.140625" style="64" customWidth="1"/>
    <col min="11802" max="11802" width="1.42578125" style="64" customWidth="1"/>
    <col min="11803" max="11805" width="5.140625" style="64" customWidth="1"/>
    <col min="11806" max="11806" width="1.42578125" style="64" customWidth="1"/>
    <col min="11807" max="11809" width="5.140625" style="64" customWidth="1"/>
    <col min="11810" max="11810" width="1.42578125" style="64" customWidth="1"/>
    <col min="11811" max="11813" width="5.140625" style="64" customWidth="1"/>
    <col min="11814" max="11814" width="1.42578125" style="64" customWidth="1"/>
    <col min="11815" max="11817" width="5.140625" style="64" customWidth="1"/>
    <col min="11818" max="11818" width="1.42578125" style="64" customWidth="1"/>
    <col min="11819" max="11821" width="5.140625" style="64" customWidth="1"/>
    <col min="11822" max="11822" width="1.42578125" style="64" customWidth="1"/>
    <col min="11823" max="11825" width="5.140625" style="64" customWidth="1"/>
    <col min="11826" max="12031" width="11.42578125" style="64"/>
    <col min="12032" max="12032" width="15.42578125" style="64" customWidth="1"/>
    <col min="12033" max="12035" width="7.5703125" style="64" bestFit="1" customWidth="1"/>
    <col min="12036" max="12036" width="1.42578125" style="64" customWidth="1"/>
    <col min="12037" max="12039" width="7.5703125" style="64" bestFit="1" customWidth="1"/>
    <col min="12040" max="12040" width="1.42578125" style="64" customWidth="1"/>
    <col min="12041" max="12043" width="7.5703125" style="64" bestFit="1" customWidth="1"/>
    <col min="12044" max="12044" width="1.42578125" style="64" customWidth="1"/>
    <col min="12045" max="12047" width="7.5703125" style="64" bestFit="1" customWidth="1"/>
    <col min="12048" max="12048" width="1.42578125" style="64" customWidth="1"/>
    <col min="12049" max="12051" width="7.5703125" style="64" bestFit="1" customWidth="1"/>
    <col min="12052" max="12052" width="1.42578125" style="64" customWidth="1"/>
    <col min="12053" max="12055" width="7.5703125" style="64" bestFit="1" customWidth="1"/>
    <col min="12056" max="12056" width="11.42578125" style="64"/>
    <col min="12057" max="12057" width="6.140625" style="64" customWidth="1"/>
    <col min="12058" max="12058" width="1.42578125" style="64" customWidth="1"/>
    <col min="12059" max="12061" width="5.140625" style="64" customWidth="1"/>
    <col min="12062" max="12062" width="1.42578125" style="64" customWidth="1"/>
    <col min="12063" max="12065" width="5.140625" style="64" customWidth="1"/>
    <col min="12066" max="12066" width="1.42578125" style="64" customWidth="1"/>
    <col min="12067" max="12069" width="5.140625" style="64" customWidth="1"/>
    <col min="12070" max="12070" width="1.42578125" style="64" customWidth="1"/>
    <col min="12071" max="12073" width="5.140625" style="64" customWidth="1"/>
    <col min="12074" max="12074" width="1.42578125" style="64" customWidth="1"/>
    <col min="12075" max="12077" width="5.140625" style="64" customWidth="1"/>
    <col min="12078" max="12078" width="1.42578125" style="64" customWidth="1"/>
    <col min="12079" max="12081" width="5.140625" style="64" customWidth="1"/>
    <col min="12082" max="12287" width="11.42578125" style="64"/>
    <col min="12288" max="12288" width="15.42578125" style="64" customWidth="1"/>
    <col min="12289" max="12291" width="7.5703125" style="64" bestFit="1" customWidth="1"/>
    <col min="12292" max="12292" width="1.42578125" style="64" customWidth="1"/>
    <col min="12293" max="12295" width="7.5703125" style="64" bestFit="1" customWidth="1"/>
    <col min="12296" max="12296" width="1.42578125" style="64" customWidth="1"/>
    <col min="12297" max="12299" width="7.5703125" style="64" bestFit="1" customWidth="1"/>
    <col min="12300" max="12300" width="1.42578125" style="64" customWidth="1"/>
    <col min="12301" max="12303" width="7.5703125" style="64" bestFit="1" customWidth="1"/>
    <col min="12304" max="12304" width="1.42578125" style="64" customWidth="1"/>
    <col min="12305" max="12307" width="7.5703125" style="64" bestFit="1" customWidth="1"/>
    <col min="12308" max="12308" width="1.42578125" style="64" customWidth="1"/>
    <col min="12309" max="12311" width="7.5703125" style="64" bestFit="1" customWidth="1"/>
    <col min="12312" max="12312" width="11.42578125" style="64"/>
    <col min="12313" max="12313" width="6.140625" style="64" customWidth="1"/>
    <col min="12314" max="12314" width="1.42578125" style="64" customWidth="1"/>
    <col min="12315" max="12317" width="5.140625" style="64" customWidth="1"/>
    <col min="12318" max="12318" width="1.42578125" style="64" customWidth="1"/>
    <col min="12319" max="12321" width="5.140625" style="64" customWidth="1"/>
    <col min="12322" max="12322" width="1.42578125" style="64" customWidth="1"/>
    <col min="12323" max="12325" width="5.140625" style="64" customWidth="1"/>
    <col min="12326" max="12326" width="1.42578125" style="64" customWidth="1"/>
    <col min="12327" max="12329" width="5.140625" style="64" customWidth="1"/>
    <col min="12330" max="12330" width="1.42578125" style="64" customWidth="1"/>
    <col min="12331" max="12333" width="5.140625" style="64" customWidth="1"/>
    <col min="12334" max="12334" width="1.42578125" style="64" customWidth="1"/>
    <col min="12335" max="12337" width="5.140625" style="64" customWidth="1"/>
    <col min="12338" max="12543" width="11.42578125" style="64"/>
    <col min="12544" max="12544" width="15.42578125" style="64" customWidth="1"/>
    <col min="12545" max="12547" width="7.5703125" style="64" bestFit="1" customWidth="1"/>
    <col min="12548" max="12548" width="1.42578125" style="64" customWidth="1"/>
    <col min="12549" max="12551" width="7.5703125" style="64" bestFit="1" customWidth="1"/>
    <col min="12552" max="12552" width="1.42578125" style="64" customWidth="1"/>
    <col min="12553" max="12555" width="7.5703125" style="64" bestFit="1" customWidth="1"/>
    <col min="12556" max="12556" width="1.42578125" style="64" customWidth="1"/>
    <col min="12557" max="12559" width="7.5703125" style="64" bestFit="1" customWidth="1"/>
    <col min="12560" max="12560" width="1.42578125" style="64" customWidth="1"/>
    <col min="12561" max="12563" width="7.5703125" style="64" bestFit="1" customWidth="1"/>
    <col min="12564" max="12564" width="1.42578125" style="64" customWidth="1"/>
    <col min="12565" max="12567" width="7.5703125" style="64" bestFit="1" customWidth="1"/>
    <col min="12568" max="12568" width="11.42578125" style="64"/>
    <col min="12569" max="12569" width="6.140625" style="64" customWidth="1"/>
    <col min="12570" max="12570" width="1.42578125" style="64" customWidth="1"/>
    <col min="12571" max="12573" width="5.140625" style="64" customWidth="1"/>
    <col min="12574" max="12574" width="1.42578125" style="64" customWidth="1"/>
    <col min="12575" max="12577" width="5.140625" style="64" customWidth="1"/>
    <col min="12578" max="12578" width="1.42578125" style="64" customWidth="1"/>
    <col min="12579" max="12581" width="5.140625" style="64" customWidth="1"/>
    <col min="12582" max="12582" width="1.42578125" style="64" customWidth="1"/>
    <col min="12583" max="12585" width="5.140625" style="64" customWidth="1"/>
    <col min="12586" max="12586" width="1.42578125" style="64" customWidth="1"/>
    <col min="12587" max="12589" width="5.140625" style="64" customWidth="1"/>
    <col min="12590" max="12590" width="1.42578125" style="64" customWidth="1"/>
    <col min="12591" max="12593" width="5.140625" style="64" customWidth="1"/>
    <col min="12594" max="12799" width="11.42578125" style="64"/>
    <col min="12800" max="12800" width="15.42578125" style="64" customWidth="1"/>
    <col min="12801" max="12803" width="7.5703125" style="64" bestFit="1" customWidth="1"/>
    <col min="12804" max="12804" width="1.42578125" style="64" customWidth="1"/>
    <col min="12805" max="12807" width="7.5703125" style="64" bestFit="1" customWidth="1"/>
    <col min="12808" max="12808" width="1.42578125" style="64" customWidth="1"/>
    <col min="12809" max="12811" width="7.5703125" style="64" bestFit="1" customWidth="1"/>
    <col min="12812" max="12812" width="1.42578125" style="64" customWidth="1"/>
    <col min="12813" max="12815" width="7.5703125" style="64" bestFit="1" customWidth="1"/>
    <col min="12816" max="12816" width="1.42578125" style="64" customWidth="1"/>
    <col min="12817" max="12819" width="7.5703125" style="64" bestFit="1" customWidth="1"/>
    <col min="12820" max="12820" width="1.42578125" style="64" customWidth="1"/>
    <col min="12821" max="12823" width="7.5703125" style="64" bestFit="1" customWidth="1"/>
    <col min="12824" max="12824" width="11.42578125" style="64"/>
    <col min="12825" max="12825" width="6.140625" style="64" customWidth="1"/>
    <col min="12826" max="12826" width="1.42578125" style="64" customWidth="1"/>
    <col min="12827" max="12829" width="5.140625" style="64" customWidth="1"/>
    <col min="12830" max="12830" width="1.42578125" style="64" customWidth="1"/>
    <col min="12831" max="12833" width="5.140625" style="64" customWidth="1"/>
    <col min="12834" max="12834" width="1.42578125" style="64" customWidth="1"/>
    <col min="12835" max="12837" width="5.140625" style="64" customWidth="1"/>
    <col min="12838" max="12838" width="1.42578125" style="64" customWidth="1"/>
    <col min="12839" max="12841" width="5.140625" style="64" customWidth="1"/>
    <col min="12842" max="12842" width="1.42578125" style="64" customWidth="1"/>
    <col min="12843" max="12845" width="5.140625" style="64" customWidth="1"/>
    <col min="12846" max="12846" width="1.42578125" style="64" customWidth="1"/>
    <col min="12847" max="12849" width="5.140625" style="64" customWidth="1"/>
    <col min="12850" max="13055" width="11.42578125" style="64"/>
    <col min="13056" max="13056" width="15.42578125" style="64" customWidth="1"/>
    <col min="13057" max="13059" width="7.5703125" style="64" bestFit="1" customWidth="1"/>
    <col min="13060" max="13060" width="1.42578125" style="64" customWidth="1"/>
    <col min="13061" max="13063" width="7.5703125" style="64" bestFit="1" customWidth="1"/>
    <col min="13064" max="13064" width="1.42578125" style="64" customWidth="1"/>
    <col min="13065" max="13067" width="7.5703125" style="64" bestFit="1" customWidth="1"/>
    <col min="13068" max="13068" width="1.42578125" style="64" customWidth="1"/>
    <col min="13069" max="13071" width="7.5703125" style="64" bestFit="1" customWidth="1"/>
    <col min="13072" max="13072" width="1.42578125" style="64" customWidth="1"/>
    <col min="13073" max="13075" width="7.5703125" style="64" bestFit="1" customWidth="1"/>
    <col min="13076" max="13076" width="1.42578125" style="64" customWidth="1"/>
    <col min="13077" max="13079" width="7.5703125" style="64" bestFit="1" customWidth="1"/>
    <col min="13080" max="13080" width="11.42578125" style="64"/>
    <col min="13081" max="13081" width="6.140625" style="64" customWidth="1"/>
    <col min="13082" max="13082" width="1.42578125" style="64" customWidth="1"/>
    <col min="13083" max="13085" width="5.140625" style="64" customWidth="1"/>
    <col min="13086" max="13086" width="1.42578125" style="64" customWidth="1"/>
    <col min="13087" max="13089" width="5.140625" style="64" customWidth="1"/>
    <col min="13090" max="13090" width="1.42578125" style="64" customWidth="1"/>
    <col min="13091" max="13093" width="5.140625" style="64" customWidth="1"/>
    <col min="13094" max="13094" width="1.42578125" style="64" customWidth="1"/>
    <col min="13095" max="13097" width="5.140625" style="64" customWidth="1"/>
    <col min="13098" max="13098" width="1.42578125" style="64" customWidth="1"/>
    <col min="13099" max="13101" width="5.140625" style="64" customWidth="1"/>
    <col min="13102" max="13102" width="1.42578125" style="64" customWidth="1"/>
    <col min="13103" max="13105" width="5.140625" style="64" customWidth="1"/>
    <col min="13106" max="13311" width="11.42578125" style="64"/>
    <col min="13312" max="13312" width="15.42578125" style="64" customWidth="1"/>
    <col min="13313" max="13315" width="7.5703125" style="64" bestFit="1" customWidth="1"/>
    <col min="13316" max="13316" width="1.42578125" style="64" customWidth="1"/>
    <col min="13317" max="13319" width="7.5703125" style="64" bestFit="1" customWidth="1"/>
    <col min="13320" max="13320" width="1.42578125" style="64" customWidth="1"/>
    <col min="13321" max="13323" width="7.5703125" style="64" bestFit="1" customWidth="1"/>
    <col min="13324" max="13324" width="1.42578125" style="64" customWidth="1"/>
    <col min="13325" max="13327" width="7.5703125" style="64" bestFit="1" customWidth="1"/>
    <col min="13328" max="13328" width="1.42578125" style="64" customWidth="1"/>
    <col min="13329" max="13331" width="7.5703125" style="64" bestFit="1" customWidth="1"/>
    <col min="13332" max="13332" width="1.42578125" style="64" customWidth="1"/>
    <col min="13333" max="13335" width="7.5703125" style="64" bestFit="1" customWidth="1"/>
    <col min="13336" max="13336" width="11.42578125" style="64"/>
    <col min="13337" max="13337" width="6.140625" style="64" customWidth="1"/>
    <col min="13338" max="13338" width="1.42578125" style="64" customWidth="1"/>
    <col min="13339" max="13341" width="5.140625" style="64" customWidth="1"/>
    <col min="13342" max="13342" width="1.42578125" style="64" customWidth="1"/>
    <col min="13343" max="13345" width="5.140625" style="64" customWidth="1"/>
    <col min="13346" max="13346" width="1.42578125" style="64" customWidth="1"/>
    <col min="13347" max="13349" width="5.140625" style="64" customWidth="1"/>
    <col min="13350" max="13350" width="1.42578125" style="64" customWidth="1"/>
    <col min="13351" max="13353" width="5.140625" style="64" customWidth="1"/>
    <col min="13354" max="13354" width="1.42578125" style="64" customWidth="1"/>
    <col min="13355" max="13357" width="5.140625" style="64" customWidth="1"/>
    <col min="13358" max="13358" width="1.42578125" style="64" customWidth="1"/>
    <col min="13359" max="13361" width="5.140625" style="64" customWidth="1"/>
    <col min="13362" max="13567" width="11.42578125" style="64"/>
    <col min="13568" max="13568" width="15.42578125" style="64" customWidth="1"/>
    <col min="13569" max="13571" width="7.5703125" style="64" bestFit="1" customWidth="1"/>
    <col min="13572" max="13572" width="1.42578125" style="64" customWidth="1"/>
    <col min="13573" max="13575" width="7.5703125" style="64" bestFit="1" customWidth="1"/>
    <col min="13576" max="13576" width="1.42578125" style="64" customWidth="1"/>
    <col min="13577" max="13579" width="7.5703125" style="64" bestFit="1" customWidth="1"/>
    <col min="13580" max="13580" width="1.42578125" style="64" customWidth="1"/>
    <col min="13581" max="13583" width="7.5703125" style="64" bestFit="1" customWidth="1"/>
    <col min="13584" max="13584" width="1.42578125" style="64" customWidth="1"/>
    <col min="13585" max="13587" width="7.5703125" style="64" bestFit="1" customWidth="1"/>
    <col min="13588" max="13588" width="1.42578125" style="64" customWidth="1"/>
    <col min="13589" max="13591" width="7.5703125" style="64" bestFit="1" customWidth="1"/>
    <col min="13592" max="13592" width="11.42578125" style="64"/>
    <col min="13593" max="13593" width="6.140625" style="64" customWidth="1"/>
    <col min="13594" max="13594" width="1.42578125" style="64" customWidth="1"/>
    <col min="13595" max="13597" width="5.140625" style="64" customWidth="1"/>
    <col min="13598" max="13598" width="1.42578125" style="64" customWidth="1"/>
    <col min="13599" max="13601" width="5.140625" style="64" customWidth="1"/>
    <col min="13602" max="13602" width="1.42578125" style="64" customWidth="1"/>
    <col min="13603" max="13605" width="5.140625" style="64" customWidth="1"/>
    <col min="13606" max="13606" width="1.42578125" style="64" customWidth="1"/>
    <col min="13607" max="13609" width="5.140625" style="64" customWidth="1"/>
    <col min="13610" max="13610" width="1.42578125" style="64" customWidth="1"/>
    <col min="13611" max="13613" width="5.140625" style="64" customWidth="1"/>
    <col min="13614" max="13614" width="1.42578125" style="64" customWidth="1"/>
    <col min="13615" max="13617" width="5.140625" style="64" customWidth="1"/>
    <col min="13618" max="13823" width="11.42578125" style="64"/>
    <col min="13824" max="13824" width="15.42578125" style="64" customWidth="1"/>
    <col min="13825" max="13827" width="7.5703125" style="64" bestFit="1" customWidth="1"/>
    <col min="13828" max="13828" width="1.42578125" style="64" customWidth="1"/>
    <col min="13829" max="13831" width="7.5703125" style="64" bestFit="1" customWidth="1"/>
    <col min="13832" max="13832" width="1.42578125" style="64" customWidth="1"/>
    <col min="13833" max="13835" width="7.5703125" style="64" bestFit="1" customWidth="1"/>
    <col min="13836" max="13836" width="1.42578125" style="64" customWidth="1"/>
    <col min="13837" max="13839" width="7.5703125" style="64" bestFit="1" customWidth="1"/>
    <col min="13840" max="13840" width="1.42578125" style="64" customWidth="1"/>
    <col min="13841" max="13843" width="7.5703125" style="64" bestFit="1" customWidth="1"/>
    <col min="13844" max="13844" width="1.42578125" style="64" customWidth="1"/>
    <col min="13845" max="13847" width="7.5703125" style="64" bestFit="1" customWidth="1"/>
    <col min="13848" max="13848" width="11.42578125" style="64"/>
    <col min="13849" max="13849" width="6.140625" style="64" customWidth="1"/>
    <col min="13850" max="13850" width="1.42578125" style="64" customWidth="1"/>
    <col min="13851" max="13853" width="5.140625" style="64" customWidth="1"/>
    <col min="13854" max="13854" width="1.42578125" style="64" customWidth="1"/>
    <col min="13855" max="13857" width="5.140625" style="64" customWidth="1"/>
    <col min="13858" max="13858" width="1.42578125" style="64" customWidth="1"/>
    <col min="13859" max="13861" width="5.140625" style="64" customWidth="1"/>
    <col min="13862" max="13862" width="1.42578125" style="64" customWidth="1"/>
    <col min="13863" max="13865" width="5.140625" style="64" customWidth="1"/>
    <col min="13866" max="13866" width="1.42578125" style="64" customWidth="1"/>
    <col min="13867" max="13869" width="5.140625" style="64" customWidth="1"/>
    <col min="13870" max="13870" width="1.42578125" style="64" customWidth="1"/>
    <col min="13871" max="13873" width="5.140625" style="64" customWidth="1"/>
    <col min="13874" max="14079" width="11.42578125" style="64"/>
    <col min="14080" max="14080" width="15.42578125" style="64" customWidth="1"/>
    <col min="14081" max="14083" width="7.5703125" style="64" bestFit="1" customWidth="1"/>
    <col min="14084" max="14084" width="1.42578125" style="64" customWidth="1"/>
    <col min="14085" max="14087" width="7.5703125" style="64" bestFit="1" customWidth="1"/>
    <col min="14088" max="14088" width="1.42578125" style="64" customWidth="1"/>
    <col min="14089" max="14091" width="7.5703125" style="64" bestFit="1" customWidth="1"/>
    <col min="14092" max="14092" width="1.42578125" style="64" customWidth="1"/>
    <col min="14093" max="14095" width="7.5703125" style="64" bestFit="1" customWidth="1"/>
    <col min="14096" max="14096" width="1.42578125" style="64" customWidth="1"/>
    <col min="14097" max="14099" width="7.5703125" style="64" bestFit="1" customWidth="1"/>
    <col min="14100" max="14100" width="1.42578125" style="64" customWidth="1"/>
    <col min="14101" max="14103" width="7.5703125" style="64" bestFit="1" customWidth="1"/>
    <col min="14104" max="14104" width="11.42578125" style="64"/>
    <col min="14105" max="14105" width="6.140625" style="64" customWidth="1"/>
    <col min="14106" max="14106" width="1.42578125" style="64" customWidth="1"/>
    <col min="14107" max="14109" width="5.140625" style="64" customWidth="1"/>
    <col min="14110" max="14110" width="1.42578125" style="64" customWidth="1"/>
    <col min="14111" max="14113" width="5.140625" style="64" customWidth="1"/>
    <col min="14114" max="14114" width="1.42578125" style="64" customWidth="1"/>
    <col min="14115" max="14117" width="5.140625" style="64" customWidth="1"/>
    <col min="14118" max="14118" width="1.42578125" style="64" customWidth="1"/>
    <col min="14119" max="14121" width="5.140625" style="64" customWidth="1"/>
    <col min="14122" max="14122" width="1.42578125" style="64" customWidth="1"/>
    <col min="14123" max="14125" width="5.140625" style="64" customWidth="1"/>
    <col min="14126" max="14126" width="1.42578125" style="64" customWidth="1"/>
    <col min="14127" max="14129" width="5.140625" style="64" customWidth="1"/>
    <col min="14130" max="14335" width="11.42578125" style="64"/>
    <col min="14336" max="14336" width="15.42578125" style="64" customWidth="1"/>
    <col min="14337" max="14339" width="7.5703125" style="64" bestFit="1" customWidth="1"/>
    <col min="14340" max="14340" width="1.42578125" style="64" customWidth="1"/>
    <col min="14341" max="14343" width="7.5703125" style="64" bestFit="1" customWidth="1"/>
    <col min="14344" max="14344" width="1.42578125" style="64" customWidth="1"/>
    <col min="14345" max="14347" width="7.5703125" style="64" bestFit="1" customWidth="1"/>
    <col min="14348" max="14348" width="1.42578125" style="64" customWidth="1"/>
    <col min="14349" max="14351" width="7.5703125" style="64" bestFit="1" customWidth="1"/>
    <col min="14352" max="14352" width="1.42578125" style="64" customWidth="1"/>
    <col min="14353" max="14355" width="7.5703125" style="64" bestFit="1" customWidth="1"/>
    <col min="14356" max="14356" width="1.42578125" style="64" customWidth="1"/>
    <col min="14357" max="14359" width="7.5703125" style="64" bestFit="1" customWidth="1"/>
    <col min="14360" max="14360" width="11.42578125" style="64"/>
    <col min="14361" max="14361" width="6.140625" style="64" customWidth="1"/>
    <col min="14362" max="14362" width="1.42578125" style="64" customWidth="1"/>
    <col min="14363" max="14365" width="5.140625" style="64" customWidth="1"/>
    <col min="14366" max="14366" width="1.42578125" style="64" customWidth="1"/>
    <col min="14367" max="14369" width="5.140625" style="64" customWidth="1"/>
    <col min="14370" max="14370" width="1.42578125" style="64" customWidth="1"/>
    <col min="14371" max="14373" width="5.140625" style="64" customWidth="1"/>
    <col min="14374" max="14374" width="1.42578125" style="64" customWidth="1"/>
    <col min="14375" max="14377" width="5.140625" style="64" customWidth="1"/>
    <col min="14378" max="14378" width="1.42578125" style="64" customWidth="1"/>
    <col min="14379" max="14381" width="5.140625" style="64" customWidth="1"/>
    <col min="14382" max="14382" width="1.42578125" style="64" customWidth="1"/>
    <col min="14383" max="14385" width="5.140625" style="64" customWidth="1"/>
    <col min="14386" max="14591" width="11.42578125" style="64"/>
    <col min="14592" max="14592" width="15.42578125" style="64" customWidth="1"/>
    <col min="14593" max="14595" width="7.5703125" style="64" bestFit="1" customWidth="1"/>
    <col min="14596" max="14596" width="1.42578125" style="64" customWidth="1"/>
    <col min="14597" max="14599" width="7.5703125" style="64" bestFit="1" customWidth="1"/>
    <col min="14600" max="14600" width="1.42578125" style="64" customWidth="1"/>
    <col min="14601" max="14603" width="7.5703125" style="64" bestFit="1" customWidth="1"/>
    <col min="14604" max="14604" width="1.42578125" style="64" customWidth="1"/>
    <col min="14605" max="14607" width="7.5703125" style="64" bestFit="1" customWidth="1"/>
    <col min="14608" max="14608" width="1.42578125" style="64" customWidth="1"/>
    <col min="14609" max="14611" width="7.5703125" style="64" bestFit="1" customWidth="1"/>
    <col min="14612" max="14612" width="1.42578125" style="64" customWidth="1"/>
    <col min="14613" max="14615" width="7.5703125" style="64" bestFit="1" customWidth="1"/>
    <col min="14616" max="14616" width="11.42578125" style="64"/>
    <col min="14617" max="14617" width="6.140625" style="64" customWidth="1"/>
    <col min="14618" max="14618" width="1.42578125" style="64" customWidth="1"/>
    <col min="14619" max="14621" width="5.140625" style="64" customWidth="1"/>
    <col min="14622" max="14622" width="1.42578125" style="64" customWidth="1"/>
    <col min="14623" max="14625" width="5.140625" style="64" customWidth="1"/>
    <col min="14626" max="14626" width="1.42578125" style="64" customWidth="1"/>
    <col min="14627" max="14629" width="5.140625" style="64" customWidth="1"/>
    <col min="14630" max="14630" width="1.42578125" style="64" customWidth="1"/>
    <col min="14631" max="14633" width="5.140625" style="64" customWidth="1"/>
    <col min="14634" max="14634" width="1.42578125" style="64" customWidth="1"/>
    <col min="14635" max="14637" width="5.140625" style="64" customWidth="1"/>
    <col min="14638" max="14638" width="1.42578125" style="64" customWidth="1"/>
    <col min="14639" max="14641" width="5.140625" style="64" customWidth="1"/>
    <col min="14642" max="14847" width="11.42578125" style="64"/>
    <col min="14848" max="14848" width="15.42578125" style="64" customWidth="1"/>
    <col min="14849" max="14851" width="7.5703125" style="64" bestFit="1" customWidth="1"/>
    <col min="14852" max="14852" width="1.42578125" style="64" customWidth="1"/>
    <col min="14853" max="14855" width="7.5703125" style="64" bestFit="1" customWidth="1"/>
    <col min="14856" max="14856" width="1.42578125" style="64" customWidth="1"/>
    <col min="14857" max="14859" width="7.5703125" style="64" bestFit="1" customWidth="1"/>
    <col min="14860" max="14860" width="1.42578125" style="64" customWidth="1"/>
    <col min="14861" max="14863" width="7.5703125" style="64" bestFit="1" customWidth="1"/>
    <col min="14864" max="14864" width="1.42578125" style="64" customWidth="1"/>
    <col min="14865" max="14867" width="7.5703125" style="64" bestFit="1" customWidth="1"/>
    <col min="14868" max="14868" width="1.42578125" style="64" customWidth="1"/>
    <col min="14869" max="14871" width="7.5703125" style="64" bestFit="1" customWidth="1"/>
    <col min="14872" max="14872" width="11.42578125" style="64"/>
    <col min="14873" max="14873" width="6.140625" style="64" customWidth="1"/>
    <col min="14874" max="14874" width="1.42578125" style="64" customWidth="1"/>
    <col min="14875" max="14877" width="5.140625" style="64" customWidth="1"/>
    <col min="14878" max="14878" width="1.42578125" style="64" customWidth="1"/>
    <col min="14879" max="14881" width="5.140625" style="64" customWidth="1"/>
    <col min="14882" max="14882" width="1.42578125" style="64" customWidth="1"/>
    <col min="14883" max="14885" width="5.140625" style="64" customWidth="1"/>
    <col min="14886" max="14886" width="1.42578125" style="64" customWidth="1"/>
    <col min="14887" max="14889" width="5.140625" style="64" customWidth="1"/>
    <col min="14890" max="14890" width="1.42578125" style="64" customWidth="1"/>
    <col min="14891" max="14893" width="5.140625" style="64" customWidth="1"/>
    <col min="14894" max="14894" width="1.42578125" style="64" customWidth="1"/>
    <col min="14895" max="14897" width="5.140625" style="64" customWidth="1"/>
    <col min="14898" max="15103" width="11.42578125" style="64"/>
    <col min="15104" max="15104" width="15.42578125" style="64" customWidth="1"/>
    <col min="15105" max="15107" width="7.5703125" style="64" bestFit="1" customWidth="1"/>
    <col min="15108" max="15108" width="1.42578125" style="64" customWidth="1"/>
    <col min="15109" max="15111" width="7.5703125" style="64" bestFit="1" customWidth="1"/>
    <col min="15112" max="15112" width="1.42578125" style="64" customWidth="1"/>
    <col min="15113" max="15115" width="7.5703125" style="64" bestFit="1" customWidth="1"/>
    <col min="15116" max="15116" width="1.42578125" style="64" customWidth="1"/>
    <col min="15117" max="15119" width="7.5703125" style="64" bestFit="1" customWidth="1"/>
    <col min="15120" max="15120" width="1.42578125" style="64" customWidth="1"/>
    <col min="15121" max="15123" width="7.5703125" style="64" bestFit="1" customWidth="1"/>
    <col min="15124" max="15124" width="1.42578125" style="64" customWidth="1"/>
    <col min="15125" max="15127" width="7.5703125" style="64" bestFit="1" customWidth="1"/>
    <col min="15128" max="15128" width="11.42578125" style="64"/>
    <col min="15129" max="15129" width="6.140625" style="64" customWidth="1"/>
    <col min="15130" max="15130" width="1.42578125" style="64" customWidth="1"/>
    <col min="15131" max="15133" width="5.140625" style="64" customWidth="1"/>
    <col min="15134" max="15134" width="1.42578125" style="64" customWidth="1"/>
    <col min="15135" max="15137" width="5.140625" style="64" customWidth="1"/>
    <col min="15138" max="15138" width="1.42578125" style="64" customWidth="1"/>
    <col min="15139" max="15141" width="5.140625" style="64" customWidth="1"/>
    <col min="15142" max="15142" width="1.42578125" style="64" customWidth="1"/>
    <col min="15143" max="15145" width="5.140625" style="64" customWidth="1"/>
    <col min="15146" max="15146" width="1.42578125" style="64" customWidth="1"/>
    <col min="15147" max="15149" width="5.140625" style="64" customWidth="1"/>
    <col min="15150" max="15150" width="1.42578125" style="64" customWidth="1"/>
    <col min="15151" max="15153" width="5.140625" style="64" customWidth="1"/>
    <col min="15154" max="15359" width="11.42578125" style="64"/>
    <col min="15360" max="15360" width="15.42578125" style="64" customWidth="1"/>
    <col min="15361" max="15363" width="7.5703125" style="64" bestFit="1" customWidth="1"/>
    <col min="15364" max="15364" width="1.42578125" style="64" customWidth="1"/>
    <col min="15365" max="15367" width="7.5703125" style="64" bestFit="1" customWidth="1"/>
    <col min="15368" max="15368" width="1.42578125" style="64" customWidth="1"/>
    <col min="15369" max="15371" width="7.5703125" style="64" bestFit="1" customWidth="1"/>
    <col min="15372" max="15372" width="1.42578125" style="64" customWidth="1"/>
    <col min="15373" max="15375" width="7.5703125" style="64" bestFit="1" customWidth="1"/>
    <col min="15376" max="15376" width="1.42578125" style="64" customWidth="1"/>
    <col min="15377" max="15379" width="7.5703125" style="64" bestFit="1" customWidth="1"/>
    <col min="15380" max="15380" width="1.42578125" style="64" customWidth="1"/>
    <col min="15381" max="15383" width="7.5703125" style="64" bestFit="1" customWidth="1"/>
    <col min="15384" max="15384" width="11.42578125" style="64"/>
    <col min="15385" max="15385" width="6.140625" style="64" customWidth="1"/>
    <col min="15386" max="15386" width="1.42578125" style="64" customWidth="1"/>
    <col min="15387" max="15389" width="5.140625" style="64" customWidth="1"/>
    <col min="15390" max="15390" width="1.42578125" style="64" customWidth="1"/>
    <col min="15391" max="15393" width="5.140625" style="64" customWidth="1"/>
    <col min="15394" max="15394" width="1.42578125" style="64" customWidth="1"/>
    <col min="15395" max="15397" width="5.140625" style="64" customWidth="1"/>
    <col min="15398" max="15398" width="1.42578125" style="64" customWidth="1"/>
    <col min="15399" max="15401" width="5.140625" style="64" customWidth="1"/>
    <col min="15402" max="15402" width="1.42578125" style="64" customWidth="1"/>
    <col min="15403" max="15405" width="5.140625" style="64" customWidth="1"/>
    <col min="15406" max="15406" width="1.42578125" style="64" customWidth="1"/>
    <col min="15407" max="15409" width="5.140625" style="64" customWidth="1"/>
    <col min="15410" max="15615" width="11.42578125" style="64"/>
    <col min="15616" max="15616" width="15.42578125" style="64" customWidth="1"/>
    <col min="15617" max="15619" width="7.5703125" style="64" bestFit="1" customWidth="1"/>
    <col min="15620" max="15620" width="1.42578125" style="64" customWidth="1"/>
    <col min="15621" max="15623" width="7.5703125" style="64" bestFit="1" customWidth="1"/>
    <col min="15624" max="15624" width="1.42578125" style="64" customWidth="1"/>
    <col min="15625" max="15627" width="7.5703125" style="64" bestFit="1" customWidth="1"/>
    <col min="15628" max="15628" width="1.42578125" style="64" customWidth="1"/>
    <col min="15629" max="15631" width="7.5703125" style="64" bestFit="1" customWidth="1"/>
    <col min="15632" max="15632" width="1.42578125" style="64" customWidth="1"/>
    <col min="15633" max="15635" width="7.5703125" style="64" bestFit="1" customWidth="1"/>
    <col min="15636" max="15636" width="1.42578125" style="64" customWidth="1"/>
    <col min="15637" max="15639" width="7.5703125" style="64" bestFit="1" customWidth="1"/>
    <col min="15640" max="15640" width="11.42578125" style="64"/>
    <col min="15641" max="15641" width="6.140625" style="64" customWidth="1"/>
    <col min="15642" max="15642" width="1.42578125" style="64" customWidth="1"/>
    <col min="15643" max="15645" width="5.140625" style="64" customWidth="1"/>
    <col min="15646" max="15646" width="1.42578125" style="64" customWidth="1"/>
    <col min="15647" max="15649" width="5.140625" style="64" customWidth="1"/>
    <col min="15650" max="15650" width="1.42578125" style="64" customWidth="1"/>
    <col min="15651" max="15653" width="5.140625" style="64" customWidth="1"/>
    <col min="15654" max="15654" width="1.42578125" style="64" customWidth="1"/>
    <col min="15655" max="15657" width="5.140625" style="64" customWidth="1"/>
    <col min="15658" max="15658" width="1.42578125" style="64" customWidth="1"/>
    <col min="15659" max="15661" width="5.140625" style="64" customWidth="1"/>
    <col min="15662" max="15662" width="1.42578125" style="64" customWidth="1"/>
    <col min="15663" max="15665" width="5.140625" style="64" customWidth="1"/>
    <col min="15666" max="15871" width="11.42578125" style="64"/>
    <col min="15872" max="15872" width="15.42578125" style="64" customWidth="1"/>
    <col min="15873" max="15875" width="7.5703125" style="64" bestFit="1" customWidth="1"/>
    <col min="15876" max="15876" width="1.42578125" style="64" customWidth="1"/>
    <col min="15877" max="15879" width="7.5703125" style="64" bestFit="1" customWidth="1"/>
    <col min="15880" max="15880" width="1.42578125" style="64" customWidth="1"/>
    <col min="15881" max="15883" width="7.5703125" style="64" bestFit="1" customWidth="1"/>
    <col min="15884" max="15884" width="1.42578125" style="64" customWidth="1"/>
    <col min="15885" max="15887" width="7.5703125" style="64" bestFit="1" customWidth="1"/>
    <col min="15888" max="15888" width="1.42578125" style="64" customWidth="1"/>
    <col min="15889" max="15891" width="7.5703125" style="64" bestFit="1" customWidth="1"/>
    <col min="15892" max="15892" width="1.42578125" style="64" customWidth="1"/>
    <col min="15893" max="15895" width="7.5703125" style="64" bestFit="1" customWidth="1"/>
    <col min="15896" max="15896" width="11.42578125" style="64"/>
    <col min="15897" max="15897" width="6.140625" style="64" customWidth="1"/>
    <col min="15898" max="15898" width="1.42578125" style="64" customWidth="1"/>
    <col min="15899" max="15901" width="5.140625" style="64" customWidth="1"/>
    <col min="15902" max="15902" width="1.42578125" style="64" customWidth="1"/>
    <col min="15903" max="15905" width="5.140625" style="64" customWidth="1"/>
    <col min="15906" max="15906" width="1.42578125" style="64" customWidth="1"/>
    <col min="15907" max="15909" width="5.140625" style="64" customWidth="1"/>
    <col min="15910" max="15910" width="1.42578125" style="64" customWidth="1"/>
    <col min="15911" max="15913" width="5.140625" style="64" customWidth="1"/>
    <col min="15914" max="15914" width="1.42578125" style="64" customWidth="1"/>
    <col min="15915" max="15917" width="5.140625" style="64" customWidth="1"/>
    <col min="15918" max="15918" width="1.42578125" style="64" customWidth="1"/>
    <col min="15919" max="15921" width="5.140625" style="64" customWidth="1"/>
    <col min="15922" max="16127" width="11.42578125" style="64"/>
    <col min="16128" max="16128" width="15.42578125" style="64" customWidth="1"/>
    <col min="16129" max="16131" width="7.5703125" style="64" bestFit="1" customWidth="1"/>
    <col min="16132" max="16132" width="1.42578125" style="64" customWidth="1"/>
    <col min="16133" max="16135" width="7.5703125" style="64" bestFit="1" customWidth="1"/>
    <col min="16136" max="16136" width="1.42578125" style="64" customWidth="1"/>
    <col min="16137" max="16139" width="7.5703125" style="64" bestFit="1" customWidth="1"/>
    <col min="16140" max="16140" width="1.42578125" style="64" customWidth="1"/>
    <col min="16141" max="16143" width="7.5703125" style="64" bestFit="1" customWidth="1"/>
    <col min="16144" max="16144" width="1.42578125" style="64" customWidth="1"/>
    <col min="16145" max="16147" width="7.5703125" style="64" bestFit="1" customWidth="1"/>
    <col min="16148" max="16148" width="1.42578125" style="64" customWidth="1"/>
    <col min="16149" max="16151" width="7.5703125" style="64" bestFit="1" customWidth="1"/>
    <col min="16152" max="16152" width="11.42578125" style="64"/>
    <col min="16153" max="16153" width="6.140625" style="64" customWidth="1"/>
    <col min="16154" max="16154" width="1.42578125" style="64" customWidth="1"/>
    <col min="16155" max="16157" width="5.140625" style="64" customWidth="1"/>
    <col min="16158" max="16158" width="1.42578125" style="64" customWidth="1"/>
    <col min="16159" max="16161" width="5.140625" style="64" customWidth="1"/>
    <col min="16162" max="16162" width="1.42578125" style="64" customWidth="1"/>
    <col min="16163" max="16165" width="5.140625" style="64" customWidth="1"/>
    <col min="16166" max="16166" width="1.42578125" style="64" customWidth="1"/>
    <col min="16167" max="16169" width="5.140625" style="64" customWidth="1"/>
    <col min="16170" max="16170" width="1.42578125" style="64" customWidth="1"/>
    <col min="16171" max="16173" width="5.140625" style="64" customWidth="1"/>
    <col min="16174" max="16174" width="1.42578125" style="64" customWidth="1"/>
    <col min="16175" max="16177" width="5.140625" style="64" customWidth="1"/>
    <col min="16178" max="16384" width="11.42578125" style="64"/>
  </cols>
  <sheetData>
    <row r="1" spans="1:54" s="50" customFormat="1" ht="15" x14ac:dyDescent="0.25">
      <c r="A1" s="224" t="s">
        <v>191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9"/>
      <c r="Z1" s="215" t="s">
        <v>222</v>
      </c>
      <c r="AA1" s="215"/>
      <c r="AB1" s="9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4" s="50" customFormat="1" ht="15" x14ac:dyDescent="0.25">
      <c r="A2" s="225" t="s">
        <v>189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9"/>
      <c r="Z2" s="215"/>
      <c r="AA2" s="215"/>
      <c r="AB2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</row>
    <row r="3" spans="1:54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</row>
    <row r="4" spans="1:54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</row>
    <row r="5" spans="1:54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</row>
    <row r="6" spans="1:54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</row>
    <row r="7" spans="1:54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</row>
    <row r="8" spans="1:54" s="50" customFormat="1" ht="15" customHeight="1" x14ac:dyDescent="0.25">
      <c r="A8" s="229" t="s">
        <v>82</v>
      </c>
      <c r="B8" s="54" t="s">
        <v>21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</row>
    <row r="9" spans="1:54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</row>
    <row r="10" spans="1:54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</row>
    <row r="11" spans="1:54" s="95" customFormat="1" ht="13.5" x14ac:dyDescent="0.25">
      <c r="A11" s="93" t="s">
        <v>83</v>
      </c>
      <c r="B11" s="94">
        <f>SUM(B13:B34)</f>
        <v>20143</v>
      </c>
      <c r="C11" s="94">
        <f>SUM(C13:C34)</f>
        <v>9284</v>
      </c>
      <c r="D11" s="94">
        <f>SUM(D13:D34)</f>
        <v>10859</v>
      </c>
      <c r="E11" s="94"/>
      <c r="F11" s="94">
        <f>SUM(F13:F34)</f>
        <v>3142</v>
      </c>
      <c r="G11" s="94">
        <f>SUM(G13:G34)</f>
        <v>1582</v>
      </c>
      <c r="H11" s="94">
        <f>SUM(H13:H34)</f>
        <v>1560</v>
      </c>
      <c r="I11" s="94"/>
      <c r="J11" s="94">
        <f>SUM(J13:J34)</f>
        <v>3659</v>
      </c>
      <c r="K11" s="94">
        <f>SUM(K13:K34)</f>
        <v>1780</v>
      </c>
      <c r="L11" s="94">
        <f>SUM(L13:L34)</f>
        <v>1879</v>
      </c>
      <c r="M11" s="94"/>
      <c r="N11" s="94">
        <f>SUM(N13:N34)</f>
        <v>4208</v>
      </c>
      <c r="O11" s="94">
        <f>SUM(O13:O34)</f>
        <v>1974</v>
      </c>
      <c r="P11" s="94">
        <f>SUM(P13:P34)</f>
        <v>2234</v>
      </c>
      <c r="Q11" s="94"/>
      <c r="R11" s="94">
        <f>SUM(R13:R34)</f>
        <v>4692</v>
      </c>
      <c r="S11" s="94">
        <f>SUM(S13:S34)</f>
        <v>2075</v>
      </c>
      <c r="T11" s="94">
        <f>SUM(T13:T34)</f>
        <v>2617</v>
      </c>
      <c r="U11" s="94"/>
      <c r="V11" s="94">
        <f>SUM(V13:V34)</f>
        <v>4442</v>
      </c>
      <c r="W11" s="94">
        <f>SUM(W13:W34)</f>
        <v>1873</v>
      </c>
      <c r="X11" s="94">
        <f>SUM(X13:X34)</f>
        <v>2569</v>
      </c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7"/>
      <c r="AY11" s="97"/>
      <c r="AZ11" s="97"/>
      <c r="BA11" s="97"/>
      <c r="BB11" s="97"/>
    </row>
    <row r="12" spans="1:54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</row>
    <row r="13" spans="1:54" x14ac:dyDescent="0.2">
      <c r="A13" s="63" t="s">
        <v>84</v>
      </c>
      <c r="B13" s="74">
        <v>376</v>
      </c>
      <c r="C13" s="74">
        <v>161</v>
      </c>
      <c r="D13" s="74">
        <v>215</v>
      </c>
      <c r="E13" s="74"/>
      <c r="F13" s="74">
        <v>64</v>
      </c>
      <c r="G13" s="74">
        <v>32</v>
      </c>
      <c r="H13" s="74">
        <v>32</v>
      </c>
      <c r="I13" s="74"/>
      <c r="J13" s="74">
        <v>53</v>
      </c>
      <c r="K13" s="74">
        <v>22</v>
      </c>
      <c r="L13" s="74">
        <v>31</v>
      </c>
      <c r="M13" s="74"/>
      <c r="N13" s="74">
        <v>85</v>
      </c>
      <c r="O13" s="74">
        <v>41</v>
      </c>
      <c r="P13" s="74">
        <v>44</v>
      </c>
      <c r="Q13" s="74"/>
      <c r="R13" s="74">
        <v>103</v>
      </c>
      <c r="S13" s="74">
        <v>37</v>
      </c>
      <c r="T13" s="74">
        <v>66</v>
      </c>
      <c r="U13" s="74"/>
      <c r="V13" s="74">
        <v>71</v>
      </c>
      <c r="W13" s="74">
        <v>29</v>
      </c>
      <c r="X13" s="74">
        <v>42</v>
      </c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</row>
    <row r="14" spans="1:54" x14ac:dyDescent="0.2">
      <c r="A14" s="63" t="s">
        <v>85</v>
      </c>
      <c r="B14" s="74">
        <v>752</v>
      </c>
      <c r="C14" s="74">
        <v>314</v>
      </c>
      <c r="D14" s="74">
        <v>438</v>
      </c>
      <c r="E14" s="74"/>
      <c r="F14" s="74">
        <v>154</v>
      </c>
      <c r="G14" s="74">
        <v>69</v>
      </c>
      <c r="H14" s="74">
        <v>85</v>
      </c>
      <c r="I14" s="74"/>
      <c r="J14" s="74">
        <v>146</v>
      </c>
      <c r="K14" s="74">
        <v>61</v>
      </c>
      <c r="L14" s="74">
        <v>85</v>
      </c>
      <c r="M14" s="74"/>
      <c r="N14" s="74">
        <v>204</v>
      </c>
      <c r="O14" s="74">
        <v>81</v>
      </c>
      <c r="P14" s="74">
        <v>123</v>
      </c>
      <c r="Q14" s="74"/>
      <c r="R14" s="74">
        <v>132</v>
      </c>
      <c r="S14" s="74">
        <v>55</v>
      </c>
      <c r="T14" s="74">
        <v>77</v>
      </c>
      <c r="U14" s="74"/>
      <c r="V14" s="74">
        <v>116</v>
      </c>
      <c r="W14" s="74">
        <v>48</v>
      </c>
      <c r="X14" s="74">
        <v>68</v>
      </c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</row>
    <row r="15" spans="1:54" x14ac:dyDescent="0.2">
      <c r="A15" s="63" t="s">
        <v>87</v>
      </c>
      <c r="B15" s="74">
        <v>612</v>
      </c>
      <c r="C15" s="74">
        <v>287</v>
      </c>
      <c r="D15" s="74">
        <v>325</v>
      </c>
      <c r="E15" s="74"/>
      <c r="F15" s="74">
        <v>61</v>
      </c>
      <c r="G15" s="74">
        <v>32</v>
      </c>
      <c r="H15" s="74">
        <v>29</v>
      </c>
      <c r="I15" s="74"/>
      <c r="J15" s="74">
        <v>182</v>
      </c>
      <c r="K15" s="74">
        <v>84</v>
      </c>
      <c r="L15" s="74">
        <v>98</v>
      </c>
      <c r="M15" s="74"/>
      <c r="N15" s="74">
        <v>88</v>
      </c>
      <c r="O15" s="74">
        <v>51</v>
      </c>
      <c r="P15" s="74">
        <v>37</v>
      </c>
      <c r="Q15" s="74"/>
      <c r="R15" s="74">
        <v>176</v>
      </c>
      <c r="S15" s="74">
        <v>82</v>
      </c>
      <c r="T15" s="74">
        <v>94</v>
      </c>
      <c r="U15" s="74"/>
      <c r="V15" s="74">
        <v>105</v>
      </c>
      <c r="W15" s="74">
        <v>38</v>
      </c>
      <c r="X15" s="74">
        <v>67</v>
      </c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</row>
    <row r="16" spans="1:54" x14ac:dyDescent="0.2">
      <c r="A16" s="63" t="s">
        <v>88</v>
      </c>
      <c r="B16" s="74">
        <v>299</v>
      </c>
      <c r="C16" s="74">
        <v>117</v>
      </c>
      <c r="D16" s="74">
        <v>182</v>
      </c>
      <c r="E16" s="74"/>
      <c r="F16" s="74">
        <v>34</v>
      </c>
      <c r="G16" s="74">
        <v>21</v>
      </c>
      <c r="H16" s="74">
        <v>13</v>
      </c>
      <c r="I16" s="74"/>
      <c r="J16" s="74">
        <v>52</v>
      </c>
      <c r="K16" s="74">
        <v>21</v>
      </c>
      <c r="L16" s="74">
        <v>31</v>
      </c>
      <c r="M16" s="74"/>
      <c r="N16" s="74">
        <v>70</v>
      </c>
      <c r="O16" s="74">
        <v>27</v>
      </c>
      <c r="P16" s="74">
        <v>43</v>
      </c>
      <c r="Q16" s="74"/>
      <c r="R16" s="74">
        <v>72</v>
      </c>
      <c r="S16" s="74">
        <v>28</v>
      </c>
      <c r="T16" s="74">
        <v>44</v>
      </c>
      <c r="U16" s="74"/>
      <c r="V16" s="74">
        <v>71</v>
      </c>
      <c r="W16" s="74">
        <v>20</v>
      </c>
      <c r="X16" s="74">
        <v>51</v>
      </c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</row>
    <row r="17" spans="1:49" x14ac:dyDescent="0.2">
      <c r="A17" s="63" t="s">
        <v>89</v>
      </c>
      <c r="B17" s="74">
        <v>1982</v>
      </c>
      <c r="C17" s="74">
        <v>1010</v>
      </c>
      <c r="D17" s="74">
        <v>972</v>
      </c>
      <c r="E17" s="74"/>
      <c r="F17" s="74">
        <v>302</v>
      </c>
      <c r="G17" s="74">
        <v>179</v>
      </c>
      <c r="H17" s="74">
        <v>123</v>
      </c>
      <c r="I17" s="74"/>
      <c r="J17" s="74">
        <v>363</v>
      </c>
      <c r="K17" s="74">
        <v>179</v>
      </c>
      <c r="L17" s="74">
        <v>184</v>
      </c>
      <c r="M17" s="74"/>
      <c r="N17" s="74">
        <v>369</v>
      </c>
      <c r="O17" s="74">
        <v>210</v>
      </c>
      <c r="P17" s="74">
        <v>159</v>
      </c>
      <c r="Q17" s="74"/>
      <c r="R17" s="74">
        <v>478</v>
      </c>
      <c r="S17" s="74">
        <v>232</v>
      </c>
      <c r="T17" s="74">
        <v>246</v>
      </c>
      <c r="U17" s="74"/>
      <c r="V17" s="74">
        <v>470</v>
      </c>
      <c r="W17" s="74">
        <v>210</v>
      </c>
      <c r="X17" s="74">
        <v>260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</row>
    <row r="18" spans="1:49" x14ac:dyDescent="0.2">
      <c r="A18" s="63" t="s">
        <v>91</v>
      </c>
      <c r="B18" s="74">
        <v>1118</v>
      </c>
      <c r="C18" s="74">
        <v>522</v>
      </c>
      <c r="D18" s="74">
        <v>596</v>
      </c>
      <c r="E18" s="74"/>
      <c r="F18" s="74">
        <v>230</v>
      </c>
      <c r="G18" s="74">
        <v>112</v>
      </c>
      <c r="H18" s="74">
        <v>118</v>
      </c>
      <c r="I18" s="74"/>
      <c r="J18" s="74">
        <v>222</v>
      </c>
      <c r="K18" s="74">
        <v>105</v>
      </c>
      <c r="L18" s="74">
        <v>117</v>
      </c>
      <c r="M18" s="74"/>
      <c r="N18" s="74">
        <v>276</v>
      </c>
      <c r="O18" s="74">
        <v>129</v>
      </c>
      <c r="P18" s="74">
        <v>147</v>
      </c>
      <c r="Q18" s="74"/>
      <c r="R18" s="74">
        <v>197</v>
      </c>
      <c r="S18" s="74">
        <v>91</v>
      </c>
      <c r="T18" s="74">
        <v>106</v>
      </c>
      <c r="U18" s="74"/>
      <c r="V18" s="74">
        <v>193</v>
      </c>
      <c r="W18" s="74">
        <v>85</v>
      </c>
      <c r="X18" s="74">
        <v>108</v>
      </c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</row>
    <row r="19" spans="1:49" x14ac:dyDescent="0.2">
      <c r="A19" s="63" t="s">
        <v>92</v>
      </c>
      <c r="B19" s="74">
        <v>1691</v>
      </c>
      <c r="C19" s="74">
        <v>800</v>
      </c>
      <c r="D19" s="74">
        <v>891</v>
      </c>
      <c r="E19" s="74"/>
      <c r="F19" s="74">
        <v>223</v>
      </c>
      <c r="G19" s="74">
        <v>109</v>
      </c>
      <c r="H19" s="74">
        <v>114</v>
      </c>
      <c r="I19" s="74"/>
      <c r="J19" s="74">
        <v>332</v>
      </c>
      <c r="K19" s="74">
        <v>176</v>
      </c>
      <c r="L19" s="74">
        <v>156</v>
      </c>
      <c r="M19" s="74"/>
      <c r="N19" s="74">
        <v>397</v>
      </c>
      <c r="O19" s="74">
        <v>179</v>
      </c>
      <c r="P19" s="74">
        <v>218</v>
      </c>
      <c r="Q19" s="74"/>
      <c r="R19" s="74">
        <v>447</v>
      </c>
      <c r="S19" s="74">
        <v>205</v>
      </c>
      <c r="T19" s="74">
        <v>242</v>
      </c>
      <c r="U19" s="74"/>
      <c r="V19" s="74">
        <v>292</v>
      </c>
      <c r="W19" s="74">
        <v>131</v>
      </c>
      <c r="X19" s="74">
        <v>161</v>
      </c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</row>
    <row r="20" spans="1:49" x14ac:dyDescent="0.2">
      <c r="A20" s="100" t="s">
        <v>95</v>
      </c>
      <c r="B20" s="74">
        <v>1582</v>
      </c>
      <c r="C20" s="74">
        <v>727</v>
      </c>
      <c r="D20" s="74">
        <v>855</v>
      </c>
      <c r="E20" s="74"/>
      <c r="F20" s="74">
        <v>293</v>
      </c>
      <c r="G20" s="74">
        <v>143</v>
      </c>
      <c r="H20" s="74">
        <v>150</v>
      </c>
      <c r="I20" s="74"/>
      <c r="J20" s="74">
        <v>297</v>
      </c>
      <c r="K20" s="74">
        <v>153</v>
      </c>
      <c r="L20" s="74">
        <v>144</v>
      </c>
      <c r="M20" s="74"/>
      <c r="N20" s="74">
        <v>424</v>
      </c>
      <c r="O20" s="74">
        <v>213</v>
      </c>
      <c r="P20" s="74">
        <v>211</v>
      </c>
      <c r="Q20" s="74"/>
      <c r="R20" s="74">
        <v>271</v>
      </c>
      <c r="S20" s="74">
        <v>91</v>
      </c>
      <c r="T20" s="74">
        <v>180</v>
      </c>
      <c r="U20" s="74"/>
      <c r="V20" s="74">
        <v>297</v>
      </c>
      <c r="W20" s="74">
        <v>127</v>
      </c>
      <c r="X20" s="74">
        <v>170</v>
      </c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</row>
    <row r="21" spans="1:49" x14ac:dyDescent="0.2">
      <c r="A21" s="63" t="s">
        <v>96</v>
      </c>
      <c r="B21" s="74">
        <v>391</v>
      </c>
      <c r="C21" s="74">
        <v>198</v>
      </c>
      <c r="D21" s="74">
        <v>193</v>
      </c>
      <c r="E21" s="74"/>
      <c r="F21" s="74">
        <v>71</v>
      </c>
      <c r="G21" s="74">
        <v>45</v>
      </c>
      <c r="H21" s="74">
        <v>26</v>
      </c>
      <c r="I21" s="74"/>
      <c r="J21" s="74">
        <v>106</v>
      </c>
      <c r="K21" s="74">
        <v>57</v>
      </c>
      <c r="L21" s="74">
        <v>49</v>
      </c>
      <c r="M21" s="74"/>
      <c r="N21" s="74">
        <v>37</v>
      </c>
      <c r="O21" s="74">
        <v>22</v>
      </c>
      <c r="P21" s="74">
        <v>15</v>
      </c>
      <c r="Q21" s="74"/>
      <c r="R21" s="74">
        <v>69</v>
      </c>
      <c r="S21" s="74">
        <v>27</v>
      </c>
      <c r="T21" s="74">
        <v>42</v>
      </c>
      <c r="U21" s="74"/>
      <c r="V21" s="74">
        <v>108</v>
      </c>
      <c r="W21" s="74">
        <v>47</v>
      </c>
      <c r="X21" s="74">
        <v>61</v>
      </c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</row>
    <row r="22" spans="1:49" x14ac:dyDescent="0.2">
      <c r="A22" s="63" t="s">
        <v>97</v>
      </c>
      <c r="B22" s="74">
        <v>1211</v>
      </c>
      <c r="C22" s="74">
        <v>513</v>
      </c>
      <c r="D22" s="74">
        <v>698</v>
      </c>
      <c r="E22" s="74"/>
      <c r="F22" s="74">
        <v>240</v>
      </c>
      <c r="G22" s="74">
        <v>103</v>
      </c>
      <c r="H22" s="74">
        <v>137</v>
      </c>
      <c r="I22" s="74"/>
      <c r="J22" s="74">
        <v>245</v>
      </c>
      <c r="K22" s="74">
        <v>110</v>
      </c>
      <c r="L22" s="74">
        <v>135</v>
      </c>
      <c r="M22" s="74"/>
      <c r="N22" s="74">
        <v>239</v>
      </c>
      <c r="O22" s="74">
        <v>94</v>
      </c>
      <c r="P22" s="74">
        <v>145</v>
      </c>
      <c r="Q22" s="74"/>
      <c r="R22" s="74">
        <v>264</v>
      </c>
      <c r="S22" s="74">
        <v>117</v>
      </c>
      <c r="T22" s="74">
        <v>147</v>
      </c>
      <c r="U22" s="74"/>
      <c r="V22" s="74">
        <v>223</v>
      </c>
      <c r="W22" s="74">
        <v>89</v>
      </c>
      <c r="X22" s="74">
        <v>134</v>
      </c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</row>
    <row r="23" spans="1:49" x14ac:dyDescent="0.2">
      <c r="A23" s="63" t="s">
        <v>98</v>
      </c>
      <c r="B23" s="74">
        <v>1073</v>
      </c>
      <c r="C23" s="74">
        <v>461</v>
      </c>
      <c r="D23" s="74">
        <v>612</v>
      </c>
      <c r="E23" s="74"/>
      <c r="F23" s="74">
        <v>139</v>
      </c>
      <c r="G23" s="74">
        <v>62</v>
      </c>
      <c r="H23" s="74">
        <v>77</v>
      </c>
      <c r="I23" s="74"/>
      <c r="J23" s="74">
        <v>170</v>
      </c>
      <c r="K23" s="74">
        <v>71</v>
      </c>
      <c r="L23" s="74">
        <v>99</v>
      </c>
      <c r="M23" s="74"/>
      <c r="N23" s="74">
        <v>248</v>
      </c>
      <c r="O23" s="74">
        <v>110</v>
      </c>
      <c r="P23" s="74">
        <v>138</v>
      </c>
      <c r="Q23" s="74"/>
      <c r="R23" s="74">
        <v>242</v>
      </c>
      <c r="S23" s="74">
        <v>102</v>
      </c>
      <c r="T23" s="74">
        <v>140</v>
      </c>
      <c r="U23" s="74"/>
      <c r="V23" s="74">
        <v>274</v>
      </c>
      <c r="W23" s="74">
        <v>116</v>
      </c>
      <c r="X23" s="74">
        <v>158</v>
      </c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</row>
    <row r="24" spans="1:49" x14ac:dyDescent="0.2">
      <c r="A24" s="63" t="s">
        <v>99</v>
      </c>
      <c r="B24" s="74">
        <v>882</v>
      </c>
      <c r="C24" s="74">
        <v>372</v>
      </c>
      <c r="D24" s="74">
        <v>510</v>
      </c>
      <c r="E24" s="74"/>
      <c r="F24" s="74">
        <v>155</v>
      </c>
      <c r="G24" s="74">
        <v>71</v>
      </c>
      <c r="H24" s="74">
        <v>84</v>
      </c>
      <c r="I24" s="74"/>
      <c r="J24" s="74">
        <v>154</v>
      </c>
      <c r="K24" s="74">
        <v>75</v>
      </c>
      <c r="L24" s="74">
        <v>79</v>
      </c>
      <c r="M24" s="74"/>
      <c r="N24" s="74">
        <v>177</v>
      </c>
      <c r="O24" s="74">
        <v>78</v>
      </c>
      <c r="P24" s="74">
        <v>99</v>
      </c>
      <c r="Q24" s="74"/>
      <c r="R24" s="74">
        <v>219</v>
      </c>
      <c r="S24" s="74">
        <v>82</v>
      </c>
      <c r="T24" s="74">
        <v>137</v>
      </c>
      <c r="U24" s="74"/>
      <c r="V24" s="74">
        <v>177</v>
      </c>
      <c r="W24" s="74">
        <v>66</v>
      </c>
      <c r="X24" s="74">
        <v>111</v>
      </c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</row>
    <row r="25" spans="1:49" x14ac:dyDescent="0.2">
      <c r="A25" s="63" t="s">
        <v>100</v>
      </c>
      <c r="B25" s="74">
        <v>231</v>
      </c>
      <c r="C25" s="74">
        <v>117</v>
      </c>
      <c r="D25" s="74">
        <v>114</v>
      </c>
      <c r="E25" s="74"/>
      <c r="F25" s="74">
        <v>17</v>
      </c>
      <c r="G25" s="74">
        <v>10</v>
      </c>
      <c r="H25" s="74">
        <v>7</v>
      </c>
      <c r="I25" s="74"/>
      <c r="J25" s="74">
        <v>22</v>
      </c>
      <c r="K25" s="74">
        <v>6</v>
      </c>
      <c r="L25" s="74">
        <v>16</v>
      </c>
      <c r="M25" s="74"/>
      <c r="N25" s="74">
        <v>40</v>
      </c>
      <c r="O25" s="74">
        <v>22</v>
      </c>
      <c r="P25" s="74">
        <v>18</v>
      </c>
      <c r="Q25" s="74"/>
      <c r="R25" s="74">
        <v>51</v>
      </c>
      <c r="S25" s="74">
        <v>24</v>
      </c>
      <c r="T25" s="74">
        <v>27</v>
      </c>
      <c r="U25" s="74"/>
      <c r="V25" s="74">
        <v>101</v>
      </c>
      <c r="W25" s="74">
        <v>55</v>
      </c>
      <c r="X25" s="74">
        <v>46</v>
      </c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</row>
    <row r="26" spans="1:49" x14ac:dyDescent="0.2">
      <c r="A26" s="63" t="s">
        <v>101</v>
      </c>
      <c r="B26" s="74">
        <v>127</v>
      </c>
      <c r="C26" s="74">
        <v>62</v>
      </c>
      <c r="D26" s="74">
        <v>65</v>
      </c>
      <c r="E26" s="74"/>
      <c r="F26" s="74">
        <v>11</v>
      </c>
      <c r="G26" s="74">
        <v>7</v>
      </c>
      <c r="H26" s="74">
        <v>4</v>
      </c>
      <c r="I26" s="74"/>
      <c r="J26" s="74">
        <v>18</v>
      </c>
      <c r="K26" s="74">
        <v>8</v>
      </c>
      <c r="L26" s="74">
        <v>10</v>
      </c>
      <c r="M26" s="74"/>
      <c r="N26" s="74">
        <v>25</v>
      </c>
      <c r="O26" s="74">
        <v>12</v>
      </c>
      <c r="P26" s="74">
        <v>13</v>
      </c>
      <c r="Q26" s="74"/>
      <c r="R26" s="74">
        <v>33</v>
      </c>
      <c r="S26" s="74">
        <v>17</v>
      </c>
      <c r="T26" s="74">
        <v>16</v>
      </c>
      <c r="U26" s="74"/>
      <c r="V26" s="74">
        <v>40</v>
      </c>
      <c r="W26" s="74">
        <v>18</v>
      </c>
      <c r="X26" s="74">
        <v>22</v>
      </c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</row>
    <row r="27" spans="1:49" x14ac:dyDescent="0.2">
      <c r="A27" s="63" t="s">
        <v>102</v>
      </c>
      <c r="B27" s="74">
        <v>471</v>
      </c>
      <c r="C27" s="74">
        <v>187</v>
      </c>
      <c r="D27" s="74">
        <v>284</v>
      </c>
      <c r="E27" s="74"/>
      <c r="F27" s="74">
        <v>48</v>
      </c>
      <c r="G27" s="74">
        <v>21</v>
      </c>
      <c r="H27" s="74">
        <v>27</v>
      </c>
      <c r="I27" s="74"/>
      <c r="J27" s="74">
        <v>80</v>
      </c>
      <c r="K27" s="74">
        <v>33</v>
      </c>
      <c r="L27" s="74">
        <v>47</v>
      </c>
      <c r="M27" s="74"/>
      <c r="N27" s="74">
        <v>92</v>
      </c>
      <c r="O27" s="74">
        <v>45</v>
      </c>
      <c r="P27" s="74">
        <v>47</v>
      </c>
      <c r="Q27" s="74"/>
      <c r="R27" s="74">
        <v>117</v>
      </c>
      <c r="S27" s="74">
        <v>44</v>
      </c>
      <c r="T27" s="74">
        <v>73</v>
      </c>
      <c r="U27" s="74"/>
      <c r="V27" s="74">
        <v>134</v>
      </c>
      <c r="W27" s="74">
        <v>44</v>
      </c>
      <c r="X27" s="74">
        <v>90</v>
      </c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</row>
    <row r="28" spans="1:49" x14ac:dyDescent="0.2">
      <c r="A28" s="63" t="s">
        <v>103</v>
      </c>
      <c r="B28" s="74">
        <v>441</v>
      </c>
      <c r="C28" s="74">
        <v>202</v>
      </c>
      <c r="D28" s="74">
        <v>239</v>
      </c>
      <c r="E28" s="74"/>
      <c r="F28" s="74">
        <v>61</v>
      </c>
      <c r="G28" s="74">
        <v>27</v>
      </c>
      <c r="H28" s="74">
        <v>34</v>
      </c>
      <c r="I28" s="74"/>
      <c r="J28" s="74">
        <v>66</v>
      </c>
      <c r="K28" s="74">
        <v>32</v>
      </c>
      <c r="L28" s="74">
        <v>34</v>
      </c>
      <c r="M28" s="74"/>
      <c r="N28" s="74">
        <v>92</v>
      </c>
      <c r="O28" s="74">
        <v>43</v>
      </c>
      <c r="P28" s="74">
        <v>49</v>
      </c>
      <c r="Q28" s="74"/>
      <c r="R28" s="74">
        <v>84</v>
      </c>
      <c r="S28" s="74">
        <v>38</v>
      </c>
      <c r="T28" s="74">
        <v>46</v>
      </c>
      <c r="U28" s="74"/>
      <c r="V28" s="74">
        <v>138</v>
      </c>
      <c r="W28" s="74">
        <v>62</v>
      </c>
      <c r="X28" s="74">
        <v>76</v>
      </c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</row>
    <row r="29" spans="1:49" x14ac:dyDescent="0.2">
      <c r="A29" s="63" t="s">
        <v>104</v>
      </c>
      <c r="B29" s="74">
        <v>1428</v>
      </c>
      <c r="C29" s="74">
        <v>705</v>
      </c>
      <c r="D29" s="74">
        <v>723</v>
      </c>
      <c r="E29" s="74"/>
      <c r="F29" s="74">
        <v>166</v>
      </c>
      <c r="G29" s="74">
        <v>86</v>
      </c>
      <c r="H29" s="74">
        <v>80</v>
      </c>
      <c r="I29" s="74"/>
      <c r="J29" s="74">
        <v>223</v>
      </c>
      <c r="K29" s="74">
        <v>119</v>
      </c>
      <c r="L29" s="74">
        <v>104</v>
      </c>
      <c r="M29" s="74"/>
      <c r="N29" s="74">
        <v>298</v>
      </c>
      <c r="O29" s="74">
        <v>146</v>
      </c>
      <c r="P29" s="74">
        <v>152</v>
      </c>
      <c r="Q29" s="74"/>
      <c r="R29" s="74">
        <v>373</v>
      </c>
      <c r="S29" s="74">
        <v>189</v>
      </c>
      <c r="T29" s="74">
        <v>184</v>
      </c>
      <c r="U29" s="74"/>
      <c r="V29" s="74">
        <v>368</v>
      </c>
      <c r="W29" s="74">
        <v>165</v>
      </c>
      <c r="X29" s="74">
        <v>203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</row>
    <row r="30" spans="1:49" x14ac:dyDescent="0.2">
      <c r="A30" s="63" t="s">
        <v>105</v>
      </c>
      <c r="B30" s="74">
        <v>1258</v>
      </c>
      <c r="C30" s="74">
        <v>571</v>
      </c>
      <c r="D30" s="74">
        <v>687</v>
      </c>
      <c r="E30" s="74"/>
      <c r="F30" s="74">
        <v>213</v>
      </c>
      <c r="G30" s="74">
        <v>127</v>
      </c>
      <c r="H30" s="74">
        <v>86</v>
      </c>
      <c r="I30" s="74"/>
      <c r="J30" s="74">
        <v>274</v>
      </c>
      <c r="K30" s="74">
        <v>122</v>
      </c>
      <c r="L30" s="74">
        <v>152</v>
      </c>
      <c r="M30" s="74"/>
      <c r="N30" s="74">
        <v>224</v>
      </c>
      <c r="O30" s="74">
        <v>101</v>
      </c>
      <c r="P30" s="74">
        <v>123</v>
      </c>
      <c r="Q30" s="74"/>
      <c r="R30" s="74">
        <v>286</v>
      </c>
      <c r="S30" s="74">
        <v>123</v>
      </c>
      <c r="T30" s="74">
        <v>163</v>
      </c>
      <c r="U30" s="74"/>
      <c r="V30" s="74">
        <v>261</v>
      </c>
      <c r="W30" s="74">
        <v>98</v>
      </c>
      <c r="X30" s="74">
        <v>163</v>
      </c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</row>
    <row r="31" spans="1:49" x14ac:dyDescent="0.2">
      <c r="A31" s="63" t="s">
        <v>106</v>
      </c>
      <c r="B31" s="74">
        <v>1268</v>
      </c>
      <c r="C31" s="74">
        <v>601</v>
      </c>
      <c r="D31" s="74">
        <v>667</v>
      </c>
      <c r="E31" s="74"/>
      <c r="F31" s="74">
        <v>190</v>
      </c>
      <c r="G31" s="74">
        <v>89</v>
      </c>
      <c r="H31" s="74">
        <v>101</v>
      </c>
      <c r="I31" s="74"/>
      <c r="J31" s="74">
        <v>191</v>
      </c>
      <c r="K31" s="74">
        <v>102</v>
      </c>
      <c r="L31" s="74">
        <v>89</v>
      </c>
      <c r="M31" s="74"/>
      <c r="N31" s="74">
        <v>255</v>
      </c>
      <c r="O31" s="74">
        <v>126</v>
      </c>
      <c r="P31" s="74">
        <v>129</v>
      </c>
      <c r="Q31" s="74"/>
      <c r="R31" s="74">
        <v>308</v>
      </c>
      <c r="S31" s="74">
        <v>155</v>
      </c>
      <c r="T31" s="74">
        <v>153</v>
      </c>
      <c r="U31" s="74"/>
      <c r="V31" s="74">
        <v>324</v>
      </c>
      <c r="W31" s="74">
        <v>129</v>
      </c>
      <c r="X31" s="74">
        <v>195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</row>
    <row r="32" spans="1:49" x14ac:dyDescent="0.2">
      <c r="A32" s="63" t="s">
        <v>108</v>
      </c>
      <c r="B32" s="74">
        <v>1768</v>
      </c>
      <c r="C32" s="74">
        <v>813</v>
      </c>
      <c r="D32" s="74">
        <v>955</v>
      </c>
      <c r="E32" s="74"/>
      <c r="F32" s="74">
        <v>299</v>
      </c>
      <c r="G32" s="74">
        <v>158</v>
      </c>
      <c r="H32" s="74">
        <v>141</v>
      </c>
      <c r="I32" s="74"/>
      <c r="J32" s="74">
        <v>302</v>
      </c>
      <c r="K32" s="74">
        <v>162</v>
      </c>
      <c r="L32" s="74">
        <v>140</v>
      </c>
      <c r="M32" s="74"/>
      <c r="N32" s="74">
        <v>343</v>
      </c>
      <c r="O32" s="74">
        <v>135</v>
      </c>
      <c r="P32" s="74">
        <v>208</v>
      </c>
      <c r="Q32" s="74"/>
      <c r="R32" s="74">
        <v>433</v>
      </c>
      <c r="S32" s="74">
        <v>183</v>
      </c>
      <c r="T32" s="74">
        <v>250</v>
      </c>
      <c r="U32" s="74"/>
      <c r="V32" s="74">
        <v>391</v>
      </c>
      <c r="W32" s="74">
        <v>175</v>
      </c>
      <c r="X32" s="74">
        <v>216</v>
      </c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</row>
    <row r="33" spans="1:49" x14ac:dyDescent="0.2">
      <c r="A33" s="173" t="s">
        <v>109</v>
      </c>
      <c r="B33" s="74">
        <v>1044</v>
      </c>
      <c r="C33" s="74">
        <v>475</v>
      </c>
      <c r="D33" s="74">
        <v>569</v>
      </c>
      <c r="E33" s="74"/>
      <c r="F33" s="74">
        <v>140</v>
      </c>
      <c r="G33" s="74">
        <v>61</v>
      </c>
      <c r="H33" s="74">
        <v>79</v>
      </c>
      <c r="I33" s="74"/>
      <c r="J33" s="74">
        <v>138</v>
      </c>
      <c r="K33" s="74">
        <v>71</v>
      </c>
      <c r="L33" s="74">
        <v>67</v>
      </c>
      <c r="M33" s="74"/>
      <c r="N33" s="74">
        <v>208</v>
      </c>
      <c r="O33" s="74">
        <v>101</v>
      </c>
      <c r="P33" s="74">
        <v>107</v>
      </c>
      <c r="Q33" s="74"/>
      <c r="R33" s="74">
        <v>300</v>
      </c>
      <c r="S33" s="74">
        <v>134</v>
      </c>
      <c r="T33" s="74">
        <v>166</v>
      </c>
      <c r="U33" s="74"/>
      <c r="V33" s="74">
        <v>258</v>
      </c>
      <c r="W33" s="74">
        <v>108</v>
      </c>
      <c r="X33" s="74">
        <v>150</v>
      </c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</row>
    <row r="34" spans="1:49" ht="13.5" thickBot="1" x14ac:dyDescent="0.25">
      <c r="A34" s="109" t="s">
        <v>190</v>
      </c>
      <c r="B34" s="74">
        <v>138</v>
      </c>
      <c r="C34" s="74">
        <v>69</v>
      </c>
      <c r="D34" s="74">
        <v>69</v>
      </c>
      <c r="E34" s="74"/>
      <c r="F34" s="74">
        <v>31</v>
      </c>
      <c r="G34" s="74">
        <v>18</v>
      </c>
      <c r="H34" s="74">
        <v>13</v>
      </c>
      <c r="I34" s="74"/>
      <c r="J34" s="74">
        <v>23</v>
      </c>
      <c r="K34" s="74">
        <v>11</v>
      </c>
      <c r="L34" s="74">
        <v>12</v>
      </c>
      <c r="M34" s="74"/>
      <c r="N34" s="74">
        <v>17</v>
      </c>
      <c r="O34" s="74">
        <v>8</v>
      </c>
      <c r="P34" s="74">
        <v>9</v>
      </c>
      <c r="Q34" s="74"/>
      <c r="R34" s="74">
        <v>37</v>
      </c>
      <c r="S34" s="74">
        <v>19</v>
      </c>
      <c r="T34" s="74">
        <v>18</v>
      </c>
      <c r="U34" s="74"/>
      <c r="V34" s="74">
        <v>30</v>
      </c>
      <c r="W34" s="74">
        <v>13</v>
      </c>
      <c r="X34" s="74">
        <v>17</v>
      </c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</row>
    <row r="35" spans="1:49" x14ac:dyDescent="0.25">
      <c r="A35" s="222" t="s">
        <v>76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</row>
    <row r="36" spans="1:49" x14ac:dyDescent="0.25">
      <c r="A36" s="223" t="s">
        <v>14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</row>
    <row r="39" spans="1:49" s="50" customFormat="1" ht="15" x14ac:dyDescent="0.25">
      <c r="A39" s="224" t="s">
        <v>197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9"/>
      <c r="Z39" s="215" t="s">
        <v>222</v>
      </c>
      <c r="AA39" s="215"/>
      <c r="AB39" s="9"/>
    </row>
    <row r="40" spans="1:49" s="50" customFormat="1" ht="15" x14ac:dyDescent="0.25">
      <c r="A40" s="225" t="s">
        <v>192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9"/>
      <c r="Z40" s="215"/>
      <c r="AA40" s="215"/>
      <c r="AB40"/>
    </row>
    <row r="41" spans="1:49" s="50" customFormat="1" ht="15" x14ac:dyDescent="0.25">
      <c r="A41" s="224" t="s">
        <v>64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</row>
    <row r="42" spans="1:49" s="50" customFormat="1" ht="15" x14ac:dyDescent="0.25">
      <c r="A42" s="225" t="s">
        <v>80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</row>
    <row r="43" spans="1:49" s="50" customFormat="1" ht="15" x14ac:dyDescent="0.25">
      <c r="A43" s="224" t="s">
        <v>81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</row>
    <row r="44" spans="1:49" s="50" customFormat="1" ht="15" x14ac:dyDescent="0.25">
      <c r="A44" s="225" t="s">
        <v>389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</row>
    <row r="45" spans="1:49" s="50" customFormat="1" ht="15.75" thickBot="1" x14ac:dyDescent="0.3">
      <c r="A45" s="53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49" s="50" customFormat="1" ht="15" customHeight="1" x14ac:dyDescent="0.25">
      <c r="A46" s="229" t="s">
        <v>82</v>
      </c>
      <c r="B46" s="54" t="s">
        <v>21</v>
      </c>
      <c r="C46" s="54"/>
      <c r="D46" s="54"/>
      <c r="E46" s="55"/>
      <c r="F46" s="54" t="s">
        <v>48</v>
      </c>
      <c r="G46" s="54"/>
      <c r="H46" s="54"/>
      <c r="I46" s="55"/>
      <c r="J46" s="54" t="s">
        <v>49</v>
      </c>
      <c r="K46" s="54"/>
      <c r="L46" s="54"/>
      <c r="M46" s="55"/>
      <c r="N46" s="54" t="s">
        <v>50</v>
      </c>
      <c r="O46" s="54"/>
      <c r="P46" s="54"/>
      <c r="Q46" s="55"/>
      <c r="R46" s="54" t="s">
        <v>51</v>
      </c>
      <c r="S46" s="54"/>
      <c r="T46" s="54"/>
      <c r="U46" s="55"/>
      <c r="V46" s="54" t="s">
        <v>52</v>
      </c>
      <c r="W46" s="54"/>
      <c r="X46" s="54"/>
    </row>
    <row r="47" spans="1:49" s="50" customFormat="1" ht="15.75" thickBot="1" x14ac:dyDescent="0.3">
      <c r="A47" s="230"/>
      <c r="B47" s="56" t="s">
        <v>68</v>
      </c>
      <c r="C47" s="56" t="s">
        <v>69</v>
      </c>
      <c r="D47" s="56" t="s">
        <v>70</v>
      </c>
      <c r="E47" s="57"/>
      <c r="F47" s="56" t="s">
        <v>68</v>
      </c>
      <c r="G47" s="56" t="s">
        <v>69</v>
      </c>
      <c r="H47" s="56" t="s">
        <v>70</v>
      </c>
      <c r="I47" s="57"/>
      <c r="J47" s="56" t="s">
        <v>68</v>
      </c>
      <c r="K47" s="56" t="s">
        <v>69</v>
      </c>
      <c r="L47" s="56" t="s">
        <v>70</v>
      </c>
      <c r="M47" s="57"/>
      <c r="N47" s="56" t="s">
        <v>68</v>
      </c>
      <c r="O47" s="56" t="s">
        <v>69</v>
      </c>
      <c r="P47" s="56" t="s">
        <v>70</v>
      </c>
      <c r="Q47" s="57"/>
      <c r="R47" s="56" t="s">
        <v>68</v>
      </c>
      <c r="S47" s="56" t="s">
        <v>69</v>
      </c>
      <c r="T47" s="56" t="s">
        <v>70</v>
      </c>
      <c r="U47" s="57"/>
      <c r="V47" s="56" t="s">
        <v>68</v>
      </c>
      <c r="W47" s="56" t="s">
        <v>69</v>
      </c>
      <c r="X47" s="56" t="s">
        <v>70</v>
      </c>
    </row>
    <row r="48" spans="1:49" x14ac:dyDescent="0.25">
      <c r="A48" s="89"/>
      <c r="B48" s="90"/>
      <c r="C48" s="90"/>
      <c r="D48" s="90"/>
      <c r="E48" s="91"/>
      <c r="F48" s="90"/>
      <c r="G48" s="90"/>
      <c r="H48" s="90"/>
      <c r="I48" s="91"/>
      <c r="J48" s="90"/>
      <c r="K48" s="90"/>
      <c r="L48" s="90"/>
      <c r="M48" s="91"/>
      <c r="N48" s="90"/>
      <c r="O48" s="90"/>
      <c r="P48" s="90"/>
      <c r="Q48" s="91"/>
      <c r="R48" s="90"/>
      <c r="S48" s="90"/>
      <c r="T48" s="90"/>
      <c r="U48" s="91"/>
      <c r="V48" s="90"/>
      <c r="W48" s="90"/>
      <c r="X48" s="90"/>
    </row>
    <row r="49" spans="1:24" ht="13.5" x14ac:dyDescent="0.25">
      <c r="A49" s="93" t="s">
        <v>83</v>
      </c>
      <c r="B49" s="102">
        <f>SUM(B51:B72)</f>
        <v>6154</v>
      </c>
      <c r="C49" s="102">
        <f>SUM(C51:C72)</f>
        <v>3252</v>
      </c>
      <c r="D49" s="102">
        <f>SUM(D51:D72)</f>
        <v>2902</v>
      </c>
      <c r="E49" s="102"/>
      <c r="F49" s="102">
        <f>SUM(F51:F72)</f>
        <v>1210</v>
      </c>
      <c r="G49" s="102">
        <f>SUM(G51:G72)</f>
        <v>705</v>
      </c>
      <c r="H49" s="102">
        <f>SUM(H51:H72)</f>
        <v>505</v>
      </c>
      <c r="I49" s="102"/>
      <c r="J49" s="102">
        <f>SUM(J51:J72)</f>
        <v>1254</v>
      </c>
      <c r="K49" s="102">
        <f>SUM(K51:K72)</f>
        <v>681</v>
      </c>
      <c r="L49" s="102">
        <f>SUM(L51:L72)</f>
        <v>573</v>
      </c>
      <c r="M49" s="102"/>
      <c r="N49" s="102">
        <f>SUM(N51:N72)</f>
        <v>973</v>
      </c>
      <c r="O49" s="102">
        <f>SUM(O51:O72)</f>
        <v>537</v>
      </c>
      <c r="P49" s="102">
        <f>SUM(P51:P72)</f>
        <v>436</v>
      </c>
      <c r="Q49" s="102"/>
      <c r="R49" s="102">
        <f>SUM(R51:R72)</f>
        <v>1886</v>
      </c>
      <c r="S49" s="102">
        <f>SUM(S51:S72)</f>
        <v>929</v>
      </c>
      <c r="T49" s="102">
        <f>SUM(T51:T72)</f>
        <v>957</v>
      </c>
      <c r="U49" s="102"/>
      <c r="V49" s="102">
        <f>SUM(V51:V72)</f>
        <v>831</v>
      </c>
      <c r="W49" s="102">
        <f>SUM(W51:W72)</f>
        <v>400</v>
      </c>
      <c r="X49" s="102">
        <f>SUM(X51:X72)</f>
        <v>431</v>
      </c>
    </row>
    <row r="50" spans="1:24" x14ac:dyDescent="0.25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x14ac:dyDescent="0.2">
      <c r="A51" s="63" t="s">
        <v>84</v>
      </c>
      <c r="B51" s="74">
        <v>45</v>
      </c>
      <c r="C51" s="74">
        <v>23</v>
      </c>
      <c r="D51" s="74">
        <v>22</v>
      </c>
      <c r="E51" s="74"/>
      <c r="F51" s="74">
        <v>10</v>
      </c>
      <c r="G51" s="74">
        <v>2</v>
      </c>
      <c r="H51" s="74">
        <v>8</v>
      </c>
      <c r="I51" s="74"/>
      <c r="J51" s="74">
        <v>22</v>
      </c>
      <c r="K51" s="74">
        <v>8</v>
      </c>
      <c r="L51" s="74">
        <v>14</v>
      </c>
      <c r="M51" s="74"/>
      <c r="N51" s="74">
        <v>7</v>
      </c>
      <c r="O51" s="74">
        <v>7</v>
      </c>
      <c r="P51" s="74">
        <v>0</v>
      </c>
      <c r="Q51" s="74"/>
      <c r="R51" s="74">
        <v>6</v>
      </c>
      <c r="S51" s="74">
        <v>6</v>
      </c>
      <c r="T51" s="74">
        <v>0</v>
      </c>
      <c r="U51" s="74"/>
      <c r="V51" s="74">
        <v>0</v>
      </c>
      <c r="W51" s="74">
        <v>0</v>
      </c>
      <c r="X51" s="74">
        <v>0</v>
      </c>
    </row>
    <row r="52" spans="1:24" x14ac:dyDescent="0.2">
      <c r="A52" s="63" t="s">
        <v>85</v>
      </c>
      <c r="B52" s="74">
        <v>129</v>
      </c>
      <c r="C52" s="74">
        <v>72</v>
      </c>
      <c r="D52" s="74">
        <v>57</v>
      </c>
      <c r="E52" s="74"/>
      <c r="F52" s="74">
        <v>16</v>
      </c>
      <c r="G52" s="74">
        <v>13</v>
      </c>
      <c r="H52" s="74">
        <v>3</v>
      </c>
      <c r="I52" s="74"/>
      <c r="J52" s="74">
        <v>45</v>
      </c>
      <c r="K52" s="74">
        <v>24</v>
      </c>
      <c r="L52" s="74">
        <v>21</v>
      </c>
      <c r="M52" s="74"/>
      <c r="N52" s="74">
        <v>27</v>
      </c>
      <c r="O52" s="74">
        <v>15</v>
      </c>
      <c r="P52" s="74">
        <v>12</v>
      </c>
      <c r="Q52" s="74"/>
      <c r="R52" s="74">
        <v>18</v>
      </c>
      <c r="S52" s="74">
        <v>8</v>
      </c>
      <c r="T52" s="74">
        <v>10</v>
      </c>
      <c r="U52" s="74"/>
      <c r="V52" s="74">
        <v>23</v>
      </c>
      <c r="W52" s="74">
        <v>12</v>
      </c>
      <c r="X52" s="74">
        <v>11</v>
      </c>
    </row>
    <row r="53" spans="1:24" x14ac:dyDescent="0.2">
      <c r="A53" s="63" t="s">
        <v>87</v>
      </c>
      <c r="B53" s="74">
        <v>75</v>
      </c>
      <c r="C53" s="74">
        <v>25</v>
      </c>
      <c r="D53" s="74">
        <v>50</v>
      </c>
      <c r="E53" s="74"/>
      <c r="F53" s="74">
        <v>16</v>
      </c>
      <c r="G53" s="74">
        <v>3</v>
      </c>
      <c r="H53" s="74">
        <v>13</v>
      </c>
      <c r="I53" s="74"/>
      <c r="J53" s="74">
        <v>22</v>
      </c>
      <c r="K53" s="74">
        <v>5</v>
      </c>
      <c r="L53" s="74">
        <v>17</v>
      </c>
      <c r="M53" s="74"/>
      <c r="N53" s="74">
        <v>28</v>
      </c>
      <c r="O53" s="74">
        <v>14</v>
      </c>
      <c r="P53" s="74">
        <v>14</v>
      </c>
      <c r="Q53" s="74"/>
      <c r="R53" s="74">
        <v>9</v>
      </c>
      <c r="S53" s="74">
        <v>3</v>
      </c>
      <c r="T53" s="74">
        <v>6</v>
      </c>
      <c r="U53" s="74"/>
      <c r="V53" s="74">
        <v>0</v>
      </c>
      <c r="W53" s="74">
        <v>0</v>
      </c>
      <c r="X53" s="74">
        <v>0</v>
      </c>
    </row>
    <row r="54" spans="1:24" x14ac:dyDescent="0.2">
      <c r="A54" s="63" t="s">
        <v>88</v>
      </c>
      <c r="B54" s="74">
        <v>193</v>
      </c>
      <c r="C54" s="74">
        <v>108</v>
      </c>
      <c r="D54" s="74">
        <v>85</v>
      </c>
      <c r="E54" s="74"/>
      <c r="F54" s="74">
        <v>28</v>
      </c>
      <c r="G54" s="74">
        <v>18</v>
      </c>
      <c r="H54" s="74">
        <v>10</v>
      </c>
      <c r="I54" s="74"/>
      <c r="J54" s="74">
        <v>39</v>
      </c>
      <c r="K54" s="74">
        <v>19</v>
      </c>
      <c r="L54" s="74">
        <v>20</v>
      </c>
      <c r="M54" s="74"/>
      <c r="N54" s="74">
        <v>35</v>
      </c>
      <c r="O54" s="74">
        <v>26</v>
      </c>
      <c r="P54" s="74">
        <v>9</v>
      </c>
      <c r="Q54" s="74"/>
      <c r="R54" s="74">
        <v>77</v>
      </c>
      <c r="S54" s="74">
        <v>37</v>
      </c>
      <c r="T54" s="74">
        <v>40</v>
      </c>
      <c r="U54" s="74"/>
      <c r="V54" s="74">
        <v>14</v>
      </c>
      <c r="W54" s="74">
        <v>8</v>
      </c>
      <c r="X54" s="74">
        <v>6</v>
      </c>
    </row>
    <row r="55" spans="1:24" x14ac:dyDescent="0.2">
      <c r="A55" s="63" t="s">
        <v>89</v>
      </c>
      <c r="B55" s="74">
        <v>1015</v>
      </c>
      <c r="C55" s="74">
        <v>552</v>
      </c>
      <c r="D55" s="74">
        <v>463</v>
      </c>
      <c r="E55" s="74"/>
      <c r="F55" s="74">
        <v>143</v>
      </c>
      <c r="G55" s="74">
        <v>83</v>
      </c>
      <c r="H55" s="74">
        <v>60</v>
      </c>
      <c r="I55" s="74"/>
      <c r="J55" s="74">
        <v>201</v>
      </c>
      <c r="K55" s="74">
        <v>123</v>
      </c>
      <c r="L55" s="74">
        <v>78</v>
      </c>
      <c r="M55" s="74"/>
      <c r="N55" s="74">
        <v>158</v>
      </c>
      <c r="O55" s="74">
        <v>97</v>
      </c>
      <c r="P55" s="74">
        <v>61</v>
      </c>
      <c r="Q55" s="74"/>
      <c r="R55" s="74">
        <v>388</v>
      </c>
      <c r="S55" s="74">
        <v>191</v>
      </c>
      <c r="T55" s="74">
        <v>197</v>
      </c>
      <c r="U55" s="74"/>
      <c r="V55" s="74">
        <v>125</v>
      </c>
      <c r="W55" s="74">
        <v>58</v>
      </c>
      <c r="X55" s="74">
        <v>67</v>
      </c>
    </row>
    <row r="56" spans="1:24" x14ac:dyDescent="0.2">
      <c r="A56" s="63" t="s">
        <v>91</v>
      </c>
      <c r="B56" s="74">
        <v>408</v>
      </c>
      <c r="C56" s="74">
        <v>216</v>
      </c>
      <c r="D56" s="74">
        <v>192</v>
      </c>
      <c r="E56" s="74"/>
      <c r="F56" s="74">
        <v>99</v>
      </c>
      <c r="G56" s="74">
        <v>67</v>
      </c>
      <c r="H56" s="74">
        <v>32</v>
      </c>
      <c r="I56" s="74"/>
      <c r="J56" s="74">
        <v>78</v>
      </c>
      <c r="K56" s="74">
        <v>43</v>
      </c>
      <c r="L56" s="74">
        <v>35</v>
      </c>
      <c r="M56" s="74"/>
      <c r="N56" s="74">
        <v>58</v>
      </c>
      <c r="O56" s="74">
        <v>27</v>
      </c>
      <c r="P56" s="74">
        <v>31</v>
      </c>
      <c r="Q56" s="74"/>
      <c r="R56" s="74">
        <v>137</v>
      </c>
      <c r="S56" s="74">
        <v>64</v>
      </c>
      <c r="T56" s="74">
        <v>73</v>
      </c>
      <c r="U56" s="74"/>
      <c r="V56" s="74">
        <v>36</v>
      </c>
      <c r="W56" s="74">
        <v>15</v>
      </c>
      <c r="X56" s="74">
        <v>21</v>
      </c>
    </row>
    <row r="57" spans="1:24" x14ac:dyDescent="0.2">
      <c r="A57" s="63" t="s">
        <v>92</v>
      </c>
      <c r="B57" s="74">
        <v>409</v>
      </c>
      <c r="C57" s="74">
        <v>224</v>
      </c>
      <c r="D57" s="74">
        <v>185</v>
      </c>
      <c r="E57" s="74"/>
      <c r="F57" s="74">
        <v>106</v>
      </c>
      <c r="G57" s="74">
        <v>69</v>
      </c>
      <c r="H57" s="74">
        <v>37</v>
      </c>
      <c r="I57" s="74"/>
      <c r="J57" s="74">
        <v>72</v>
      </c>
      <c r="K57" s="74">
        <v>39</v>
      </c>
      <c r="L57" s="74">
        <v>33</v>
      </c>
      <c r="M57" s="74"/>
      <c r="N57" s="74">
        <v>59</v>
      </c>
      <c r="O57" s="74">
        <v>39</v>
      </c>
      <c r="P57" s="74">
        <v>20</v>
      </c>
      <c r="Q57" s="74"/>
      <c r="R57" s="74">
        <v>99</v>
      </c>
      <c r="S57" s="74">
        <v>44</v>
      </c>
      <c r="T57" s="74">
        <v>55</v>
      </c>
      <c r="U57" s="74"/>
      <c r="V57" s="74">
        <v>73</v>
      </c>
      <c r="W57" s="74">
        <v>33</v>
      </c>
      <c r="X57" s="74">
        <v>40</v>
      </c>
    </row>
    <row r="58" spans="1:24" x14ac:dyDescent="0.2">
      <c r="A58" s="100" t="s">
        <v>95</v>
      </c>
      <c r="B58" s="74">
        <v>924</v>
      </c>
      <c r="C58" s="74">
        <v>472</v>
      </c>
      <c r="D58" s="74">
        <v>452</v>
      </c>
      <c r="E58" s="74"/>
      <c r="F58" s="74">
        <v>242</v>
      </c>
      <c r="G58" s="74">
        <v>125</v>
      </c>
      <c r="H58" s="74">
        <v>117</v>
      </c>
      <c r="I58" s="74"/>
      <c r="J58" s="74">
        <v>223</v>
      </c>
      <c r="K58" s="74">
        <v>107</v>
      </c>
      <c r="L58" s="74">
        <v>116</v>
      </c>
      <c r="M58" s="74"/>
      <c r="N58" s="74">
        <v>119</v>
      </c>
      <c r="O58" s="74">
        <v>53</v>
      </c>
      <c r="P58" s="74">
        <v>66</v>
      </c>
      <c r="Q58" s="74"/>
      <c r="R58" s="74">
        <v>266</v>
      </c>
      <c r="S58" s="74">
        <v>143</v>
      </c>
      <c r="T58" s="74">
        <v>123</v>
      </c>
      <c r="U58" s="74"/>
      <c r="V58" s="74">
        <v>74</v>
      </c>
      <c r="W58" s="74">
        <v>44</v>
      </c>
      <c r="X58" s="74">
        <v>30</v>
      </c>
    </row>
    <row r="59" spans="1:24" x14ac:dyDescent="0.2">
      <c r="A59" s="63" t="s">
        <v>96</v>
      </c>
      <c r="B59" s="74">
        <v>207</v>
      </c>
      <c r="C59" s="74">
        <v>92</v>
      </c>
      <c r="D59" s="74">
        <v>115</v>
      </c>
      <c r="E59" s="74"/>
      <c r="F59" s="74">
        <v>5</v>
      </c>
      <c r="G59" s="74">
        <v>2</v>
      </c>
      <c r="H59" s="74">
        <v>3</v>
      </c>
      <c r="I59" s="74"/>
      <c r="J59" s="74">
        <v>19</v>
      </c>
      <c r="K59" s="74">
        <v>2</v>
      </c>
      <c r="L59" s="74">
        <v>17</v>
      </c>
      <c r="M59" s="74"/>
      <c r="N59" s="74">
        <v>67</v>
      </c>
      <c r="O59" s="74">
        <v>39</v>
      </c>
      <c r="P59" s="74">
        <v>28</v>
      </c>
      <c r="Q59" s="74"/>
      <c r="R59" s="74">
        <v>90</v>
      </c>
      <c r="S59" s="74">
        <v>40</v>
      </c>
      <c r="T59" s="74">
        <v>50</v>
      </c>
      <c r="U59" s="74"/>
      <c r="V59" s="74">
        <v>26</v>
      </c>
      <c r="W59" s="74">
        <v>9</v>
      </c>
      <c r="X59" s="74">
        <v>17</v>
      </c>
    </row>
    <row r="60" spans="1:24" x14ac:dyDescent="0.2">
      <c r="A60" s="63" t="s">
        <v>97</v>
      </c>
      <c r="B60" s="74">
        <v>187</v>
      </c>
      <c r="C60" s="74">
        <v>101</v>
      </c>
      <c r="D60" s="74">
        <v>86</v>
      </c>
      <c r="E60" s="74"/>
      <c r="F60" s="74">
        <v>39</v>
      </c>
      <c r="G60" s="74">
        <v>23</v>
      </c>
      <c r="H60" s="74">
        <v>16</v>
      </c>
      <c r="I60" s="74"/>
      <c r="J60" s="74">
        <v>57</v>
      </c>
      <c r="K60" s="74">
        <v>35</v>
      </c>
      <c r="L60" s="74">
        <v>22</v>
      </c>
      <c r="M60" s="74"/>
      <c r="N60" s="74">
        <v>23</v>
      </c>
      <c r="O60" s="74">
        <v>15</v>
      </c>
      <c r="P60" s="74">
        <v>8</v>
      </c>
      <c r="Q60" s="74"/>
      <c r="R60" s="74">
        <v>58</v>
      </c>
      <c r="S60" s="74">
        <v>22</v>
      </c>
      <c r="T60" s="74">
        <v>36</v>
      </c>
      <c r="U60" s="74"/>
      <c r="V60" s="74">
        <v>10</v>
      </c>
      <c r="W60" s="74">
        <v>6</v>
      </c>
      <c r="X60" s="74">
        <v>4</v>
      </c>
    </row>
    <row r="61" spans="1:24" x14ac:dyDescent="0.2">
      <c r="A61" s="63" t="s">
        <v>98</v>
      </c>
      <c r="B61" s="74">
        <v>239</v>
      </c>
      <c r="C61" s="74">
        <v>161</v>
      </c>
      <c r="D61" s="74">
        <v>78</v>
      </c>
      <c r="E61" s="74"/>
      <c r="F61" s="74">
        <v>30</v>
      </c>
      <c r="G61" s="74">
        <v>28</v>
      </c>
      <c r="H61" s="74">
        <v>2</v>
      </c>
      <c r="I61" s="74"/>
      <c r="J61" s="74">
        <v>65</v>
      </c>
      <c r="K61" s="74">
        <v>41</v>
      </c>
      <c r="L61" s="74">
        <v>24</v>
      </c>
      <c r="M61" s="74"/>
      <c r="N61" s="74">
        <v>28</v>
      </c>
      <c r="O61" s="74">
        <v>26</v>
      </c>
      <c r="P61" s="74">
        <v>2</v>
      </c>
      <c r="Q61" s="74"/>
      <c r="R61" s="74">
        <v>84</v>
      </c>
      <c r="S61" s="74">
        <v>45</v>
      </c>
      <c r="T61" s="74">
        <v>39</v>
      </c>
      <c r="U61" s="74"/>
      <c r="V61" s="74">
        <v>32</v>
      </c>
      <c r="W61" s="74">
        <v>21</v>
      </c>
      <c r="X61" s="74">
        <v>11</v>
      </c>
    </row>
    <row r="62" spans="1:24" x14ac:dyDescent="0.2">
      <c r="A62" s="63" t="s">
        <v>99</v>
      </c>
      <c r="B62" s="74">
        <v>370</v>
      </c>
      <c r="C62" s="74">
        <v>185</v>
      </c>
      <c r="D62" s="74">
        <v>185</v>
      </c>
      <c r="E62" s="74"/>
      <c r="F62" s="74">
        <v>81</v>
      </c>
      <c r="G62" s="74">
        <v>44</v>
      </c>
      <c r="H62" s="74">
        <v>37</v>
      </c>
      <c r="I62" s="74"/>
      <c r="J62" s="74">
        <v>54</v>
      </c>
      <c r="K62" s="74">
        <v>26</v>
      </c>
      <c r="L62" s="74">
        <v>28</v>
      </c>
      <c r="M62" s="74"/>
      <c r="N62" s="74">
        <v>72</v>
      </c>
      <c r="O62" s="74">
        <v>35</v>
      </c>
      <c r="P62" s="74">
        <v>37</v>
      </c>
      <c r="Q62" s="74"/>
      <c r="R62" s="74">
        <v>101</v>
      </c>
      <c r="S62" s="74">
        <v>48</v>
      </c>
      <c r="T62" s="74">
        <v>53</v>
      </c>
      <c r="U62" s="74"/>
      <c r="V62" s="74">
        <v>62</v>
      </c>
      <c r="W62" s="74">
        <v>32</v>
      </c>
      <c r="X62" s="74">
        <v>30</v>
      </c>
    </row>
    <row r="63" spans="1:24" x14ac:dyDescent="0.2">
      <c r="A63" s="63" t="s">
        <v>100</v>
      </c>
      <c r="B63" s="74">
        <v>58</v>
      </c>
      <c r="C63" s="74">
        <v>27</v>
      </c>
      <c r="D63" s="74">
        <v>31</v>
      </c>
      <c r="E63" s="74"/>
      <c r="F63" s="74">
        <v>11</v>
      </c>
      <c r="G63" s="74">
        <v>5</v>
      </c>
      <c r="H63" s="74">
        <v>6</v>
      </c>
      <c r="I63" s="74"/>
      <c r="J63" s="74">
        <v>9</v>
      </c>
      <c r="K63" s="74">
        <v>9</v>
      </c>
      <c r="L63" s="74">
        <v>0</v>
      </c>
      <c r="M63" s="74"/>
      <c r="N63" s="74">
        <v>5</v>
      </c>
      <c r="O63" s="74">
        <v>0</v>
      </c>
      <c r="P63" s="74">
        <v>5</v>
      </c>
      <c r="Q63" s="74"/>
      <c r="R63" s="74">
        <v>13</v>
      </c>
      <c r="S63" s="74">
        <v>5</v>
      </c>
      <c r="T63" s="74">
        <v>8</v>
      </c>
      <c r="U63" s="74"/>
      <c r="V63" s="74">
        <v>20</v>
      </c>
      <c r="W63" s="74">
        <v>8</v>
      </c>
      <c r="X63" s="74">
        <v>12</v>
      </c>
    </row>
    <row r="64" spans="1:24" x14ac:dyDescent="0.2">
      <c r="A64" s="63" t="s">
        <v>101</v>
      </c>
      <c r="B64" s="74">
        <v>43</v>
      </c>
      <c r="C64" s="74">
        <v>21</v>
      </c>
      <c r="D64" s="74">
        <v>22</v>
      </c>
      <c r="E64" s="74"/>
      <c r="F64" s="74">
        <v>3</v>
      </c>
      <c r="G64" s="74">
        <v>2</v>
      </c>
      <c r="H64" s="74">
        <v>1</v>
      </c>
      <c r="I64" s="74"/>
      <c r="J64" s="74">
        <v>8</v>
      </c>
      <c r="K64" s="74">
        <v>8</v>
      </c>
      <c r="L64" s="74">
        <v>0</v>
      </c>
      <c r="M64" s="74"/>
      <c r="N64" s="74">
        <v>5</v>
      </c>
      <c r="O64" s="74">
        <v>0</v>
      </c>
      <c r="P64" s="74">
        <v>5</v>
      </c>
      <c r="Q64" s="74"/>
      <c r="R64" s="74">
        <v>12</v>
      </c>
      <c r="S64" s="74">
        <v>9</v>
      </c>
      <c r="T64" s="74">
        <v>3</v>
      </c>
      <c r="U64" s="74"/>
      <c r="V64" s="74">
        <v>15</v>
      </c>
      <c r="W64" s="74">
        <v>2</v>
      </c>
      <c r="X64" s="74">
        <v>13</v>
      </c>
    </row>
    <row r="65" spans="1:28" x14ac:dyDescent="0.2">
      <c r="A65" s="63" t="s">
        <v>102</v>
      </c>
      <c r="B65" s="74">
        <v>114</v>
      </c>
      <c r="C65" s="74">
        <v>54</v>
      </c>
      <c r="D65" s="74">
        <v>60</v>
      </c>
      <c r="E65" s="74"/>
      <c r="F65" s="74">
        <v>5</v>
      </c>
      <c r="G65" s="74">
        <v>0</v>
      </c>
      <c r="H65" s="74">
        <v>5</v>
      </c>
      <c r="I65" s="74"/>
      <c r="J65" s="74">
        <v>27</v>
      </c>
      <c r="K65" s="74">
        <v>15</v>
      </c>
      <c r="L65" s="74">
        <v>12</v>
      </c>
      <c r="M65" s="74"/>
      <c r="N65" s="74">
        <v>16</v>
      </c>
      <c r="O65" s="74">
        <v>4</v>
      </c>
      <c r="P65" s="74">
        <v>12</v>
      </c>
      <c r="Q65" s="74"/>
      <c r="R65" s="74">
        <v>39</v>
      </c>
      <c r="S65" s="74">
        <v>19</v>
      </c>
      <c r="T65" s="74">
        <v>20</v>
      </c>
      <c r="U65" s="74"/>
      <c r="V65" s="74">
        <v>27</v>
      </c>
      <c r="W65" s="74">
        <v>16</v>
      </c>
      <c r="X65" s="74">
        <v>11</v>
      </c>
    </row>
    <row r="66" spans="1:28" x14ac:dyDescent="0.2">
      <c r="A66" s="63" t="s">
        <v>103</v>
      </c>
      <c r="B66" s="74">
        <v>92</v>
      </c>
      <c r="C66" s="74">
        <v>49</v>
      </c>
      <c r="D66" s="74">
        <v>43</v>
      </c>
      <c r="E66" s="74"/>
      <c r="F66" s="74">
        <v>22</v>
      </c>
      <c r="G66" s="74">
        <v>16</v>
      </c>
      <c r="H66" s="74">
        <v>6</v>
      </c>
      <c r="I66" s="74"/>
      <c r="J66" s="74">
        <v>24</v>
      </c>
      <c r="K66" s="74">
        <v>12</v>
      </c>
      <c r="L66" s="74">
        <v>12</v>
      </c>
      <c r="M66" s="74"/>
      <c r="N66" s="74">
        <v>13</v>
      </c>
      <c r="O66" s="74">
        <v>9</v>
      </c>
      <c r="P66" s="74">
        <v>4</v>
      </c>
      <c r="Q66" s="74"/>
      <c r="R66" s="74">
        <v>30</v>
      </c>
      <c r="S66" s="74">
        <v>9</v>
      </c>
      <c r="T66" s="74">
        <v>21</v>
      </c>
      <c r="U66" s="74"/>
      <c r="V66" s="74">
        <v>3</v>
      </c>
      <c r="W66" s="74">
        <v>3</v>
      </c>
      <c r="X66" s="74">
        <v>0</v>
      </c>
    </row>
    <row r="67" spans="1:28" x14ac:dyDescent="0.2">
      <c r="A67" s="63" t="s">
        <v>104</v>
      </c>
      <c r="B67" s="74">
        <v>632</v>
      </c>
      <c r="C67" s="74">
        <v>357</v>
      </c>
      <c r="D67" s="74">
        <v>275</v>
      </c>
      <c r="E67" s="74"/>
      <c r="F67" s="74">
        <v>104</v>
      </c>
      <c r="G67" s="74">
        <v>69</v>
      </c>
      <c r="H67" s="74">
        <v>35</v>
      </c>
      <c r="I67" s="74"/>
      <c r="J67" s="74">
        <v>95</v>
      </c>
      <c r="K67" s="74">
        <v>61</v>
      </c>
      <c r="L67" s="74">
        <v>34</v>
      </c>
      <c r="M67" s="74"/>
      <c r="N67" s="74">
        <v>98</v>
      </c>
      <c r="O67" s="74">
        <v>54</v>
      </c>
      <c r="P67" s="74">
        <v>44</v>
      </c>
      <c r="Q67" s="74"/>
      <c r="R67" s="74">
        <v>190</v>
      </c>
      <c r="S67" s="74">
        <v>100</v>
      </c>
      <c r="T67" s="74">
        <v>90</v>
      </c>
      <c r="U67" s="74"/>
      <c r="V67" s="74">
        <v>145</v>
      </c>
      <c r="W67" s="74">
        <v>73</v>
      </c>
      <c r="X67" s="74">
        <v>72</v>
      </c>
    </row>
    <row r="68" spans="1:28" x14ac:dyDescent="0.2">
      <c r="A68" s="63" t="s">
        <v>105</v>
      </c>
      <c r="B68" s="74">
        <v>253</v>
      </c>
      <c r="C68" s="74">
        <v>111</v>
      </c>
      <c r="D68" s="74">
        <v>142</v>
      </c>
      <c r="E68" s="74"/>
      <c r="F68" s="74">
        <v>68</v>
      </c>
      <c r="G68" s="74">
        <v>33</v>
      </c>
      <c r="H68" s="74">
        <v>35</v>
      </c>
      <c r="I68" s="74"/>
      <c r="J68" s="74">
        <v>35</v>
      </c>
      <c r="K68" s="74">
        <v>22</v>
      </c>
      <c r="L68" s="74">
        <v>13</v>
      </c>
      <c r="M68" s="74"/>
      <c r="N68" s="74">
        <v>71</v>
      </c>
      <c r="O68" s="74">
        <v>33</v>
      </c>
      <c r="P68" s="74">
        <v>38</v>
      </c>
      <c r="Q68" s="74"/>
      <c r="R68" s="74">
        <v>50</v>
      </c>
      <c r="S68" s="74">
        <v>15</v>
      </c>
      <c r="T68" s="74">
        <v>35</v>
      </c>
      <c r="U68" s="74"/>
      <c r="V68" s="74">
        <v>29</v>
      </c>
      <c r="W68" s="74">
        <v>8</v>
      </c>
      <c r="X68" s="74">
        <v>21</v>
      </c>
    </row>
    <row r="69" spans="1:28" x14ac:dyDescent="0.2">
      <c r="A69" s="63" t="s">
        <v>106</v>
      </c>
      <c r="B69" s="74">
        <v>114</v>
      </c>
      <c r="C69" s="74">
        <v>70</v>
      </c>
      <c r="D69" s="74">
        <v>44</v>
      </c>
      <c r="E69" s="74"/>
      <c r="F69" s="74">
        <v>35</v>
      </c>
      <c r="G69" s="74">
        <v>21</v>
      </c>
      <c r="H69" s="74">
        <v>14</v>
      </c>
      <c r="I69" s="74"/>
      <c r="J69" s="74">
        <v>26</v>
      </c>
      <c r="K69" s="74">
        <v>18</v>
      </c>
      <c r="L69" s="74">
        <v>8</v>
      </c>
      <c r="M69" s="74"/>
      <c r="N69" s="74">
        <v>5</v>
      </c>
      <c r="O69" s="74">
        <v>4</v>
      </c>
      <c r="P69" s="74">
        <v>1</v>
      </c>
      <c r="Q69" s="74"/>
      <c r="R69" s="74">
        <v>33</v>
      </c>
      <c r="S69" s="74">
        <v>23</v>
      </c>
      <c r="T69" s="74">
        <v>10</v>
      </c>
      <c r="U69" s="74"/>
      <c r="V69" s="74">
        <v>15</v>
      </c>
      <c r="W69" s="74">
        <v>4</v>
      </c>
      <c r="X69" s="74">
        <v>11</v>
      </c>
    </row>
    <row r="70" spans="1:28" x14ac:dyDescent="0.2">
      <c r="A70" s="63" t="s">
        <v>108</v>
      </c>
      <c r="B70" s="74">
        <v>320</v>
      </c>
      <c r="C70" s="74">
        <v>173</v>
      </c>
      <c r="D70" s="74">
        <v>147</v>
      </c>
      <c r="E70" s="74"/>
      <c r="F70" s="74">
        <v>94</v>
      </c>
      <c r="G70" s="74">
        <v>51</v>
      </c>
      <c r="H70" s="74">
        <v>43</v>
      </c>
      <c r="I70" s="74"/>
      <c r="J70" s="74">
        <v>88</v>
      </c>
      <c r="K70" s="74">
        <v>42</v>
      </c>
      <c r="L70" s="74">
        <v>46</v>
      </c>
      <c r="M70" s="74"/>
      <c r="N70" s="74">
        <v>36</v>
      </c>
      <c r="O70" s="74">
        <v>21</v>
      </c>
      <c r="P70" s="74">
        <v>15</v>
      </c>
      <c r="Q70" s="74"/>
      <c r="R70" s="74">
        <v>72</v>
      </c>
      <c r="S70" s="74">
        <v>40</v>
      </c>
      <c r="T70" s="74">
        <v>32</v>
      </c>
      <c r="U70" s="74"/>
      <c r="V70" s="74">
        <v>30</v>
      </c>
      <c r="W70" s="74">
        <v>19</v>
      </c>
      <c r="X70" s="74">
        <v>11</v>
      </c>
    </row>
    <row r="71" spans="1:28" x14ac:dyDescent="0.2">
      <c r="A71" s="173" t="s">
        <v>109</v>
      </c>
      <c r="B71" s="74">
        <v>279</v>
      </c>
      <c r="C71" s="74">
        <v>132</v>
      </c>
      <c r="D71" s="74">
        <v>147</v>
      </c>
      <c r="E71" s="74"/>
      <c r="F71" s="74">
        <v>38</v>
      </c>
      <c r="G71" s="74">
        <v>21</v>
      </c>
      <c r="H71" s="74">
        <v>17</v>
      </c>
      <c r="I71" s="74"/>
      <c r="J71" s="74">
        <v>37</v>
      </c>
      <c r="K71" s="74">
        <v>17</v>
      </c>
      <c r="L71" s="74">
        <v>20</v>
      </c>
      <c r="M71" s="74"/>
      <c r="N71" s="74">
        <v>34</v>
      </c>
      <c r="O71" s="74">
        <v>14</v>
      </c>
      <c r="P71" s="74">
        <v>20</v>
      </c>
      <c r="Q71" s="74"/>
      <c r="R71" s="74">
        <v>103</v>
      </c>
      <c r="S71" s="74">
        <v>53</v>
      </c>
      <c r="T71" s="74">
        <v>50</v>
      </c>
      <c r="U71" s="74"/>
      <c r="V71" s="74">
        <v>67</v>
      </c>
      <c r="W71" s="74">
        <v>27</v>
      </c>
      <c r="X71" s="74">
        <v>40</v>
      </c>
    </row>
    <row r="72" spans="1:28" ht="13.5" thickBot="1" x14ac:dyDescent="0.25">
      <c r="A72" s="109" t="s">
        <v>190</v>
      </c>
      <c r="B72" s="74">
        <v>48</v>
      </c>
      <c r="C72" s="74">
        <v>27</v>
      </c>
      <c r="D72" s="74">
        <v>21</v>
      </c>
      <c r="E72" s="74"/>
      <c r="F72" s="74">
        <v>15</v>
      </c>
      <c r="G72" s="74">
        <v>10</v>
      </c>
      <c r="H72" s="74">
        <v>5</v>
      </c>
      <c r="I72" s="74"/>
      <c r="J72" s="74">
        <v>8</v>
      </c>
      <c r="K72" s="74">
        <v>5</v>
      </c>
      <c r="L72" s="74">
        <v>3</v>
      </c>
      <c r="M72" s="74"/>
      <c r="N72" s="74">
        <v>9</v>
      </c>
      <c r="O72" s="74">
        <v>5</v>
      </c>
      <c r="P72" s="74">
        <v>4</v>
      </c>
      <c r="Q72" s="74"/>
      <c r="R72" s="74">
        <v>11</v>
      </c>
      <c r="S72" s="74">
        <v>5</v>
      </c>
      <c r="T72" s="74">
        <v>6</v>
      </c>
      <c r="U72" s="74"/>
      <c r="V72" s="74">
        <v>5</v>
      </c>
      <c r="W72" s="74">
        <v>2</v>
      </c>
      <c r="X72" s="74">
        <v>3</v>
      </c>
    </row>
    <row r="73" spans="1:28" x14ac:dyDescent="0.25">
      <c r="A73" s="222" t="s">
        <v>76</v>
      </c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</row>
    <row r="74" spans="1:28" x14ac:dyDescent="0.25">
      <c r="A74" s="223" t="s">
        <v>14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</row>
    <row r="77" spans="1:28" s="50" customFormat="1" ht="15" x14ac:dyDescent="0.25">
      <c r="A77" s="224" t="s">
        <v>195</v>
      </c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9"/>
      <c r="Z77" s="215" t="s">
        <v>222</v>
      </c>
      <c r="AA77" s="215"/>
      <c r="AB77" s="9"/>
    </row>
    <row r="78" spans="1:28" s="50" customFormat="1" ht="15" x14ac:dyDescent="0.25">
      <c r="A78" s="225" t="s">
        <v>194</v>
      </c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9"/>
      <c r="Z78" s="215"/>
      <c r="AA78" s="215"/>
      <c r="AB78"/>
    </row>
    <row r="79" spans="1:28" s="50" customFormat="1" ht="15" x14ac:dyDescent="0.25">
      <c r="A79" s="224" t="s">
        <v>64</v>
      </c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</row>
    <row r="80" spans="1:28" s="50" customFormat="1" ht="15" x14ac:dyDescent="0.25">
      <c r="A80" s="225" t="s">
        <v>80</v>
      </c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</row>
    <row r="81" spans="1:24" s="50" customFormat="1" ht="15" x14ac:dyDescent="0.25">
      <c r="A81" s="224" t="s">
        <v>81</v>
      </c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</row>
    <row r="82" spans="1:24" s="50" customFormat="1" ht="15" x14ac:dyDescent="0.25">
      <c r="A82" s="225" t="s">
        <v>389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</row>
    <row r="83" spans="1:24" s="50" customFormat="1" ht="15.75" thickBot="1" x14ac:dyDescent="0.3">
      <c r="A83" s="53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</row>
    <row r="84" spans="1:24" s="50" customFormat="1" ht="15" customHeight="1" x14ac:dyDescent="0.25">
      <c r="A84" s="229" t="s">
        <v>82</v>
      </c>
      <c r="B84" s="54" t="s">
        <v>21</v>
      </c>
      <c r="C84" s="54"/>
      <c r="D84" s="54"/>
      <c r="E84" s="55"/>
      <c r="F84" s="54" t="s">
        <v>48</v>
      </c>
      <c r="G84" s="54"/>
      <c r="H84" s="54"/>
      <c r="I84" s="55"/>
      <c r="J84" s="54" t="s">
        <v>49</v>
      </c>
      <c r="K84" s="54"/>
      <c r="L84" s="54"/>
      <c r="M84" s="55"/>
      <c r="N84" s="54" t="s">
        <v>50</v>
      </c>
      <c r="O84" s="54"/>
      <c r="P84" s="54"/>
      <c r="Q84" s="55"/>
      <c r="R84" s="54" t="s">
        <v>51</v>
      </c>
      <c r="S84" s="54"/>
      <c r="T84" s="54"/>
      <c r="U84" s="55"/>
      <c r="V84" s="54" t="s">
        <v>52</v>
      </c>
      <c r="W84" s="54"/>
      <c r="X84" s="54"/>
    </row>
    <row r="85" spans="1:24" s="50" customFormat="1" ht="15.75" thickBot="1" x14ac:dyDescent="0.3">
      <c r="A85" s="230"/>
      <c r="B85" s="56" t="s">
        <v>68</v>
      </c>
      <c r="C85" s="56" t="s">
        <v>69</v>
      </c>
      <c r="D85" s="56" t="s">
        <v>70</v>
      </c>
      <c r="E85" s="57"/>
      <c r="F85" s="56" t="s">
        <v>68</v>
      </c>
      <c r="G85" s="56" t="s">
        <v>69</v>
      </c>
      <c r="H85" s="56" t="s">
        <v>70</v>
      </c>
      <c r="I85" s="57"/>
      <c r="J85" s="56" t="s">
        <v>68</v>
      </c>
      <c r="K85" s="56" t="s">
        <v>69</v>
      </c>
      <c r="L85" s="56" t="s">
        <v>70</v>
      </c>
      <c r="M85" s="57"/>
      <c r="N85" s="56" t="s">
        <v>68</v>
      </c>
      <c r="O85" s="56" t="s">
        <v>69</v>
      </c>
      <c r="P85" s="56" t="s">
        <v>70</v>
      </c>
      <c r="Q85" s="57"/>
      <c r="R85" s="56" t="s">
        <v>68</v>
      </c>
      <c r="S85" s="56" t="s">
        <v>69</v>
      </c>
      <c r="T85" s="56" t="s">
        <v>70</v>
      </c>
      <c r="U85" s="57"/>
      <c r="V85" s="56" t="s">
        <v>68</v>
      </c>
      <c r="W85" s="56" t="s">
        <v>69</v>
      </c>
      <c r="X85" s="56" t="s">
        <v>70</v>
      </c>
    </row>
    <row r="86" spans="1:24" x14ac:dyDescent="0.25">
      <c r="A86" s="89"/>
      <c r="B86" s="90"/>
      <c r="C86" s="90"/>
      <c r="D86" s="90"/>
      <c r="E86" s="91"/>
      <c r="F86" s="90"/>
      <c r="G86" s="90"/>
      <c r="H86" s="90"/>
      <c r="I86" s="91"/>
      <c r="J86" s="90"/>
      <c r="K86" s="90"/>
      <c r="L86" s="90"/>
      <c r="M86" s="91"/>
      <c r="N86" s="90"/>
      <c r="O86" s="90"/>
      <c r="P86" s="90"/>
      <c r="Q86" s="91"/>
      <c r="R86" s="90"/>
      <c r="S86" s="90"/>
      <c r="T86" s="90"/>
      <c r="U86" s="91"/>
      <c r="V86" s="90"/>
      <c r="W86" s="90"/>
      <c r="X86" s="90"/>
    </row>
    <row r="87" spans="1:24" ht="13.5" x14ac:dyDescent="0.25">
      <c r="A87" s="93" t="s">
        <v>83</v>
      </c>
      <c r="B87" s="78">
        <f>+B11/(B11+B49)*100</f>
        <v>76.598091037000415</v>
      </c>
      <c r="C87" s="78">
        <f>+C11/(C11+C49)*100</f>
        <v>74.058710912571797</v>
      </c>
      <c r="D87" s="78">
        <f>+D11/(D11+D49)*100</f>
        <v>78.911416321488261</v>
      </c>
      <c r="E87" s="104"/>
      <c r="F87" s="78">
        <f>+F11/(F11+F49)*100</f>
        <v>72.19669117647058</v>
      </c>
      <c r="G87" s="78">
        <f>+G11/(G11+G49)*100</f>
        <v>69.173589855706169</v>
      </c>
      <c r="H87" s="78">
        <f>+H11/(H11+H49)*100</f>
        <v>75.544794188861985</v>
      </c>
      <c r="I87" s="104"/>
      <c r="J87" s="78">
        <f>+J11/(J11+J49)*100</f>
        <v>74.47588031752494</v>
      </c>
      <c r="K87" s="78">
        <f>+K11/(K11+K49)*100</f>
        <v>72.328321820398216</v>
      </c>
      <c r="L87" s="78">
        <f>+L11/(L11+L49)*100</f>
        <v>76.631321370309948</v>
      </c>
      <c r="M87" s="104"/>
      <c r="N87" s="78">
        <f>+N11/(N11+N49)*100</f>
        <v>81.219841729395867</v>
      </c>
      <c r="O87" s="78">
        <f>+O11/(O11+O49)*100</f>
        <v>78.614097968936676</v>
      </c>
      <c r="P87" s="78">
        <f>+P11/(P11+P49)*100</f>
        <v>83.670411985018717</v>
      </c>
      <c r="Q87" s="104"/>
      <c r="R87" s="78">
        <f>+R11/(R11+R49)*100</f>
        <v>71.328671328671334</v>
      </c>
      <c r="S87" s="78">
        <f>+S11/(S11+S49)*100</f>
        <v>69.074567243675105</v>
      </c>
      <c r="T87" s="78">
        <f>+T11/(T11+T49)*100</f>
        <v>73.223279238947953</v>
      </c>
      <c r="U87" s="104"/>
      <c r="V87" s="78">
        <f>+V11/(V11+V49)*100</f>
        <v>84.240470320500663</v>
      </c>
      <c r="W87" s="78">
        <f>+W11/(W11+W49)*100</f>
        <v>82.402111746590407</v>
      </c>
      <c r="X87" s="78">
        <f>+X11/(X11+X49)*100</f>
        <v>85.633333333333326</v>
      </c>
    </row>
    <row r="88" spans="1:24" x14ac:dyDescent="0.25"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</row>
    <row r="89" spans="1:24" x14ac:dyDescent="0.25">
      <c r="A89" s="63" t="s">
        <v>84</v>
      </c>
      <c r="B89" s="78">
        <f t="shared" ref="B89:D104" si="0">+B13/(B13+B51)*100</f>
        <v>89.311163895486928</v>
      </c>
      <c r="C89" s="78">
        <f t="shared" si="0"/>
        <v>87.5</v>
      </c>
      <c r="D89" s="78">
        <f t="shared" si="0"/>
        <v>90.71729957805907</v>
      </c>
      <c r="E89" s="104"/>
      <c r="F89" s="78">
        <f t="shared" ref="F89:H104" si="1">+F13/(F13+F51)*100</f>
        <v>86.486486486486484</v>
      </c>
      <c r="G89" s="78">
        <f t="shared" si="1"/>
        <v>94.117647058823522</v>
      </c>
      <c r="H89" s="78">
        <f t="shared" si="1"/>
        <v>80</v>
      </c>
      <c r="I89" s="104"/>
      <c r="J89" s="78">
        <f t="shared" ref="J89:L104" si="2">+J13/(J13+J51)*100</f>
        <v>70.666666666666671</v>
      </c>
      <c r="K89" s="78">
        <f t="shared" si="2"/>
        <v>73.333333333333329</v>
      </c>
      <c r="L89" s="78">
        <f t="shared" si="2"/>
        <v>68.888888888888886</v>
      </c>
      <c r="M89" s="104"/>
      <c r="N89" s="78">
        <f t="shared" ref="N89:P104" si="3">+N13/(N13+N51)*100</f>
        <v>92.391304347826093</v>
      </c>
      <c r="O89" s="78">
        <f t="shared" si="3"/>
        <v>85.416666666666657</v>
      </c>
      <c r="P89" s="78">
        <f t="shared" si="3"/>
        <v>100</v>
      </c>
      <c r="Q89" s="104"/>
      <c r="R89" s="78">
        <f t="shared" ref="R89:T104" si="4">+R13/(R13+R51)*100</f>
        <v>94.495412844036693</v>
      </c>
      <c r="S89" s="78">
        <f t="shared" si="4"/>
        <v>86.04651162790698</v>
      </c>
      <c r="T89" s="78">
        <f t="shared" si="4"/>
        <v>100</v>
      </c>
      <c r="U89" s="104"/>
      <c r="V89" s="78">
        <f t="shared" ref="V89:X104" si="5">+V13/(V13+V51)*100</f>
        <v>100</v>
      </c>
      <c r="W89" s="78">
        <f t="shared" si="5"/>
        <v>100</v>
      </c>
      <c r="X89" s="78">
        <f t="shared" si="5"/>
        <v>100</v>
      </c>
    </row>
    <row r="90" spans="1:24" x14ac:dyDescent="0.25">
      <c r="A90" s="63" t="s">
        <v>85</v>
      </c>
      <c r="B90" s="78">
        <f t="shared" si="0"/>
        <v>85.357548240635637</v>
      </c>
      <c r="C90" s="78">
        <f t="shared" si="0"/>
        <v>81.347150259067362</v>
      </c>
      <c r="D90" s="78">
        <f t="shared" si="0"/>
        <v>88.484848484848484</v>
      </c>
      <c r="E90" s="104"/>
      <c r="F90" s="78">
        <f t="shared" si="1"/>
        <v>90.588235294117652</v>
      </c>
      <c r="G90" s="78">
        <f t="shared" si="1"/>
        <v>84.146341463414629</v>
      </c>
      <c r="H90" s="78">
        <f t="shared" si="1"/>
        <v>96.590909090909093</v>
      </c>
      <c r="I90" s="104"/>
      <c r="J90" s="78">
        <f t="shared" si="2"/>
        <v>76.439790575916234</v>
      </c>
      <c r="K90" s="78">
        <f t="shared" si="2"/>
        <v>71.764705882352942</v>
      </c>
      <c r="L90" s="78">
        <f t="shared" si="2"/>
        <v>80.188679245283026</v>
      </c>
      <c r="M90" s="104"/>
      <c r="N90" s="78">
        <f t="shared" si="3"/>
        <v>88.311688311688314</v>
      </c>
      <c r="O90" s="78">
        <f t="shared" si="3"/>
        <v>84.375</v>
      </c>
      <c r="P90" s="78">
        <f t="shared" si="3"/>
        <v>91.111111111111114</v>
      </c>
      <c r="Q90" s="104"/>
      <c r="R90" s="78">
        <f t="shared" si="4"/>
        <v>88</v>
      </c>
      <c r="S90" s="78">
        <f t="shared" si="4"/>
        <v>87.301587301587304</v>
      </c>
      <c r="T90" s="78">
        <f t="shared" si="4"/>
        <v>88.505747126436788</v>
      </c>
      <c r="U90" s="104"/>
      <c r="V90" s="78">
        <f t="shared" si="5"/>
        <v>83.453237410071949</v>
      </c>
      <c r="W90" s="78">
        <f t="shared" si="5"/>
        <v>80</v>
      </c>
      <c r="X90" s="78">
        <f t="shared" si="5"/>
        <v>86.075949367088612</v>
      </c>
    </row>
    <row r="91" spans="1:24" x14ac:dyDescent="0.25">
      <c r="A91" s="63" t="s">
        <v>87</v>
      </c>
      <c r="B91" s="78">
        <f t="shared" si="0"/>
        <v>89.082969432314414</v>
      </c>
      <c r="C91" s="78">
        <f t="shared" si="0"/>
        <v>91.987179487179489</v>
      </c>
      <c r="D91" s="78">
        <f t="shared" si="0"/>
        <v>86.666666666666671</v>
      </c>
      <c r="E91" s="104"/>
      <c r="F91" s="78">
        <f t="shared" si="1"/>
        <v>79.220779220779221</v>
      </c>
      <c r="G91" s="78">
        <f t="shared" si="1"/>
        <v>91.428571428571431</v>
      </c>
      <c r="H91" s="78">
        <f t="shared" si="1"/>
        <v>69.047619047619051</v>
      </c>
      <c r="I91" s="104"/>
      <c r="J91" s="78">
        <f t="shared" si="2"/>
        <v>89.215686274509807</v>
      </c>
      <c r="K91" s="78">
        <f t="shared" si="2"/>
        <v>94.382022471910105</v>
      </c>
      <c r="L91" s="78">
        <f t="shared" si="2"/>
        <v>85.217391304347828</v>
      </c>
      <c r="M91" s="104"/>
      <c r="N91" s="78">
        <f t="shared" si="3"/>
        <v>75.862068965517238</v>
      </c>
      <c r="O91" s="78">
        <f t="shared" si="3"/>
        <v>78.461538461538467</v>
      </c>
      <c r="P91" s="78">
        <f t="shared" si="3"/>
        <v>72.549019607843135</v>
      </c>
      <c r="Q91" s="104"/>
      <c r="R91" s="78">
        <f t="shared" si="4"/>
        <v>95.135135135135144</v>
      </c>
      <c r="S91" s="78">
        <f t="shared" si="4"/>
        <v>96.470588235294116</v>
      </c>
      <c r="T91" s="78">
        <f t="shared" si="4"/>
        <v>94</v>
      </c>
      <c r="U91" s="104"/>
      <c r="V91" s="78">
        <f t="shared" si="5"/>
        <v>100</v>
      </c>
      <c r="W91" s="78">
        <f t="shared" si="5"/>
        <v>100</v>
      </c>
      <c r="X91" s="78">
        <f t="shared" si="5"/>
        <v>100</v>
      </c>
    </row>
    <row r="92" spans="1:24" x14ac:dyDescent="0.25">
      <c r="A92" s="63" t="s">
        <v>88</v>
      </c>
      <c r="B92" s="78">
        <f t="shared" si="0"/>
        <v>60.77235772357723</v>
      </c>
      <c r="C92" s="78">
        <f t="shared" si="0"/>
        <v>52</v>
      </c>
      <c r="D92" s="78">
        <f t="shared" si="0"/>
        <v>68.164794007490642</v>
      </c>
      <c r="E92" s="104"/>
      <c r="F92" s="78">
        <f t="shared" si="1"/>
        <v>54.838709677419352</v>
      </c>
      <c r="G92" s="78">
        <f t="shared" si="1"/>
        <v>53.846153846153847</v>
      </c>
      <c r="H92" s="78">
        <f t="shared" si="1"/>
        <v>56.521739130434781</v>
      </c>
      <c r="I92" s="104"/>
      <c r="J92" s="78">
        <f t="shared" si="2"/>
        <v>57.142857142857139</v>
      </c>
      <c r="K92" s="78">
        <f t="shared" si="2"/>
        <v>52.5</v>
      </c>
      <c r="L92" s="78">
        <f t="shared" si="2"/>
        <v>60.784313725490193</v>
      </c>
      <c r="M92" s="104"/>
      <c r="N92" s="78">
        <f t="shared" si="3"/>
        <v>66.666666666666657</v>
      </c>
      <c r="O92" s="78">
        <f t="shared" si="3"/>
        <v>50.943396226415096</v>
      </c>
      <c r="P92" s="78">
        <f t="shared" si="3"/>
        <v>82.692307692307693</v>
      </c>
      <c r="Q92" s="104"/>
      <c r="R92" s="78">
        <f t="shared" si="4"/>
        <v>48.322147651006716</v>
      </c>
      <c r="S92" s="78">
        <f t="shared" si="4"/>
        <v>43.07692307692308</v>
      </c>
      <c r="T92" s="78">
        <f t="shared" si="4"/>
        <v>52.380952380952387</v>
      </c>
      <c r="U92" s="104"/>
      <c r="V92" s="78">
        <f t="shared" si="5"/>
        <v>83.529411764705884</v>
      </c>
      <c r="W92" s="78">
        <f t="shared" si="5"/>
        <v>71.428571428571431</v>
      </c>
      <c r="X92" s="78">
        <f t="shared" si="5"/>
        <v>89.473684210526315</v>
      </c>
    </row>
    <row r="93" spans="1:24" x14ac:dyDescent="0.25">
      <c r="A93" s="63" t="s">
        <v>89</v>
      </c>
      <c r="B93" s="78">
        <f t="shared" si="0"/>
        <v>66.132799466132795</v>
      </c>
      <c r="C93" s="78">
        <f t="shared" si="0"/>
        <v>64.660691421254796</v>
      </c>
      <c r="D93" s="78">
        <f t="shared" si="0"/>
        <v>67.735191637630663</v>
      </c>
      <c r="E93" s="104"/>
      <c r="F93" s="78">
        <f t="shared" si="1"/>
        <v>67.865168539325836</v>
      </c>
      <c r="G93" s="78">
        <f t="shared" si="1"/>
        <v>68.320610687022892</v>
      </c>
      <c r="H93" s="78">
        <f t="shared" si="1"/>
        <v>67.213114754098356</v>
      </c>
      <c r="I93" s="104"/>
      <c r="J93" s="78">
        <f t="shared" si="2"/>
        <v>64.361702127659569</v>
      </c>
      <c r="K93" s="78">
        <f t="shared" si="2"/>
        <v>59.271523178807954</v>
      </c>
      <c r="L93" s="78">
        <f t="shared" si="2"/>
        <v>70.229007633587784</v>
      </c>
      <c r="M93" s="104"/>
      <c r="N93" s="78">
        <f t="shared" si="3"/>
        <v>70.018975332068308</v>
      </c>
      <c r="O93" s="78">
        <f t="shared" si="3"/>
        <v>68.403908794788265</v>
      </c>
      <c r="P93" s="78">
        <f t="shared" si="3"/>
        <v>72.27272727272728</v>
      </c>
      <c r="Q93" s="104"/>
      <c r="R93" s="78">
        <f t="shared" si="4"/>
        <v>55.196304849884527</v>
      </c>
      <c r="S93" s="78">
        <f t="shared" si="4"/>
        <v>54.846335697399532</v>
      </c>
      <c r="T93" s="78">
        <f t="shared" si="4"/>
        <v>55.530474040632051</v>
      </c>
      <c r="U93" s="104"/>
      <c r="V93" s="78">
        <f t="shared" si="5"/>
        <v>78.991596638655466</v>
      </c>
      <c r="W93" s="78">
        <f t="shared" si="5"/>
        <v>78.358208955223887</v>
      </c>
      <c r="X93" s="78">
        <f t="shared" si="5"/>
        <v>79.510703363914374</v>
      </c>
    </row>
    <row r="94" spans="1:24" x14ac:dyDescent="0.25">
      <c r="A94" s="63" t="s">
        <v>91</v>
      </c>
      <c r="B94" s="78">
        <f t="shared" si="0"/>
        <v>73.263433813892533</v>
      </c>
      <c r="C94" s="78">
        <f t="shared" si="0"/>
        <v>70.731707317073173</v>
      </c>
      <c r="D94" s="78">
        <f t="shared" si="0"/>
        <v>75.634517766497467</v>
      </c>
      <c r="E94" s="104"/>
      <c r="F94" s="78">
        <f t="shared" si="1"/>
        <v>69.908814589665653</v>
      </c>
      <c r="G94" s="78">
        <f t="shared" si="1"/>
        <v>62.569832402234638</v>
      </c>
      <c r="H94" s="78">
        <f t="shared" si="1"/>
        <v>78.666666666666657</v>
      </c>
      <c r="I94" s="104"/>
      <c r="J94" s="78">
        <f t="shared" si="2"/>
        <v>74</v>
      </c>
      <c r="K94" s="78">
        <f t="shared" si="2"/>
        <v>70.945945945945937</v>
      </c>
      <c r="L94" s="78">
        <f t="shared" si="2"/>
        <v>76.973684210526315</v>
      </c>
      <c r="M94" s="104"/>
      <c r="N94" s="78">
        <f t="shared" si="3"/>
        <v>82.634730538922156</v>
      </c>
      <c r="O94" s="78">
        <f t="shared" si="3"/>
        <v>82.692307692307693</v>
      </c>
      <c r="P94" s="78">
        <f t="shared" si="3"/>
        <v>82.584269662921344</v>
      </c>
      <c r="Q94" s="104"/>
      <c r="R94" s="78">
        <f t="shared" si="4"/>
        <v>58.982035928143716</v>
      </c>
      <c r="S94" s="78">
        <f t="shared" si="4"/>
        <v>58.709677419354833</v>
      </c>
      <c r="T94" s="78">
        <f t="shared" si="4"/>
        <v>59.217877094972074</v>
      </c>
      <c r="U94" s="104"/>
      <c r="V94" s="78">
        <f t="shared" si="5"/>
        <v>84.279475982532745</v>
      </c>
      <c r="W94" s="78">
        <f t="shared" si="5"/>
        <v>85</v>
      </c>
      <c r="X94" s="78">
        <f t="shared" si="5"/>
        <v>83.720930232558146</v>
      </c>
    </row>
    <row r="95" spans="1:24" x14ac:dyDescent="0.25">
      <c r="A95" s="63" t="s">
        <v>92</v>
      </c>
      <c r="B95" s="78">
        <f t="shared" si="0"/>
        <v>80.523809523809518</v>
      </c>
      <c r="C95" s="78">
        <f t="shared" si="0"/>
        <v>78.125</v>
      </c>
      <c r="D95" s="78">
        <f t="shared" si="0"/>
        <v>82.806691449814124</v>
      </c>
      <c r="E95" s="104"/>
      <c r="F95" s="78">
        <f t="shared" si="1"/>
        <v>67.781155015197569</v>
      </c>
      <c r="G95" s="78">
        <f t="shared" si="1"/>
        <v>61.235955056179783</v>
      </c>
      <c r="H95" s="78">
        <f t="shared" si="1"/>
        <v>75.496688741721854</v>
      </c>
      <c r="I95" s="104"/>
      <c r="J95" s="78">
        <f t="shared" si="2"/>
        <v>82.178217821782169</v>
      </c>
      <c r="K95" s="78">
        <f t="shared" si="2"/>
        <v>81.860465116279073</v>
      </c>
      <c r="L95" s="78">
        <f t="shared" si="2"/>
        <v>82.539682539682531</v>
      </c>
      <c r="M95" s="104"/>
      <c r="N95" s="78">
        <f t="shared" si="3"/>
        <v>87.061403508771932</v>
      </c>
      <c r="O95" s="78">
        <f t="shared" si="3"/>
        <v>82.110091743119256</v>
      </c>
      <c r="P95" s="78">
        <f t="shared" si="3"/>
        <v>91.596638655462186</v>
      </c>
      <c r="Q95" s="104"/>
      <c r="R95" s="78">
        <f t="shared" si="4"/>
        <v>81.868131868131869</v>
      </c>
      <c r="S95" s="78">
        <f t="shared" si="4"/>
        <v>82.329317269076313</v>
      </c>
      <c r="T95" s="78">
        <f t="shared" si="4"/>
        <v>81.481481481481481</v>
      </c>
      <c r="U95" s="104"/>
      <c r="V95" s="78">
        <f t="shared" si="5"/>
        <v>80</v>
      </c>
      <c r="W95" s="78">
        <f t="shared" si="5"/>
        <v>79.878048780487802</v>
      </c>
      <c r="X95" s="78">
        <f t="shared" si="5"/>
        <v>80.099502487562191</v>
      </c>
    </row>
    <row r="96" spans="1:24" x14ac:dyDescent="0.25">
      <c r="A96" s="100" t="s">
        <v>95</v>
      </c>
      <c r="B96" s="78">
        <f t="shared" si="0"/>
        <v>63.128491620111724</v>
      </c>
      <c r="C96" s="78">
        <f t="shared" si="0"/>
        <v>60.633861551292746</v>
      </c>
      <c r="D96" s="78">
        <f t="shared" si="0"/>
        <v>65.416985462892114</v>
      </c>
      <c r="E96" s="104"/>
      <c r="F96" s="78">
        <f t="shared" si="1"/>
        <v>54.766355140186917</v>
      </c>
      <c r="G96" s="78">
        <f t="shared" si="1"/>
        <v>53.358208955223887</v>
      </c>
      <c r="H96" s="78">
        <f t="shared" si="1"/>
        <v>56.17977528089888</v>
      </c>
      <c r="I96" s="104"/>
      <c r="J96" s="78">
        <f t="shared" si="2"/>
        <v>57.115384615384613</v>
      </c>
      <c r="K96" s="78">
        <f t="shared" si="2"/>
        <v>58.846153846153847</v>
      </c>
      <c r="L96" s="78">
        <f t="shared" si="2"/>
        <v>55.384615384615387</v>
      </c>
      <c r="M96" s="104"/>
      <c r="N96" s="78">
        <f t="shared" si="3"/>
        <v>78.08471454880295</v>
      </c>
      <c r="O96" s="78">
        <f t="shared" si="3"/>
        <v>80.075187969924812</v>
      </c>
      <c r="P96" s="78">
        <f t="shared" si="3"/>
        <v>76.173285198555945</v>
      </c>
      <c r="Q96" s="104"/>
      <c r="R96" s="78">
        <f t="shared" si="4"/>
        <v>50.465549348230908</v>
      </c>
      <c r="S96" s="78">
        <f t="shared" si="4"/>
        <v>38.888888888888893</v>
      </c>
      <c r="T96" s="78">
        <f t="shared" si="4"/>
        <v>59.405940594059402</v>
      </c>
      <c r="U96" s="104"/>
      <c r="V96" s="78">
        <f t="shared" si="5"/>
        <v>80.053908355795144</v>
      </c>
      <c r="W96" s="78">
        <f t="shared" si="5"/>
        <v>74.269005847953224</v>
      </c>
      <c r="X96" s="78">
        <f t="shared" si="5"/>
        <v>85</v>
      </c>
    </row>
    <row r="97" spans="1:24" x14ac:dyDescent="0.25">
      <c r="A97" s="63" t="s">
        <v>96</v>
      </c>
      <c r="B97" s="78">
        <f t="shared" si="0"/>
        <v>65.384615384615387</v>
      </c>
      <c r="C97" s="78">
        <f t="shared" si="0"/>
        <v>68.275862068965523</v>
      </c>
      <c r="D97" s="78">
        <f t="shared" si="0"/>
        <v>62.662337662337663</v>
      </c>
      <c r="E97" s="104"/>
      <c r="F97" s="78">
        <f t="shared" si="1"/>
        <v>93.421052631578945</v>
      </c>
      <c r="G97" s="78">
        <f t="shared" si="1"/>
        <v>95.744680851063833</v>
      </c>
      <c r="H97" s="78">
        <f t="shared" si="1"/>
        <v>89.65517241379311</v>
      </c>
      <c r="I97" s="104"/>
      <c r="J97" s="78">
        <f t="shared" si="2"/>
        <v>84.8</v>
      </c>
      <c r="K97" s="78">
        <f t="shared" si="2"/>
        <v>96.610169491525426</v>
      </c>
      <c r="L97" s="78">
        <f t="shared" si="2"/>
        <v>74.242424242424249</v>
      </c>
      <c r="M97" s="104"/>
      <c r="N97" s="78">
        <f t="shared" si="3"/>
        <v>35.57692307692308</v>
      </c>
      <c r="O97" s="78">
        <f t="shared" si="3"/>
        <v>36.065573770491802</v>
      </c>
      <c r="P97" s="78">
        <f t="shared" si="3"/>
        <v>34.883720930232556</v>
      </c>
      <c r="Q97" s="104"/>
      <c r="R97" s="78">
        <f t="shared" si="4"/>
        <v>43.39622641509434</v>
      </c>
      <c r="S97" s="78">
        <f t="shared" si="4"/>
        <v>40.298507462686565</v>
      </c>
      <c r="T97" s="78">
        <f t="shared" si="4"/>
        <v>45.652173913043477</v>
      </c>
      <c r="U97" s="104"/>
      <c r="V97" s="78">
        <f t="shared" si="5"/>
        <v>80.597014925373131</v>
      </c>
      <c r="W97" s="78">
        <f t="shared" si="5"/>
        <v>83.928571428571431</v>
      </c>
      <c r="X97" s="78">
        <f t="shared" si="5"/>
        <v>78.205128205128204</v>
      </c>
    </row>
    <row r="98" spans="1:24" x14ac:dyDescent="0.25">
      <c r="A98" s="63" t="s">
        <v>97</v>
      </c>
      <c r="B98" s="78">
        <f t="shared" si="0"/>
        <v>86.623748211731041</v>
      </c>
      <c r="C98" s="78">
        <f t="shared" si="0"/>
        <v>83.55048859934854</v>
      </c>
      <c r="D98" s="78">
        <f t="shared" si="0"/>
        <v>89.030612244897952</v>
      </c>
      <c r="E98" s="104"/>
      <c r="F98" s="78">
        <f t="shared" si="1"/>
        <v>86.021505376344081</v>
      </c>
      <c r="G98" s="78">
        <f t="shared" si="1"/>
        <v>81.746031746031747</v>
      </c>
      <c r="H98" s="78">
        <f t="shared" si="1"/>
        <v>89.542483660130728</v>
      </c>
      <c r="I98" s="104"/>
      <c r="J98" s="78">
        <f t="shared" si="2"/>
        <v>81.125827814569533</v>
      </c>
      <c r="K98" s="78">
        <f t="shared" si="2"/>
        <v>75.862068965517238</v>
      </c>
      <c r="L98" s="78">
        <f t="shared" si="2"/>
        <v>85.98726114649682</v>
      </c>
      <c r="M98" s="104"/>
      <c r="N98" s="78">
        <f t="shared" si="3"/>
        <v>91.221374045801525</v>
      </c>
      <c r="O98" s="78">
        <f t="shared" si="3"/>
        <v>86.238532110091754</v>
      </c>
      <c r="P98" s="78">
        <f t="shared" si="3"/>
        <v>94.77124183006535</v>
      </c>
      <c r="Q98" s="104"/>
      <c r="R98" s="78">
        <f t="shared" si="4"/>
        <v>81.987577639751549</v>
      </c>
      <c r="S98" s="78">
        <f t="shared" si="4"/>
        <v>84.172661870503589</v>
      </c>
      <c r="T98" s="78">
        <f t="shared" si="4"/>
        <v>80.327868852459019</v>
      </c>
      <c r="U98" s="104"/>
      <c r="V98" s="78">
        <f t="shared" si="5"/>
        <v>95.708154506437765</v>
      </c>
      <c r="W98" s="78">
        <f t="shared" si="5"/>
        <v>93.684210526315795</v>
      </c>
      <c r="X98" s="78">
        <f t="shared" si="5"/>
        <v>97.101449275362313</v>
      </c>
    </row>
    <row r="99" spans="1:24" x14ac:dyDescent="0.25">
      <c r="A99" s="63" t="s">
        <v>98</v>
      </c>
      <c r="B99" s="78">
        <f t="shared" si="0"/>
        <v>81.783536585365852</v>
      </c>
      <c r="C99" s="78">
        <f t="shared" si="0"/>
        <v>74.115755627009648</v>
      </c>
      <c r="D99" s="78">
        <f t="shared" si="0"/>
        <v>88.695652173913047</v>
      </c>
      <c r="E99" s="104"/>
      <c r="F99" s="78">
        <f t="shared" si="1"/>
        <v>82.248520710059168</v>
      </c>
      <c r="G99" s="78">
        <f t="shared" si="1"/>
        <v>68.888888888888886</v>
      </c>
      <c r="H99" s="78">
        <f t="shared" si="1"/>
        <v>97.468354430379748</v>
      </c>
      <c r="I99" s="104"/>
      <c r="J99" s="78">
        <f t="shared" si="2"/>
        <v>72.340425531914903</v>
      </c>
      <c r="K99" s="78">
        <f t="shared" si="2"/>
        <v>63.392857142857139</v>
      </c>
      <c r="L99" s="78">
        <f t="shared" si="2"/>
        <v>80.487804878048792</v>
      </c>
      <c r="M99" s="104"/>
      <c r="N99" s="78">
        <f t="shared" si="3"/>
        <v>89.85507246376811</v>
      </c>
      <c r="O99" s="78">
        <f t="shared" si="3"/>
        <v>80.882352941176478</v>
      </c>
      <c r="P99" s="78">
        <f t="shared" si="3"/>
        <v>98.571428571428584</v>
      </c>
      <c r="Q99" s="104"/>
      <c r="R99" s="78">
        <f t="shared" si="4"/>
        <v>74.233128834355838</v>
      </c>
      <c r="S99" s="78">
        <f t="shared" si="4"/>
        <v>69.387755102040813</v>
      </c>
      <c r="T99" s="78">
        <f t="shared" si="4"/>
        <v>78.212290502793294</v>
      </c>
      <c r="U99" s="104"/>
      <c r="V99" s="78">
        <f t="shared" si="5"/>
        <v>89.542483660130728</v>
      </c>
      <c r="W99" s="78">
        <f t="shared" si="5"/>
        <v>84.671532846715323</v>
      </c>
      <c r="X99" s="78">
        <f t="shared" si="5"/>
        <v>93.491124260355036</v>
      </c>
    </row>
    <row r="100" spans="1:24" x14ac:dyDescent="0.25">
      <c r="A100" s="63" t="s">
        <v>99</v>
      </c>
      <c r="B100" s="78">
        <f t="shared" si="0"/>
        <v>70.447284345047919</v>
      </c>
      <c r="C100" s="78">
        <f t="shared" si="0"/>
        <v>66.786355475763017</v>
      </c>
      <c r="D100" s="78">
        <f t="shared" si="0"/>
        <v>73.381294964028783</v>
      </c>
      <c r="E100" s="104"/>
      <c r="F100" s="78">
        <f t="shared" si="1"/>
        <v>65.677966101694921</v>
      </c>
      <c r="G100" s="78">
        <f t="shared" si="1"/>
        <v>61.739130434782609</v>
      </c>
      <c r="H100" s="78">
        <f t="shared" si="1"/>
        <v>69.421487603305792</v>
      </c>
      <c r="I100" s="104"/>
      <c r="J100" s="78">
        <f t="shared" si="2"/>
        <v>74.038461538461547</v>
      </c>
      <c r="K100" s="78">
        <f t="shared" si="2"/>
        <v>74.257425742574256</v>
      </c>
      <c r="L100" s="78">
        <f t="shared" si="2"/>
        <v>73.831775700934571</v>
      </c>
      <c r="M100" s="104"/>
      <c r="N100" s="78">
        <f t="shared" si="3"/>
        <v>71.084337349397586</v>
      </c>
      <c r="O100" s="78">
        <f t="shared" si="3"/>
        <v>69.026548672566364</v>
      </c>
      <c r="P100" s="78">
        <f t="shared" si="3"/>
        <v>72.794117647058826</v>
      </c>
      <c r="Q100" s="104"/>
      <c r="R100" s="78">
        <f t="shared" si="4"/>
        <v>68.4375</v>
      </c>
      <c r="S100" s="78">
        <f t="shared" si="4"/>
        <v>63.076923076923073</v>
      </c>
      <c r="T100" s="78">
        <f t="shared" si="4"/>
        <v>72.10526315789474</v>
      </c>
      <c r="U100" s="104"/>
      <c r="V100" s="78">
        <f t="shared" si="5"/>
        <v>74.058577405857733</v>
      </c>
      <c r="W100" s="78">
        <f t="shared" si="5"/>
        <v>67.346938775510196</v>
      </c>
      <c r="X100" s="78">
        <f t="shared" si="5"/>
        <v>78.723404255319153</v>
      </c>
    </row>
    <row r="101" spans="1:24" x14ac:dyDescent="0.25">
      <c r="A101" s="63" t="s">
        <v>100</v>
      </c>
      <c r="B101" s="78">
        <f t="shared" si="0"/>
        <v>79.930795847750872</v>
      </c>
      <c r="C101" s="78">
        <f t="shared" si="0"/>
        <v>81.25</v>
      </c>
      <c r="D101" s="78">
        <f t="shared" si="0"/>
        <v>78.620689655172413</v>
      </c>
      <c r="E101" s="104"/>
      <c r="F101" s="78">
        <f t="shared" si="1"/>
        <v>60.714285714285708</v>
      </c>
      <c r="G101" s="78">
        <f t="shared" si="1"/>
        <v>66.666666666666657</v>
      </c>
      <c r="H101" s="78">
        <f t="shared" si="1"/>
        <v>53.846153846153847</v>
      </c>
      <c r="I101" s="104"/>
      <c r="J101" s="78">
        <f t="shared" si="2"/>
        <v>70.967741935483872</v>
      </c>
      <c r="K101" s="78">
        <f t="shared" si="2"/>
        <v>40</v>
      </c>
      <c r="L101" s="78">
        <f t="shared" si="2"/>
        <v>100</v>
      </c>
      <c r="M101" s="104"/>
      <c r="N101" s="78">
        <f t="shared" si="3"/>
        <v>88.888888888888886</v>
      </c>
      <c r="O101" s="78">
        <f t="shared" si="3"/>
        <v>100</v>
      </c>
      <c r="P101" s="78">
        <f t="shared" si="3"/>
        <v>78.260869565217391</v>
      </c>
      <c r="Q101" s="104"/>
      <c r="R101" s="78">
        <f t="shared" si="4"/>
        <v>79.6875</v>
      </c>
      <c r="S101" s="78">
        <f t="shared" si="4"/>
        <v>82.758620689655174</v>
      </c>
      <c r="T101" s="78">
        <f t="shared" si="4"/>
        <v>77.142857142857153</v>
      </c>
      <c r="U101" s="104"/>
      <c r="V101" s="78">
        <f t="shared" si="5"/>
        <v>83.471074380165291</v>
      </c>
      <c r="W101" s="78">
        <f t="shared" si="5"/>
        <v>87.301587301587304</v>
      </c>
      <c r="X101" s="78">
        <f t="shared" si="5"/>
        <v>79.310344827586206</v>
      </c>
    </row>
    <row r="102" spans="1:24" x14ac:dyDescent="0.25">
      <c r="A102" s="63" t="s">
        <v>101</v>
      </c>
      <c r="B102" s="78">
        <f t="shared" si="0"/>
        <v>74.705882352941174</v>
      </c>
      <c r="C102" s="78">
        <f t="shared" si="0"/>
        <v>74.698795180722882</v>
      </c>
      <c r="D102" s="78">
        <f t="shared" si="0"/>
        <v>74.712643678160916</v>
      </c>
      <c r="E102" s="104"/>
      <c r="F102" s="78">
        <f t="shared" si="1"/>
        <v>78.571428571428569</v>
      </c>
      <c r="G102" s="78">
        <f t="shared" si="1"/>
        <v>77.777777777777786</v>
      </c>
      <c r="H102" s="78">
        <f t="shared" si="1"/>
        <v>80</v>
      </c>
      <c r="I102" s="104"/>
      <c r="J102" s="78">
        <f t="shared" si="2"/>
        <v>69.230769230769226</v>
      </c>
      <c r="K102" s="78">
        <f t="shared" si="2"/>
        <v>50</v>
      </c>
      <c r="L102" s="78">
        <f t="shared" si="2"/>
        <v>100</v>
      </c>
      <c r="M102" s="104"/>
      <c r="N102" s="78">
        <f t="shared" si="3"/>
        <v>83.333333333333343</v>
      </c>
      <c r="O102" s="78">
        <f t="shared" si="3"/>
        <v>100</v>
      </c>
      <c r="P102" s="78">
        <f t="shared" si="3"/>
        <v>72.222222222222214</v>
      </c>
      <c r="Q102" s="104"/>
      <c r="R102" s="78">
        <f t="shared" si="4"/>
        <v>73.333333333333329</v>
      </c>
      <c r="S102" s="78">
        <f t="shared" si="4"/>
        <v>65.384615384615387</v>
      </c>
      <c r="T102" s="78">
        <f t="shared" si="4"/>
        <v>84.210526315789465</v>
      </c>
      <c r="U102" s="104"/>
      <c r="V102" s="78">
        <f t="shared" si="5"/>
        <v>72.727272727272734</v>
      </c>
      <c r="W102" s="78">
        <f t="shared" si="5"/>
        <v>90</v>
      </c>
      <c r="X102" s="78">
        <f t="shared" si="5"/>
        <v>62.857142857142854</v>
      </c>
    </row>
    <row r="103" spans="1:24" x14ac:dyDescent="0.25">
      <c r="A103" s="63" t="s">
        <v>102</v>
      </c>
      <c r="B103" s="78">
        <f t="shared" si="0"/>
        <v>80.512820512820511</v>
      </c>
      <c r="C103" s="78">
        <f t="shared" si="0"/>
        <v>77.593360995850631</v>
      </c>
      <c r="D103" s="78">
        <f t="shared" si="0"/>
        <v>82.558139534883722</v>
      </c>
      <c r="E103" s="104"/>
      <c r="F103" s="78">
        <f t="shared" si="1"/>
        <v>90.566037735849065</v>
      </c>
      <c r="G103" s="78">
        <f t="shared" si="1"/>
        <v>100</v>
      </c>
      <c r="H103" s="78">
        <f t="shared" si="1"/>
        <v>84.375</v>
      </c>
      <c r="I103" s="104"/>
      <c r="J103" s="78">
        <f t="shared" si="2"/>
        <v>74.766355140186917</v>
      </c>
      <c r="K103" s="78">
        <f t="shared" si="2"/>
        <v>68.75</v>
      </c>
      <c r="L103" s="78">
        <f t="shared" si="2"/>
        <v>79.66101694915254</v>
      </c>
      <c r="M103" s="104"/>
      <c r="N103" s="78">
        <f t="shared" si="3"/>
        <v>85.18518518518519</v>
      </c>
      <c r="O103" s="78">
        <f t="shared" si="3"/>
        <v>91.83673469387756</v>
      </c>
      <c r="P103" s="78">
        <f t="shared" si="3"/>
        <v>79.66101694915254</v>
      </c>
      <c r="Q103" s="104"/>
      <c r="R103" s="78">
        <f t="shared" si="4"/>
        <v>75</v>
      </c>
      <c r="S103" s="78">
        <f t="shared" si="4"/>
        <v>69.841269841269835</v>
      </c>
      <c r="T103" s="78">
        <f t="shared" si="4"/>
        <v>78.494623655913969</v>
      </c>
      <c r="U103" s="104"/>
      <c r="V103" s="78">
        <f t="shared" si="5"/>
        <v>83.229813664596278</v>
      </c>
      <c r="W103" s="78">
        <f t="shared" si="5"/>
        <v>73.333333333333329</v>
      </c>
      <c r="X103" s="78">
        <f t="shared" si="5"/>
        <v>89.10891089108911</v>
      </c>
    </row>
    <row r="104" spans="1:24" x14ac:dyDescent="0.25">
      <c r="A104" s="63" t="s">
        <v>103</v>
      </c>
      <c r="B104" s="78">
        <f t="shared" si="0"/>
        <v>82.73921200750469</v>
      </c>
      <c r="C104" s="78">
        <f t="shared" si="0"/>
        <v>80.478087649402383</v>
      </c>
      <c r="D104" s="78">
        <f t="shared" si="0"/>
        <v>84.751773049645379</v>
      </c>
      <c r="E104" s="104"/>
      <c r="F104" s="78">
        <f t="shared" si="1"/>
        <v>73.493975903614455</v>
      </c>
      <c r="G104" s="78">
        <f t="shared" si="1"/>
        <v>62.790697674418603</v>
      </c>
      <c r="H104" s="78">
        <f t="shared" si="1"/>
        <v>85</v>
      </c>
      <c r="I104" s="104"/>
      <c r="J104" s="78">
        <f t="shared" si="2"/>
        <v>73.333333333333329</v>
      </c>
      <c r="K104" s="78">
        <f t="shared" si="2"/>
        <v>72.727272727272734</v>
      </c>
      <c r="L104" s="78">
        <f t="shared" si="2"/>
        <v>73.91304347826086</v>
      </c>
      <c r="M104" s="104"/>
      <c r="N104" s="78">
        <f t="shared" si="3"/>
        <v>87.61904761904762</v>
      </c>
      <c r="O104" s="78">
        <f t="shared" si="3"/>
        <v>82.692307692307693</v>
      </c>
      <c r="P104" s="78">
        <f t="shared" si="3"/>
        <v>92.452830188679243</v>
      </c>
      <c r="Q104" s="104"/>
      <c r="R104" s="78">
        <f t="shared" si="4"/>
        <v>73.68421052631578</v>
      </c>
      <c r="S104" s="78">
        <f t="shared" si="4"/>
        <v>80.851063829787222</v>
      </c>
      <c r="T104" s="78">
        <f t="shared" si="4"/>
        <v>68.656716417910445</v>
      </c>
      <c r="U104" s="104"/>
      <c r="V104" s="78">
        <f t="shared" si="5"/>
        <v>97.872340425531917</v>
      </c>
      <c r="W104" s="78">
        <f t="shared" si="5"/>
        <v>95.384615384615387</v>
      </c>
      <c r="X104" s="78">
        <f t="shared" si="5"/>
        <v>100</v>
      </c>
    </row>
    <row r="105" spans="1:24" x14ac:dyDescent="0.25">
      <c r="A105" s="63" t="s">
        <v>104</v>
      </c>
      <c r="B105" s="78">
        <f t="shared" ref="B105:D110" si="6">+B29/(B29+B67)*100</f>
        <v>69.320388349514559</v>
      </c>
      <c r="C105" s="78">
        <f t="shared" si="6"/>
        <v>66.384180790960457</v>
      </c>
      <c r="D105" s="78">
        <f t="shared" si="6"/>
        <v>72.444889779559119</v>
      </c>
      <c r="E105" s="104"/>
      <c r="F105" s="78">
        <f t="shared" ref="F105:H110" si="7">+F29/(F29+F67)*100</f>
        <v>61.481481481481481</v>
      </c>
      <c r="G105" s="78">
        <f t="shared" si="7"/>
        <v>55.483870967741936</v>
      </c>
      <c r="H105" s="78">
        <f t="shared" si="7"/>
        <v>69.565217391304344</v>
      </c>
      <c r="I105" s="104"/>
      <c r="J105" s="78">
        <f t="shared" ref="J105:L110" si="8">+J29/(J29+J67)*100</f>
        <v>70.125786163522008</v>
      </c>
      <c r="K105" s="78">
        <f t="shared" si="8"/>
        <v>66.111111111111114</v>
      </c>
      <c r="L105" s="78">
        <f t="shared" si="8"/>
        <v>75.362318840579718</v>
      </c>
      <c r="M105" s="104"/>
      <c r="N105" s="78">
        <f t="shared" ref="N105:P110" si="9">+N29/(N29+N67)*100</f>
        <v>75.252525252525245</v>
      </c>
      <c r="O105" s="78">
        <f t="shared" si="9"/>
        <v>73</v>
      </c>
      <c r="P105" s="78">
        <f t="shared" si="9"/>
        <v>77.551020408163268</v>
      </c>
      <c r="Q105" s="104"/>
      <c r="R105" s="78">
        <f t="shared" ref="R105:T110" si="10">+R29/(R29+R67)*100</f>
        <v>66.252220248667854</v>
      </c>
      <c r="S105" s="78">
        <f t="shared" si="10"/>
        <v>65.397923875432525</v>
      </c>
      <c r="T105" s="78">
        <f t="shared" si="10"/>
        <v>67.153284671532845</v>
      </c>
      <c r="U105" s="104"/>
      <c r="V105" s="78">
        <f t="shared" ref="V105:X110" si="11">+V29/(V29+V67)*100</f>
        <v>71.734892787524359</v>
      </c>
      <c r="W105" s="78">
        <f t="shared" si="11"/>
        <v>69.327731092436977</v>
      </c>
      <c r="X105" s="78">
        <f t="shared" si="11"/>
        <v>73.818181818181813</v>
      </c>
    </row>
    <row r="106" spans="1:24" x14ac:dyDescent="0.25">
      <c r="A106" s="63" t="s">
        <v>105</v>
      </c>
      <c r="B106" s="78">
        <f t="shared" si="6"/>
        <v>83.256121773659828</v>
      </c>
      <c r="C106" s="78">
        <f t="shared" si="6"/>
        <v>83.724340175953088</v>
      </c>
      <c r="D106" s="78">
        <f t="shared" si="6"/>
        <v>82.870928829915556</v>
      </c>
      <c r="E106" s="104"/>
      <c r="F106" s="78">
        <f t="shared" si="7"/>
        <v>75.80071174377224</v>
      </c>
      <c r="G106" s="78">
        <f t="shared" si="7"/>
        <v>79.375</v>
      </c>
      <c r="H106" s="78">
        <f t="shared" si="7"/>
        <v>71.074380165289256</v>
      </c>
      <c r="I106" s="104"/>
      <c r="J106" s="78">
        <f t="shared" si="8"/>
        <v>88.673139158576049</v>
      </c>
      <c r="K106" s="78">
        <f t="shared" si="8"/>
        <v>84.722222222222214</v>
      </c>
      <c r="L106" s="78">
        <f t="shared" si="8"/>
        <v>92.121212121212125</v>
      </c>
      <c r="M106" s="104"/>
      <c r="N106" s="78">
        <f t="shared" si="9"/>
        <v>75.932203389830505</v>
      </c>
      <c r="O106" s="78">
        <f t="shared" si="9"/>
        <v>75.373134328358205</v>
      </c>
      <c r="P106" s="78">
        <f t="shared" si="9"/>
        <v>76.397515527950304</v>
      </c>
      <c r="Q106" s="104"/>
      <c r="R106" s="78">
        <f t="shared" si="10"/>
        <v>85.11904761904762</v>
      </c>
      <c r="S106" s="78">
        <f t="shared" si="10"/>
        <v>89.130434782608688</v>
      </c>
      <c r="T106" s="78">
        <f t="shared" si="10"/>
        <v>82.323232323232318</v>
      </c>
      <c r="U106" s="104"/>
      <c r="V106" s="78">
        <f t="shared" si="11"/>
        <v>90</v>
      </c>
      <c r="W106" s="78">
        <f t="shared" si="11"/>
        <v>92.452830188679243</v>
      </c>
      <c r="X106" s="78">
        <f t="shared" si="11"/>
        <v>88.58695652173914</v>
      </c>
    </row>
    <row r="107" spans="1:24" x14ac:dyDescent="0.25">
      <c r="A107" s="63" t="s">
        <v>106</v>
      </c>
      <c r="B107" s="78">
        <f t="shared" si="6"/>
        <v>91.751085383502172</v>
      </c>
      <c r="C107" s="78">
        <f t="shared" si="6"/>
        <v>89.567809239940388</v>
      </c>
      <c r="D107" s="78">
        <f t="shared" si="6"/>
        <v>93.81153305203938</v>
      </c>
      <c r="E107" s="104"/>
      <c r="F107" s="78">
        <f t="shared" si="7"/>
        <v>84.444444444444443</v>
      </c>
      <c r="G107" s="78">
        <f t="shared" si="7"/>
        <v>80.909090909090907</v>
      </c>
      <c r="H107" s="78">
        <f t="shared" si="7"/>
        <v>87.826086956521749</v>
      </c>
      <c r="I107" s="104"/>
      <c r="J107" s="78">
        <f t="shared" si="8"/>
        <v>88.018433179723502</v>
      </c>
      <c r="K107" s="78">
        <f t="shared" si="8"/>
        <v>85</v>
      </c>
      <c r="L107" s="78">
        <f t="shared" si="8"/>
        <v>91.75257731958763</v>
      </c>
      <c r="M107" s="104"/>
      <c r="N107" s="78">
        <f t="shared" si="9"/>
        <v>98.076923076923066</v>
      </c>
      <c r="O107" s="78">
        <f t="shared" si="9"/>
        <v>96.92307692307692</v>
      </c>
      <c r="P107" s="78">
        <f t="shared" si="9"/>
        <v>99.230769230769226</v>
      </c>
      <c r="Q107" s="104"/>
      <c r="R107" s="78">
        <f t="shared" si="10"/>
        <v>90.322580645161281</v>
      </c>
      <c r="S107" s="78">
        <f t="shared" si="10"/>
        <v>87.078651685393254</v>
      </c>
      <c r="T107" s="78">
        <f t="shared" si="10"/>
        <v>93.865030674846622</v>
      </c>
      <c r="U107" s="104"/>
      <c r="V107" s="78">
        <f t="shared" si="11"/>
        <v>95.575221238938056</v>
      </c>
      <c r="W107" s="78">
        <f t="shared" si="11"/>
        <v>96.992481203007515</v>
      </c>
      <c r="X107" s="78">
        <f t="shared" si="11"/>
        <v>94.660194174757279</v>
      </c>
    </row>
    <row r="108" spans="1:24" x14ac:dyDescent="0.25">
      <c r="A108" s="63" t="s">
        <v>108</v>
      </c>
      <c r="B108" s="78">
        <f t="shared" si="6"/>
        <v>84.674329501915707</v>
      </c>
      <c r="C108" s="78">
        <f t="shared" si="6"/>
        <v>82.454361054766736</v>
      </c>
      <c r="D108" s="78">
        <f t="shared" si="6"/>
        <v>86.660617059891109</v>
      </c>
      <c r="E108" s="104"/>
      <c r="F108" s="78">
        <f t="shared" si="7"/>
        <v>76.081424936386767</v>
      </c>
      <c r="G108" s="78">
        <f t="shared" si="7"/>
        <v>75.598086124401902</v>
      </c>
      <c r="H108" s="78">
        <f t="shared" si="7"/>
        <v>76.630434782608688</v>
      </c>
      <c r="I108" s="104"/>
      <c r="J108" s="78">
        <f t="shared" si="8"/>
        <v>77.435897435897445</v>
      </c>
      <c r="K108" s="78">
        <f t="shared" si="8"/>
        <v>79.411764705882348</v>
      </c>
      <c r="L108" s="78">
        <f t="shared" si="8"/>
        <v>75.268817204301072</v>
      </c>
      <c r="M108" s="104"/>
      <c r="N108" s="78">
        <f t="shared" si="9"/>
        <v>90.501319261213723</v>
      </c>
      <c r="O108" s="78">
        <f t="shared" si="9"/>
        <v>86.538461538461547</v>
      </c>
      <c r="P108" s="78">
        <f t="shared" si="9"/>
        <v>93.27354260089686</v>
      </c>
      <c r="Q108" s="104"/>
      <c r="R108" s="78">
        <f t="shared" si="10"/>
        <v>85.742574257425744</v>
      </c>
      <c r="S108" s="78">
        <f t="shared" si="10"/>
        <v>82.062780269058294</v>
      </c>
      <c r="T108" s="78">
        <f t="shared" si="10"/>
        <v>88.652482269503537</v>
      </c>
      <c r="U108" s="104"/>
      <c r="V108" s="78">
        <f t="shared" si="11"/>
        <v>92.874109263657957</v>
      </c>
      <c r="W108" s="78">
        <f t="shared" si="11"/>
        <v>90.206185567010309</v>
      </c>
      <c r="X108" s="78">
        <f t="shared" si="11"/>
        <v>95.154185022026425</v>
      </c>
    </row>
    <row r="109" spans="1:24" x14ac:dyDescent="0.25">
      <c r="A109" s="173" t="s">
        <v>109</v>
      </c>
      <c r="B109" s="78">
        <f t="shared" si="6"/>
        <v>78.911564625850332</v>
      </c>
      <c r="C109" s="78">
        <f t="shared" si="6"/>
        <v>78.253706754530484</v>
      </c>
      <c r="D109" s="78">
        <f t="shared" si="6"/>
        <v>79.469273743016757</v>
      </c>
      <c r="E109" s="104"/>
      <c r="F109" s="78">
        <f t="shared" si="7"/>
        <v>78.651685393258433</v>
      </c>
      <c r="G109" s="78">
        <f t="shared" si="7"/>
        <v>74.390243902439025</v>
      </c>
      <c r="H109" s="78">
        <f t="shared" si="7"/>
        <v>82.291666666666657</v>
      </c>
      <c r="I109" s="104"/>
      <c r="J109" s="78">
        <f t="shared" si="8"/>
        <v>78.857142857142861</v>
      </c>
      <c r="K109" s="78">
        <f t="shared" si="8"/>
        <v>80.681818181818173</v>
      </c>
      <c r="L109" s="78">
        <f t="shared" si="8"/>
        <v>77.011494252873561</v>
      </c>
      <c r="M109" s="104"/>
      <c r="N109" s="78">
        <f t="shared" si="9"/>
        <v>85.950413223140501</v>
      </c>
      <c r="O109" s="78">
        <f t="shared" si="9"/>
        <v>87.826086956521749</v>
      </c>
      <c r="P109" s="78">
        <f t="shared" si="9"/>
        <v>84.251968503937007</v>
      </c>
      <c r="Q109" s="104"/>
      <c r="R109" s="78">
        <f t="shared" si="10"/>
        <v>74.441687344913149</v>
      </c>
      <c r="S109" s="78">
        <f t="shared" si="10"/>
        <v>71.657754010695186</v>
      </c>
      <c r="T109" s="78">
        <f t="shared" si="10"/>
        <v>76.851851851851848</v>
      </c>
      <c r="U109" s="104"/>
      <c r="V109" s="78">
        <f t="shared" si="11"/>
        <v>79.384615384615387</v>
      </c>
      <c r="W109" s="78">
        <f t="shared" si="11"/>
        <v>80</v>
      </c>
      <c r="X109" s="78">
        <f t="shared" si="11"/>
        <v>78.94736842105263</v>
      </c>
    </row>
    <row r="110" spans="1:24" ht="13.5" thickBot="1" x14ac:dyDescent="0.3">
      <c r="A110" s="109" t="s">
        <v>190</v>
      </c>
      <c r="B110" s="84">
        <f t="shared" si="6"/>
        <v>74.193548387096769</v>
      </c>
      <c r="C110" s="84">
        <f t="shared" si="6"/>
        <v>71.875</v>
      </c>
      <c r="D110" s="84">
        <f t="shared" si="6"/>
        <v>76.666666666666671</v>
      </c>
      <c r="E110" s="107"/>
      <c r="F110" s="84">
        <f t="shared" si="7"/>
        <v>67.391304347826093</v>
      </c>
      <c r="G110" s="84">
        <f t="shared" si="7"/>
        <v>64.285714285714292</v>
      </c>
      <c r="H110" s="84">
        <f t="shared" si="7"/>
        <v>72.222222222222214</v>
      </c>
      <c r="I110" s="107"/>
      <c r="J110" s="84">
        <f t="shared" si="8"/>
        <v>74.193548387096769</v>
      </c>
      <c r="K110" s="84">
        <f t="shared" si="8"/>
        <v>68.75</v>
      </c>
      <c r="L110" s="84">
        <f t="shared" si="8"/>
        <v>80</v>
      </c>
      <c r="M110" s="107"/>
      <c r="N110" s="84">
        <f t="shared" si="9"/>
        <v>65.384615384615387</v>
      </c>
      <c r="O110" s="84">
        <f t="shared" si="9"/>
        <v>61.53846153846154</v>
      </c>
      <c r="P110" s="84">
        <f t="shared" si="9"/>
        <v>69.230769230769226</v>
      </c>
      <c r="Q110" s="107"/>
      <c r="R110" s="84">
        <f t="shared" si="10"/>
        <v>77.083333333333343</v>
      </c>
      <c r="S110" s="84">
        <f t="shared" si="10"/>
        <v>79.166666666666657</v>
      </c>
      <c r="T110" s="84">
        <f t="shared" si="10"/>
        <v>75</v>
      </c>
      <c r="U110" s="107"/>
      <c r="V110" s="84">
        <f t="shared" si="11"/>
        <v>85.714285714285708</v>
      </c>
      <c r="W110" s="84">
        <f t="shared" si="11"/>
        <v>86.666666666666671</v>
      </c>
      <c r="X110" s="84">
        <f t="shared" si="11"/>
        <v>85</v>
      </c>
    </row>
    <row r="111" spans="1:24" x14ac:dyDescent="0.25">
      <c r="A111" s="222" t="s">
        <v>76</v>
      </c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</row>
    <row r="112" spans="1:24" x14ac:dyDescent="0.25">
      <c r="A112" s="223" t="s">
        <v>14</v>
      </c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</row>
    <row r="115" spans="1:28" s="50" customFormat="1" ht="15" x14ac:dyDescent="0.25">
      <c r="A115" s="224" t="s">
        <v>199</v>
      </c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9"/>
      <c r="Z115" s="215" t="s">
        <v>222</v>
      </c>
      <c r="AA115" s="215"/>
      <c r="AB115" s="9"/>
    </row>
    <row r="116" spans="1:28" s="50" customFormat="1" ht="15" x14ac:dyDescent="0.25">
      <c r="A116" s="225" t="s">
        <v>196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9"/>
      <c r="Z116" s="215"/>
      <c r="AA116" s="215"/>
      <c r="AB116"/>
    </row>
    <row r="117" spans="1:28" s="50" customFormat="1" ht="15" x14ac:dyDescent="0.25">
      <c r="A117" s="224" t="s">
        <v>64</v>
      </c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</row>
    <row r="118" spans="1:28" s="50" customFormat="1" ht="15" x14ac:dyDescent="0.25">
      <c r="A118" s="225" t="s">
        <v>80</v>
      </c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</row>
    <row r="119" spans="1:28" s="50" customFormat="1" ht="15" x14ac:dyDescent="0.25">
      <c r="A119" s="224" t="s">
        <v>81</v>
      </c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</row>
    <row r="120" spans="1:28" s="50" customFormat="1" ht="15" x14ac:dyDescent="0.25">
      <c r="A120" s="225" t="s">
        <v>389</v>
      </c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</row>
    <row r="121" spans="1:28" s="50" customFormat="1" ht="15.75" thickBot="1" x14ac:dyDescent="0.3">
      <c r="A121" s="53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</row>
    <row r="122" spans="1:28" s="50" customFormat="1" ht="15" customHeight="1" x14ac:dyDescent="0.25">
      <c r="A122" s="229" t="s">
        <v>82</v>
      </c>
      <c r="B122" s="54" t="s">
        <v>21</v>
      </c>
      <c r="C122" s="54"/>
      <c r="D122" s="54"/>
      <c r="E122" s="55"/>
      <c r="F122" s="54" t="s">
        <v>48</v>
      </c>
      <c r="G122" s="54"/>
      <c r="H122" s="54"/>
      <c r="I122" s="55"/>
      <c r="J122" s="54" t="s">
        <v>49</v>
      </c>
      <c r="K122" s="54"/>
      <c r="L122" s="54"/>
      <c r="M122" s="55"/>
      <c r="N122" s="54" t="s">
        <v>50</v>
      </c>
      <c r="O122" s="54"/>
      <c r="P122" s="54"/>
      <c r="Q122" s="55"/>
      <c r="R122" s="54" t="s">
        <v>51</v>
      </c>
      <c r="S122" s="54"/>
      <c r="T122" s="54"/>
      <c r="U122" s="55"/>
      <c r="V122" s="54" t="s">
        <v>52</v>
      </c>
      <c r="W122" s="54"/>
      <c r="X122" s="54"/>
    </row>
    <row r="123" spans="1:28" s="50" customFormat="1" ht="15.75" thickBot="1" x14ac:dyDescent="0.3">
      <c r="A123" s="230"/>
      <c r="B123" s="56" t="s">
        <v>68</v>
      </c>
      <c r="C123" s="56" t="s">
        <v>69</v>
      </c>
      <c r="D123" s="56" t="s">
        <v>70</v>
      </c>
      <c r="E123" s="57"/>
      <c r="F123" s="56" t="s">
        <v>68</v>
      </c>
      <c r="G123" s="56" t="s">
        <v>69</v>
      </c>
      <c r="H123" s="56" t="s">
        <v>70</v>
      </c>
      <c r="I123" s="57"/>
      <c r="J123" s="56" t="s">
        <v>68</v>
      </c>
      <c r="K123" s="56" t="s">
        <v>69</v>
      </c>
      <c r="L123" s="56" t="s">
        <v>70</v>
      </c>
      <c r="M123" s="57"/>
      <c r="N123" s="56" t="s">
        <v>68</v>
      </c>
      <c r="O123" s="56" t="s">
        <v>69</v>
      </c>
      <c r="P123" s="56" t="s">
        <v>70</v>
      </c>
      <c r="Q123" s="57"/>
      <c r="R123" s="56" t="s">
        <v>68</v>
      </c>
      <c r="S123" s="56" t="s">
        <v>69</v>
      </c>
      <c r="T123" s="56" t="s">
        <v>70</v>
      </c>
      <c r="U123" s="57"/>
      <c r="V123" s="56" t="s">
        <v>68</v>
      </c>
      <c r="W123" s="56" t="s">
        <v>69</v>
      </c>
      <c r="X123" s="56" t="s">
        <v>70</v>
      </c>
    </row>
    <row r="124" spans="1:28" x14ac:dyDescent="0.25">
      <c r="A124" s="89"/>
      <c r="B124" s="90"/>
      <c r="C124" s="90"/>
      <c r="D124" s="90"/>
      <c r="E124" s="91"/>
      <c r="F124" s="90"/>
      <c r="G124" s="90"/>
      <c r="H124" s="90"/>
      <c r="I124" s="91"/>
      <c r="J124" s="90"/>
      <c r="K124" s="90"/>
      <c r="L124" s="90"/>
      <c r="M124" s="91"/>
      <c r="N124" s="90"/>
      <c r="O124" s="90"/>
      <c r="P124" s="90"/>
      <c r="Q124" s="91"/>
      <c r="R124" s="90"/>
      <c r="S124" s="90"/>
      <c r="T124" s="90"/>
      <c r="U124" s="91"/>
      <c r="V124" s="90"/>
      <c r="W124" s="90"/>
      <c r="X124" s="90"/>
    </row>
    <row r="125" spans="1:28" ht="13.5" x14ac:dyDescent="0.25">
      <c r="A125" s="93" t="s">
        <v>83</v>
      </c>
      <c r="B125" s="78">
        <f>+B49/(B49+B11)*100</f>
        <v>23.401908962999581</v>
      </c>
      <c r="C125" s="78">
        <f>+C49/(C49+C11)*100</f>
        <v>25.941289087428203</v>
      </c>
      <c r="D125" s="78">
        <f>+D49/(D49+D11)*100</f>
        <v>21.088583678511736</v>
      </c>
      <c r="E125" s="104"/>
      <c r="F125" s="78">
        <f>+F49/(F49+F11)*100</f>
        <v>27.803308823529409</v>
      </c>
      <c r="G125" s="78">
        <f>+G49/(G49+G11)*100</f>
        <v>30.826410144293838</v>
      </c>
      <c r="H125" s="78">
        <f>+H49/(H49+H11)*100</f>
        <v>24.455205811138015</v>
      </c>
      <c r="I125" s="104"/>
      <c r="J125" s="78">
        <f>+J49/(J49+J11)*100</f>
        <v>25.524119682475067</v>
      </c>
      <c r="K125" s="78">
        <f>+K49/(K49+K11)*100</f>
        <v>27.671678179601788</v>
      </c>
      <c r="L125" s="78">
        <f>+L49/(L49+L11)*100</f>
        <v>23.368678629690049</v>
      </c>
      <c r="M125" s="104"/>
      <c r="N125" s="78">
        <f>+N49/(N49+N11)*100</f>
        <v>18.780158270604129</v>
      </c>
      <c r="O125" s="78">
        <f>+O49/(O49+O11)*100</f>
        <v>21.385902031063324</v>
      </c>
      <c r="P125" s="78">
        <f>+P49/(P49+P11)*100</f>
        <v>16.329588014981272</v>
      </c>
      <c r="Q125" s="104"/>
      <c r="R125" s="78">
        <f>+R49/(R49+R11)*100</f>
        <v>28.671328671328673</v>
      </c>
      <c r="S125" s="78">
        <f>+S49/(S49+S11)*100</f>
        <v>30.925432756324899</v>
      </c>
      <c r="T125" s="78">
        <f>+T49/(T49+T11)*100</f>
        <v>26.77672076105204</v>
      </c>
      <c r="U125" s="104"/>
      <c r="V125" s="78">
        <f>+V49/(V49+V11)*100</f>
        <v>15.759529679499337</v>
      </c>
      <c r="W125" s="78">
        <f>+W49/(W49+W11)*100</f>
        <v>17.59788825340959</v>
      </c>
      <c r="X125" s="78">
        <f>+X49/(X49+X11)*100</f>
        <v>14.366666666666667</v>
      </c>
    </row>
    <row r="126" spans="1:28" x14ac:dyDescent="0.25"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</row>
    <row r="127" spans="1:28" x14ac:dyDescent="0.25">
      <c r="A127" s="63" t="s">
        <v>84</v>
      </c>
      <c r="B127" s="78">
        <f t="shared" ref="B127:D142" si="12">+B51/(B51+B13)*100</f>
        <v>10.688836104513063</v>
      </c>
      <c r="C127" s="78">
        <f t="shared" si="12"/>
        <v>12.5</v>
      </c>
      <c r="D127" s="78">
        <f t="shared" si="12"/>
        <v>9.2827004219409286</v>
      </c>
      <c r="E127" s="104"/>
      <c r="F127" s="78">
        <f t="shared" ref="F127:H142" si="13">+F51/(F51+F13)*100</f>
        <v>13.513513513513514</v>
      </c>
      <c r="G127" s="78">
        <f t="shared" si="13"/>
        <v>5.8823529411764701</v>
      </c>
      <c r="H127" s="78">
        <f t="shared" si="13"/>
        <v>20</v>
      </c>
      <c r="I127" s="104"/>
      <c r="J127" s="78">
        <f t="shared" ref="J127:L142" si="14">+J51/(J51+J13)*100</f>
        <v>29.333333333333332</v>
      </c>
      <c r="K127" s="78">
        <f t="shared" si="14"/>
        <v>26.666666666666668</v>
      </c>
      <c r="L127" s="78">
        <f t="shared" si="14"/>
        <v>31.111111111111111</v>
      </c>
      <c r="M127" s="104"/>
      <c r="N127" s="78">
        <f t="shared" ref="N127:P142" si="15">+N51/(N51+N13)*100</f>
        <v>7.608695652173914</v>
      </c>
      <c r="O127" s="78">
        <f t="shared" si="15"/>
        <v>14.583333333333334</v>
      </c>
      <c r="P127" s="78">
        <f t="shared" si="15"/>
        <v>0</v>
      </c>
      <c r="Q127" s="104"/>
      <c r="R127" s="78">
        <f t="shared" ref="R127:T142" si="16">+R51/(R51+R13)*100</f>
        <v>5.5045871559633035</v>
      </c>
      <c r="S127" s="78">
        <f t="shared" si="16"/>
        <v>13.953488372093023</v>
      </c>
      <c r="T127" s="78">
        <f t="shared" si="16"/>
        <v>0</v>
      </c>
      <c r="U127" s="104"/>
      <c r="V127" s="78">
        <f t="shared" ref="V127:X142" si="17">+V51/(V51+V13)*100</f>
        <v>0</v>
      </c>
      <c r="W127" s="78">
        <f t="shared" si="17"/>
        <v>0</v>
      </c>
      <c r="X127" s="78">
        <f t="shared" si="17"/>
        <v>0</v>
      </c>
    </row>
    <row r="128" spans="1:28" x14ac:dyDescent="0.25">
      <c r="A128" s="63" t="s">
        <v>85</v>
      </c>
      <c r="B128" s="78">
        <f t="shared" si="12"/>
        <v>14.642451759364357</v>
      </c>
      <c r="C128" s="78">
        <f t="shared" si="12"/>
        <v>18.652849740932641</v>
      </c>
      <c r="D128" s="78">
        <f t="shared" si="12"/>
        <v>11.515151515151516</v>
      </c>
      <c r="E128" s="104"/>
      <c r="F128" s="78">
        <f t="shared" si="13"/>
        <v>9.4117647058823533</v>
      </c>
      <c r="G128" s="78">
        <f t="shared" si="13"/>
        <v>15.853658536585366</v>
      </c>
      <c r="H128" s="78">
        <f t="shared" si="13"/>
        <v>3.4090909090909087</v>
      </c>
      <c r="I128" s="104"/>
      <c r="J128" s="78">
        <f t="shared" si="14"/>
        <v>23.560209424083769</v>
      </c>
      <c r="K128" s="78">
        <f t="shared" si="14"/>
        <v>28.235294117647058</v>
      </c>
      <c r="L128" s="78">
        <f t="shared" si="14"/>
        <v>19.811320754716981</v>
      </c>
      <c r="M128" s="104"/>
      <c r="N128" s="78">
        <f t="shared" si="15"/>
        <v>11.688311688311687</v>
      </c>
      <c r="O128" s="78">
        <f t="shared" si="15"/>
        <v>15.625</v>
      </c>
      <c r="P128" s="78">
        <f t="shared" si="15"/>
        <v>8.8888888888888893</v>
      </c>
      <c r="Q128" s="104"/>
      <c r="R128" s="78">
        <f t="shared" si="16"/>
        <v>12</v>
      </c>
      <c r="S128" s="78">
        <f t="shared" si="16"/>
        <v>12.698412698412698</v>
      </c>
      <c r="T128" s="78">
        <f t="shared" si="16"/>
        <v>11.494252873563218</v>
      </c>
      <c r="U128" s="104"/>
      <c r="V128" s="78">
        <f t="shared" si="17"/>
        <v>16.546762589928058</v>
      </c>
      <c r="W128" s="78">
        <f t="shared" si="17"/>
        <v>20</v>
      </c>
      <c r="X128" s="78">
        <f t="shared" si="17"/>
        <v>13.924050632911392</v>
      </c>
    </row>
    <row r="129" spans="1:24" x14ac:dyDescent="0.25">
      <c r="A129" s="63" t="s">
        <v>87</v>
      </c>
      <c r="B129" s="78">
        <f t="shared" si="12"/>
        <v>10.91703056768559</v>
      </c>
      <c r="C129" s="78">
        <f t="shared" si="12"/>
        <v>8.0128205128205128</v>
      </c>
      <c r="D129" s="78">
        <f t="shared" si="12"/>
        <v>13.333333333333334</v>
      </c>
      <c r="E129" s="104"/>
      <c r="F129" s="78">
        <f t="shared" si="13"/>
        <v>20.779220779220779</v>
      </c>
      <c r="G129" s="78">
        <f t="shared" si="13"/>
        <v>8.5714285714285712</v>
      </c>
      <c r="H129" s="78">
        <f t="shared" si="13"/>
        <v>30.952380952380953</v>
      </c>
      <c r="I129" s="104"/>
      <c r="J129" s="78">
        <f t="shared" si="14"/>
        <v>10.784313725490197</v>
      </c>
      <c r="K129" s="78">
        <f t="shared" si="14"/>
        <v>5.6179775280898872</v>
      </c>
      <c r="L129" s="78">
        <f t="shared" si="14"/>
        <v>14.782608695652174</v>
      </c>
      <c r="M129" s="104"/>
      <c r="N129" s="78">
        <f t="shared" si="15"/>
        <v>24.137931034482758</v>
      </c>
      <c r="O129" s="78">
        <f t="shared" si="15"/>
        <v>21.53846153846154</v>
      </c>
      <c r="P129" s="78">
        <f t="shared" si="15"/>
        <v>27.450980392156865</v>
      </c>
      <c r="Q129" s="104"/>
      <c r="R129" s="78">
        <f t="shared" si="16"/>
        <v>4.8648648648648649</v>
      </c>
      <c r="S129" s="78">
        <f t="shared" si="16"/>
        <v>3.5294117647058822</v>
      </c>
      <c r="T129" s="78">
        <f t="shared" si="16"/>
        <v>6</v>
      </c>
      <c r="U129" s="104"/>
      <c r="V129" s="78">
        <f t="shared" si="17"/>
        <v>0</v>
      </c>
      <c r="W129" s="78">
        <f t="shared" si="17"/>
        <v>0</v>
      </c>
      <c r="X129" s="78">
        <f t="shared" si="17"/>
        <v>0</v>
      </c>
    </row>
    <row r="130" spans="1:24" x14ac:dyDescent="0.25">
      <c r="A130" s="63" t="s">
        <v>88</v>
      </c>
      <c r="B130" s="78">
        <f t="shared" si="12"/>
        <v>39.227642276422763</v>
      </c>
      <c r="C130" s="78">
        <f t="shared" si="12"/>
        <v>48</v>
      </c>
      <c r="D130" s="78">
        <f t="shared" si="12"/>
        <v>31.835205992509362</v>
      </c>
      <c r="E130" s="104"/>
      <c r="F130" s="78">
        <f t="shared" si="13"/>
        <v>45.161290322580641</v>
      </c>
      <c r="G130" s="78">
        <f t="shared" si="13"/>
        <v>46.153846153846153</v>
      </c>
      <c r="H130" s="78">
        <f t="shared" si="13"/>
        <v>43.478260869565219</v>
      </c>
      <c r="I130" s="104"/>
      <c r="J130" s="78">
        <f t="shared" si="14"/>
        <v>42.857142857142854</v>
      </c>
      <c r="K130" s="78">
        <f t="shared" si="14"/>
        <v>47.5</v>
      </c>
      <c r="L130" s="78">
        <f t="shared" si="14"/>
        <v>39.215686274509807</v>
      </c>
      <c r="M130" s="104"/>
      <c r="N130" s="78">
        <f t="shared" si="15"/>
        <v>33.333333333333329</v>
      </c>
      <c r="O130" s="78">
        <f t="shared" si="15"/>
        <v>49.056603773584904</v>
      </c>
      <c r="P130" s="78">
        <f t="shared" si="15"/>
        <v>17.307692307692307</v>
      </c>
      <c r="Q130" s="104"/>
      <c r="R130" s="78">
        <f t="shared" si="16"/>
        <v>51.677852348993291</v>
      </c>
      <c r="S130" s="78">
        <f t="shared" si="16"/>
        <v>56.92307692307692</v>
      </c>
      <c r="T130" s="78">
        <f t="shared" si="16"/>
        <v>47.619047619047613</v>
      </c>
      <c r="U130" s="104"/>
      <c r="V130" s="78">
        <f t="shared" si="17"/>
        <v>16.470588235294116</v>
      </c>
      <c r="W130" s="78">
        <f t="shared" si="17"/>
        <v>28.571428571428569</v>
      </c>
      <c r="X130" s="78">
        <f t="shared" si="17"/>
        <v>10.526315789473683</v>
      </c>
    </row>
    <row r="131" spans="1:24" x14ac:dyDescent="0.25">
      <c r="A131" s="63" t="s">
        <v>89</v>
      </c>
      <c r="B131" s="78">
        <f t="shared" si="12"/>
        <v>33.867200533867205</v>
      </c>
      <c r="C131" s="78">
        <f t="shared" si="12"/>
        <v>35.339308578745197</v>
      </c>
      <c r="D131" s="78">
        <f t="shared" si="12"/>
        <v>32.264808362369344</v>
      </c>
      <c r="E131" s="104"/>
      <c r="F131" s="78">
        <f t="shared" si="13"/>
        <v>32.134831460674157</v>
      </c>
      <c r="G131" s="78">
        <f t="shared" si="13"/>
        <v>31.679389312977097</v>
      </c>
      <c r="H131" s="78">
        <f t="shared" si="13"/>
        <v>32.786885245901637</v>
      </c>
      <c r="I131" s="104"/>
      <c r="J131" s="78">
        <f t="shared" si="14"/>
        <v>35.638297872340424</v>
      </c>
      <c r="K131" s="78">
        <f t="shared" si="14"/>
        <v>40.728476821192054</v>
      </c>
      <c r="L131" s="78">
        <f t="shared" si="14"/>
        <v>29.770992366412212</v>
      </c>
      <c r="M131" s="104"/>
      <c r="N131" s="78">
        <f t="shared" si="15"/>
        <v>29.981024667931688</v>
      </c>
      <c r="O131" s="78">
        <f t="shared" si="15"/>
        <v>31.596091205211724</v>
      </c>
      <c r="P131" s="78">
        <f t="shared" si="15"/>
        <v>27.727272727272727</v>
      </c>
      <c r="Q131" s="104"/>
      <c r="R131" s="78">
        <f t="shared" si="16"/>
        <v>44.803695150115473</v>
      </c>
      <c r="S131" s="78">
        <f t="shared" si="16"/>
        <v>45.153664302600468</v>
      </c>
      <c r="T131" s="78">
        <f t="shared" si="16"/>
        <v>44.469525959367942</v>
      </c>
      <c r="U131" s="104"/>
      <c r="V131" s="78">
        <f t="shared" si="17"/>
        <v>21.008403361344538</v>
      </c>
      <c r="W131" s="78">
        <f t="shared" si="17"/>
        <v>21.641791044776117</v>
      </c>
      <c r="X131" s="78">
        <f t="shared" si="17"/>
        <v>20.489296636085626</v>
      </c>
    </row>
    <row r="132" spans="1:24" x14ac:dyDescent="0.25">
      <c r="A132" s="63" t="s">
        <v>91</v>
      </c>
      <c r="B132" s="78">
        <f t="shared" si="12"/>
        <v>26.736566186107467</v>
      </c>
      <c r="C132" s="78">
        <f t="shared" si="12"/>
        <v>29.268292682926827</v>
      </c>
      <c r="D132" s="78">
        <f t="shared" si="12"/>
        <v>24.36548223350254</v>
      </c>
      <c r="E132" s="104"/>
      <c r="F132" s="78">
        <f t="shared" si="13"/>
        <v>30.091185410334347</v>
      </c>
      <c r="G132" s="78">
        <f t="shared" si="13"/>
        <v>37.430167597765362</v>
      </c>
      <c r="H132" s="78">
        <f t="shared" si="13"/>
        <v>21.333333333333336</v>
      </c>
      <c r="I132" s="104"/>
      <c r="J132" s="78">
        <f t="shared" si="14"/>
        <v>26</v>
      </c>
      <c r="K132" s="78">
        <f t="shared" si="14"/>
        <v>29.054054054054053</v>
      </c>
      <c r="L132" s="78">
        <f t="shared" si="14"/>
        <v>23.026315789473685</v>
      </c>
      <c r="M132" s="104"/>
      <c r="N132" s="78">
        <f t="shared" si="15"/>
        <v>17.365269461077844</v>
      </c>
      <c r="O132" s="78">
        <f t="shared" si="15"/>
        <v>17.307692307692307</v>
      </c>
      <c r="P132" s="78">
        <f t="shared" si="15"/>
        <v>17.415730337078653</v>
      </c>
      <c r="Q132" s="104"/>
      <c r="R132" s="78">
        <f t="shared" si="16"/>
        <v>41.017964071856291</v>
      </c>
      <c r="S132" s="78">
        <f t="shared" si="16"/>
        <v>41.29032258064516</v>
      </c>
      <c r="T132" s="78">
        <f t="shared" si="16"/>
        <v>40.782122905027933</v>
      </c>
      <c r="U132" s="104"/>
      <c r="V132" s="78">
        <f t="shared" si="17"/>
        <v>15.72052401746725</v>
      </c>
      <c r="W132" s="78">
        <f t="shared" si="17"/>
        <v>15</v>
      </c>
      <c r="X132" s="78">
        <f t="shared" si="17"/>
        <v>16.279069767441861</v>
      </c>
    </row>
    <row r="133" spans="1:24" x14ac:dyDescent="0.25">
      <c r="A133" s="63" t="s">
        <v>92</v>
      </c>
      <c r="B133" s="78">
        <f t="shared" si="12"/>
        <v>19.476190476190478</v>
      </c>
      <c r="C133" s="78">
        <f t="shared" si="12"/>
        <v>21.875</v>
      </c>
      <c r="D133" s="78">
        <f t="shared" si="12"/>
        <v>17.193308550185872</v>
      </c>
      <c r="E133" s="104"/>
      <c r="F133" s="78">
        <f t="shared" si="13"/>
        <v>32.218844984802431</v>
      </c>
      <c r="G133" s="78">
        <f t="shared" si="13"/>
        <v>38.764044943820224</v>
      </c>
      <c r="H133" s="78">
        <f t="shared" si="13"/>
        <v>24.503311258278146</v>
      </c>
      <c r="I133" s="104"/>
      <c r="J133" s="78">
        <f t="shared" si="14"/>
        <v>17.82178217821782</v>
      </c>
      <c r="K133" s="78">
        <f t="shared" si="14"/>
        <v>18.13953488372093</v>
      </c>
      <c r="L133" s="78">
        <f t="shared" si="14"/>
        <v>17.460317460317459</v>
      </c>
      <c r="M133" s="104"/>
      <c r="N133" s="78">
        <f t="shared" si="15"/>
        <v>12.938596491228072</v>
      </c>
      <c r="O133" s="78">
        <f t="shared" si="15"/>
        <v>17.889908256880734</v>
      </c>
      <c r="P133" s="78">
        <f t="shared" si="15"/>
        <v>8.4033613445378155</v>
      </c>
      <c r="Q133" s="104"/>
      <c r="R133" s="78">
        <f t="shared" si="16"/>
        <v>18.131868131868131</v>
      </c>
      <c r="S133" s="78">
        <f t="shared" si="16"/>
        <v>17.670682730923694</v>
      </c>
      <c r="T133" s="78">
        <f t="shared" si="16"/>
        <v>18.518518518518519</v>
      </c>
      <c r="U133" s="104"/>
      <c r="V133" s="78">
        <f t="shared" si="17"/>
        <v>20</v>
      </c>
      <c r="W133" s="78">
        <f t="shared" si="17"/>
        <v>20.121951219512198</v>
      </c>
      <c r="X133" s="78">
        <f t="shared" si="17"/>
        <v>19.900497512437813</v>
      </c>
    </row>
    <row r="134" spans="1:24" x14ac:dyDescent="0.25">
      <c r="A134" s="100" t="s">
        <v>95</v>
      </c>
      <c r="B134" s="78">
        <f t="shared" si="12"/>
        <v>36.871508379888269</v>
      </c>
      <c r="C134" s="78">
        <f t="shared" si="12"/>
        <v>39.366138448707254</v>
      </c>
      <c r="D134" s="78">
        <f t="shared" si="12"/>
        <v>34.583014537107879</v>
      </c>
      <c r="E134" s="104"/>
      <c r="F134" s="78">
        <f t="shared" si="13"/>
        <v>45.233644859813083</v>
      </c>
      <c r="G134" s="78">
        <f t="shared" si="13"/>
        <v>46.64179104477612</v>
      </c>
      <c r="H134" s="78">
        <f t="shared" si="13"/>
        <v>43.820224719101127</v>
      </c>
      <c r="I134" s="104"/>
      <c r="J134" s="78">
        <f t="shared" si="14"/>
        <v>42.88461538461538</v>
      </c>
      <c r="K134" s="78">
        <f t="shared" si="14"/>
        <v>41.153846153846153</v>
      </c>
      <c r="L134" s="78">
        <f t="shared" si="14"/>
        <v>44.61538461538462</v>
      </c>
      <c r="M134" s="104"/>
      <c r="N134" s="78">
        <f t="shared" si="15"/>
        <v>21.915285451197054</v>
      </c>
      <c r="O134" s="78">
        <f t="shared" si="15"/>
        <v>19.924812030075188</v>
      </c>
      <c r="P134" s="78">
        <f t="shared" si="15"/>
        <v>23.826714801444044</v>
      </c>
      <c r="Q134" s="104"/>
      <c r="R134" s="78">
        <f t="shared" si="16"/>
        <v>49.534450651769085</v>
      </c>
      <c r="S134" s="78">
        <f t="shared" si="16"/>
        <v>61.111111111111114</v>
      </c>
      <c r="T134" s="78">
        <f t="shared" si="16"/>
        <v>40.594059405940598</v>
      </c>
      <c r="U134" s="104"/>
      <c r="V134" s="78">
        <f t="shared" si="17"/>
        <v>19.946091644204852</v>
      </c>
      <c r="W134" s="78">
        <f t="shared" si="17"/>
        <v>25.730994152046783</v>
      </c>
      <c r="X134" s="78">
        <f t="shared" si="17"/>
        <v>15</v>
      </c>
    </row>
    <row r="135" spans="1:24" x14ac:dyDescent="0.25">
      <c r="A135" s="63" t="s">
        <v>96</v>
      </c>
      <c r="B135" s="78">
        <f t="shared" si="12"/>
        <v>34.615384615384613</v>
      </c>
      <c r="C135" s="78">
        <f t="shared" si="12"/>
        <v>31.724137931034484</v>
      </c>
      <c r="D135" s="78">
        <f t="shared" si="12"/>
        <v>37.337662337662337</v>
      </c>
      <c r="E135" s="104"/>
      <c r="F135" s="78">
        <f t="shared" si="13"/>
        <v>6.5789473684210522</v>
      </c>
      <c r="G135" s="78">
        <f t="shared" si="13"/>
        <v>4.2553191489361701</v>
      </c>
      <c r="H135" s="78">
        <f t="shared" si="13"/>
        <v>10.344827586206897</v>
      </c>
      <c r="I135" s="104"/>
      <c r="J135" s="78">
        <f t="shared" si="14"/>
        <v>15.2</v>
      </c>
      <c r="K135" s="78">
        <f t="shared" si="14"/>
        <v>3.3898305084745761</v>
      </c>
      <c r="L135" s="78">
        <f t="shared" si="14"/>
        <v>25.757575757575758</v>
      </c>
      <c r="M135" s="104"/>
      <c r="N135" s="78">
        <f t="shared" si="15"/>
        <v>64.423076923076934</v>
      </c>
      <c r="O135" s="78">
        <f t="shared" si="15"/>
        <v>63.934426229508205</v>
      </c>
      <c r="P135" s="78">
        <f t="shared" si="15"/>
        <v>65.116279069767444</v>
      </c>
      <c r="Q135" s="104"/>
      <c r="R135" s="78">
        <f t="shared" si="16"/>
        <v>56.60377358490566</v>
      </c>
      <c r="S135" s="78">
        <f t="shared" si="16"/>
        <v>59.701492537313428</v>
      </c>
      <c r="T135" s="78">
        <f t="shared" si="16"/>
        <v>54.347826086956516</v>
      </c>
      <c r="U135" s="104"/>
      <c r="V135" s="78">
        <f t="shared" si="17"/>
        <v>19.402985074626866</v>
      </c>
      <c r="W135" s="78">
        <f t="shared" si="17"/>
        <v>16.071428571428573</v>
      </c>
      <c r="X135" s="78">
        <f t="shared" si="17"/>
        <v>21.794871794871796</v>
      </c>
    </row>
    <row r="136" spans="1:24" x14ac:dyDescent="0.25">
      <c r="A136" s="63" t="s">
        <v>97</v>
      </c>
      <c r="B136" s="78">
        <f t="shared" si="12"/>
        <v>13.376251788268956</v>
      </c>
      <c r="C136" s="78">
        <f t="shared" si="12"/>
        <v>16.449511400651463</v>
      </c>
      <c r="D136" s="78">
        <f t="shared" si="12"/>
        <v>10.969387755102041</v>
      </c>
      <c r="E136" s="104"/>
      <c r="F136" s="78">
        <f t="shared" si="13"/>
        <v>13.978494623655912</v>
      </c>
      <c r="G136" s="78">
        <f t="shared" si="13"/>
        <v>18.253968253968253</v>
      </c>
      <c r="H136" s="78">
        <f t="shared" si="13"/>
        <v>10.457516339869281</v>
      </c>
      <c r="I136" s="104"/>
      <c r="J136" s="78">
        <f t="shared" si="14"/>
        <v>18.874172185430464</v>
      </c>
      <c r="K136" s="78">
        <f t="shared" si="14"/>
        <v>24.137931034482758</v>
      </c>
      <c r="L136" s="78">
        <f t="shared" si="14"/>
        <v>14.012738853503185</v>
      </c>
      <c r="M136" s="104"/>
      <c r="N136" s="78">
        <f t="shared" si="15"/>
        <v>8.778625954198473</v>
      </c>
      <c r="O136" s="78">
        <f t="shared" si="15"/>
        <v>13.761467889908257</v>
      </c>
      <c r="P136" s="78">
        <f t="shared" si="15"/>
        <v>5.2287581699346406</v>
      </c>
      <c r="Q136" s="104"/>
      <c r="R136" s="78">
        <f t="shared" si="16"/>
        <v>18.012422360248447</v>
      </c>
      <c r="S136" s="78">
        <f t="shared" si="16"/>
        <v>15.827338129496402</v>
      </c>
      <c r="T136" s="78">
        <f t="shared" si="16"/>
        <v>19.672131147540984</v>
      </c>
      <c r="U136" s="104"/>
      <c r="V136" s="78">
        <f t="shared" si="17"/>
        <v>4.2918454935622314</v>
      </c>
      <c r="W136" s="78">
        <f t="shared" si="17"/>
        <v>6.3157894736842106</v>
      </c>
      <c r="X136" s="78">
        <f t="shared" si="17"/>
        <v>2.8985507246376812</v>
      </c>
    </row>
    <row r="137" spans="1:24" x14ac:dyDescent="0.25">
      <c r="A137" s="63" t="s">
        <v>98</v>
      </c>
      <c r="B137" s="78">
        <f t="shared" si="12"/>
        <v>18.216463414634145</v>
      </c>
      <c r="C137" s="78">
        <f t="shared" si="12"/>
        <v>25.884244372990356</v>
      </c>
      <c r="D137" s="78">
        <f t="shared" si="12"/>
        <v>11.304347826086957</v>
      </c>
      <c r="E137" s="104"/>
      <c r="F137" s="78">
        <f t="shared" si="13"/>
        <v>17.751479289940828</v>
      </c>
      <c r="G137" s="78">
        <f t="shared" si="13"/>
        <v>31.111111111111111</v>
      </c>
      <c r="H137" s="78">
        <f t="shared" si="13"/>
        <v>2.5316455696202533</v>
      </c>
      <c r="I137" s="104"/>
      <c r="J137" s="78">
        <f t="shared" si="14"/>
        <v>27.659574468085108</v>
      </c>
      <c r="K137" s="78">
        <f t="shared" si="14"/>
        <v>36.607142857142854</v>
      </c>
      <c r="L137" s="78">
        <f t="shared" si="14"/>
        <v>19.512195121951219</v>
      </c>
      <c r="M137" s="104"/>
      <c r="N137" s="78">
        <f t="shared" si="15"/>
        <v>10.144927536231885</v>
      </c>
      <c r="O137" s="78">
        <f t="shared" si="15"/>
        <v>19.117647058823529</v>
      </c>
      <c r="P137" s="78">
        <f t="shared" si="15"/>
        <v>1.4285714285714286</v>
      </c>
      <c r="Q137" s="104"/>
      <c r="R137" s="78">
        <f t="shared" si="16"/>
        <v>25.766871165644172</v>
      </c>
      <c r="S137" s="78">
        <f t="shared" si="16"/>
        <v>30.612244897959183</v>
      </c>
      <c r="T137" s="78">
        <f t="shared" si="16"/>
        <v>21.787709497206702</v>
      </c>
      <c r="U137" s="104"/>
      <c r="V137" s="78">
        <f t="shared" si="17"/>
        <v>10.457516339869281</v>
      </c>
      <c r="W137" s="78">
        <f t="shared" si="17"/>
        <v>15.328467153284672</v>
      </c>
      <c r="X137" s="78">
        <f t="shared" si="17"/>
        <v>6.5088757396449708</v>
      </c>
    </row>
    <row r="138" spans="1:24" x14ac:dyDescent="0.25">
      <c r="A138" s="63" t="s">
        <v>99</v>
      </c>
      <c r="B138" s="78">
        <f t="shared" si="12"/>
        <v>29.552715654952078</v>
      </c>
      <c r="C138" s="78">
        <f t="shared" si="12"/>
        <v>33.213644524236983</v>
      </c>
      <c r="D138" s="78">
        <f t="shared" si="12"/>
        <v>26.618705035971225</v>
      </c>
      <c r="E138" s="104"/>
      <c r="F138" s="78">
        <f t="shared" si="13"/>
        <v>34.322033898305079</v>
      </c>
      <c r="G138" s="78">
        <f t="shared" si="13"/>
        <v>38.260869565217391</v>
      </c>
      <c r="H138" s="78">
        <f t="shared" si="13"/>
        <v>30.578512396694212</v>
      </c>
      <c r="I138" s="104"/>
      <c r="J138" s="78">
        <f t="shared" si="14"/>
        <v>25.961538461538463</v>
      </c>
      <c r="K138" s="78">
        <f t="shared" si="14"/>
        <v>25.742574257425744</v>
      </c>
      <c r="L138" s="78">
        <f t="shared" si="14"/>
        <v>26.168224299065418</v>
      </c>
      <c r="M138" s="104"/>
      <c r="N138" s="78">
        <f t="shared" si="15"/>
        <v>28.915662650602407</v>
      </c>
      <c r="O138" s="78">
        <f t="shared" si="15"/>
        <v>30.973451327433626</v>
      </c>
      <c r="P138" s="78">
        <f t="shared" si="15"/>
        <v>27.205882352941174</v>
      </c>
      <c r="Q138" s="104"/>
      <c r="R138" s="78">
        <f t="shared" si="16"/>
        <v>31.5625</v>
      </c>
      <c r="S138" s="78">
        <f t="shared" si="16"/>
        <v>36.923076923076927</v>
      </c>
      <c r="T138" s="78">
        <f t="shared" si="16"/>
        <v>27.89473684210526</v>
      </c>
      <c r="U138" s="104"/>
      <c r="V138" s="78">
        <f t="shared" si="17"/>
        <v>25.94142259414226</v>
      </c>
      <c r="W138" s="78">
        <f t="shared" si="17"/>
        <v>32.653061224489797</v>
      </c>
      <c r="X138" s="78">
        <f t="shared" si="17"/>
        <v>21.276595744680851</v>
      </c>
    </row>
    <row r="139" spans="1:24" x14ac:dyDescent="0.25">
      <c r="A139" s="63" t="s">
        <v>100</v>
      </c>
      <c r="B139" s="78">
        <f t="shared" si="12"/>
        <v>20.069204152249135</v>
      </c>
      <c r="C139" s="78">
        <f t="shared" si="12"/>
        <v>18.75</v>
      </c>
      <c r="D139" s="78">
        <f t="shared" si="12"/>
        <v>21.379310344827587</v>
      </c>
      <c r="E139" s="104"/>
      <c r="F139" s="78">
        <f t="shared" si="13"/>
        <v>39.285714285714285</v>
      </c>
      <c r="G139" s="78">
        <f t="shared" si="13"/>
        <v>33.333333333333329</v>
      </c>
      <c r="H139" s="78">
        <f t="shared" si="13"/>
        <v>46.153846153846153</v>
      </c>
      <c r="I139" s="104"/>
      <c r="J139" s="78">
        <f t="shared" si="14"/>
        <v>29.032258064516132</v>
      </c>
      <c r="K139" s="78">
        <f t="shared" si="14"/>
        <v>60</v>
      </c>
      <c r="L139" s="78">
        <f t="shared" si="14"/>
        <v>0</v>
      </c>
      <c r="M139" s="104"/>
      <c r="N139" s="78">
        <f t="shared" si="15"/>
        <v>11.111111111111111</v>
      </c>
      <c r="O139" s="78">
        <f t="shared" si="15"/>
        <v>0</v>
      </c>
      <c r="P139" s="78">
        <f t="shared" si="15"/>
        <v>21.739130434782609</v>
      </c>
      <c r="Q139" s="104"/>
      <c r="R139" s="78">
        <f t="shared" si="16"/>
        <v>20.3125</v>
      </c>
      <c r="S139" s="78">
        <f t="shared" si="16"/>
        <v>17.241379310344829</v>
      </c>
      <c r="T139" s="78">
        <f t="shared" si="16"/>
        <v>22.857142857142858</v>
      </c>
      <c r="U139" s="104"/>
      <c r="V139" s="78">
        <f t="shared" si="17"/>
        <v>16.528925619834713</v>
      </c>
      <c r="W139" s="78">
        <f t="shared" si="17"/>
        <v>12.698412698412698</v>
      </c>
      <c r="X139" s="78">
        <f t="shared" si="17"/>
        <v>20.689655172413794</v>
      </c>
    </row>
    <row r="140" spans="1:24" x14ac:dyDescent="0.25">
      <c r="A140" s="63" t="s">
        <v>101</v>
      </c>
      <c r="B140" s="78">
        <f t="shared" si="12"/>
        <v>25.294117647058822</v>
      </c>
      <c r="C140" s="78">
        <f t="shared" si="12"/>
        <v>25.301204819277107</v>
      </c>
      <c r="D140" s="78">
        <f t="shared" si="12"/>
        <v>25.287356321839084</v>
      </c>
      <c r="E140" s="104"/>
      <c r="F140" s="78">
        <f t="shared" si="13"/>
        <v>21.428571428571427</v>
      </c>
      <c r="G140" s="78">
        <f t="shared" si="13"/>
        <v>22.222222222222221</v>
      </c>
      <c r="H140" s="78">
        <f t="shared" si="13"/>
        <v>20</v>
      </c>
      <c r="I140" s="104"/>
      <c r="J140" s="78">
        <f t="shared" si="14"/>
        <v>30.76923076923077</v>
      </c>
      <c r="K140" s="78">
        <f t="shared" si="14"/>
        <v>50</v>
      </c>
      <c r="L140" s="78">
        <f t="shared" si="14"/>
        <v>0</v>
      </c>
      <c r="M140" s="104"/>
      <c r="N140" s="78">
        <f t="shared" si="15"/>
        <v>16.666666666666664</v>
      </c>
      <c r="O140" s="78">
        <f t="shared" si="15"/>
        <v>0</v>
      </c>
      <c r="P140" s="78">
        <f t="shared" si="15"/>
        <v>27.777777777777779</v>
      </c>
      <c r="Q140" s="104"/>
      <c r="R140" s="78">
        <f t="shared" si="16"/>
        <v>26.666666666666668</v>
      </c>
      <c r="S140" s="78">
        <f t="shared" si="16"/>
        <v>34.615384615384613</v>
      </c>
      <c r="T140" s="78">
        <f t="shared" si="16"/>
        <v>15.789473684210526</v>
      </c>
      <c r="U140" s="104"/>
      <c r="V140" s="78">
        <f t="shared" si="17"/>
        <v>27.27272727272727</v>
      </c>
      <c r="W140" s="78">
        <f t="shared" si="17"/>
        <v>10</v>
      </c>
      <c r="X140" s="78">
        <f t="shared" si="17"/>
        <v>37.142857142857146</v>
      </c>
    </row>
    <row r="141" spans="1:24" x14ac:dyDescent="0.25">
      <c r="A141" s="63" t="s">
        <v>102</v>
      </c>
      <c r="B141" s="78">
        <f t="shared" si="12"/>
        <v>19.487179487179489</v>
      </c>
      <c r="C141" s="78">
        <f t="shared" si="12"/>
        <v>22.40663900414938</v>
      </c>
      <c r="D141" s="78">
        <f t="shared" si="12"/>
        <v>17.441860465116278</v>
      </c>
      <c r="E141" s="104"/>
      <c r="F141" s="78">
        <f t="shared" si="13"/>
        <v>9.433962264150944</v>
      </c>
      <c r="G141" s="78">
        <f t="shared" si="13"/>
        <v>0</v>
      </c>
      <c r="H141" s="78">
        <f t="shared" si="13"/>
        <v>15.625</v>
      </c>
      <c r="I141" s="104"/>
      <c r="J141" s="78">
        <f t="shared" si="14"/>
        <v>25.233644859813083</v>
      </c>
      <c r="K141" s="78">
        <f t="shared" si="14"/>
        <v>31.25</v>
      </c>
      <c r="L141" s="78">
        <f t="shared" si="14"/>
        <v>20.33898305084746</v>
      </c>
      <c r="M141" s="104"/>
      <c r="N141" s="78">
        <f t="shared" si="15"/>
        <v>14.814814814814813</v>
      </c>
      <c r="O141" s="78">
        <f t="shared" si="15"/>
        <v>8.1632653061224492</v>
      </c>
      <c r="P141" s="78">
        <f t="shared" si="15"/>
        <v>20.33898305084746</v>
      </c>
      <c r="Q141" s="104"/>
      <c r="R141" s="78">
        <f t="shared" si="16"/>
        <v>25</v>
      </c>
      <c r="S141" s="78">
        <f t="shared" si="16"/>
        <v>30.158730158730158</v>
      </c>
      <c r="T141" s="78">
        <f t="shared" si="16"/>
        <v>21.50537634408602</v>
      </c>
      <c r="U141" s="104"/>
      <c r="V141" s="78">
        <f t="shared" si="17"/>
        <v>16.770186335403729</v>
      </c>
      <c r="W141" s="78">
        <f t="shared" si="17"/>
        <v>26.666666666666668</v>
      </c>
      <c r="X141" s="78">
        <f t="shared" si="17"/>
        <v>10.891089108910892</v>
      </c>
    </row>
    <row r="142" spans="1:24" x14ac:dyDescent="0.25">
      <c r="A142" s="63" t="s">
        <v>103</v>
      </c>
      <c r="B142" s="78">
        <f t="shared" si="12"/>
        <v>17.26078799249531</v>
      </c>
      <c r="C142" s="78">
        <f t="shared" si="12"/>
        <v>19.52191235059761</v>
      </c>
      <c r="D142" s="78">
        <f t="shared" si="12"/>
        <v>15.24822695035461</v>
      </c>
      <c r="E142" s="104"/>
      <c r="F142" s="78">
        <f t="shared" si="13"/>
        <v>26.506024096385545</v>
      </c>
      <c r="G142" s="78">
        <f t="shared" si="13"/>
        <v>37.209302325581397</v>
      </c>
      <c r="H142" s="78">
        <f t="shared" si="13"/>
        <v>15</v>
      </c>
      <c r="I142" s="104"/>
      <c r="J142" s="78">
        <f t="shared" si="14"/>
        <v>26.666666666666668</v>
      </c>
      <c r="K142" s="78">
        <f t="shared" si="14"/>
        <v>27.27272727272727</v>
      </c>
      <c r="L142" s="78">
        <f t="shared" si="14"/>
        <v>26.086956521739129</v>
      </c>
      <c r="M142" s="104"/>
      <c r="N142" s="78">
        <f t="shared" si="15"/>
        <v>12.380952380952381</v>
      </c>
      <c r="O142" s="78">
        <f t="shared" si="15"/>
        <v>17.307692307692307</v>
      </c>
      <c r="P142" s="78">
        <f t="shared" si="15"/>
        <v>7.5471698113207548</v>
      </c>
      <c r="Q142" s="104"/>
      <c r="R142" s="78">
        <f t="shared" si="16"/>
        <v>26.315789473684209</v>
      </c>
      <c r="S142" s="78">
        <f t="shared" si="16"/>
        <v>19.148936170212767</v>
      </c>
      <c r="T142" s="78">
        <f t="shared" si="16"/>
        <v>31.343283582089555</v>
      </c>
      <c r="U142" s="104"/>
      <c r="V142" s="78">
        <f t="shared" si="17"/>
        <v>2.1276595744680851</v>
      </c>
      <c r="W142" s="78">
        <f t="shared" si="17"/>
        <v>4.6153846153846159</v>
      </c>
      <c r="X142" s="78">
        <f t="shared" si="17"/>
        <v>0</v>
      </c>
    </row>
    <row r="143" spans="1:24" x14ac:dyDescent="0.25">
      <c r="A143" s="63" t="s">
        <v>104</v>
      </c>
      <c r="B143" s="78">
        <f t="shared" ref="B143:D148" si="18">+B67/(B67+B29)*100</f>
        <v>30.679611650485437</v>
      </c>
      <c r="C143" s="78">
        <f t="shared" si="18"/>
        <v>33.61581920903955</v>
      </c>
      <c r="D143" s="78">
        <f t="shared" si="18"/>
        <v>27.555110220440881</v>
      </c>
      <c r="E143" s="104"/>
      <c r="F143" s="78">
        <f t="shared" ref="F143:H148" si="19">+F67/(F67+F29)*100</f>
        <v>38.518518518518519</v>
      </c>
      <c r="G143" s="78">
        <f t="shared" si="19"/>
        <v>44.516129032258064</v>
      </c>
      <c r="H143" s="78">
        <f t="shared" si="19"/>
        <v>30.434782608695656</v>
      </c>
      <c r="I143" s="104"/>
      <c r="J143" s="78">
        <f t="shared" ref="J143:L148" si="20">+J67/(J67+J29)*100</f>
        <v>29.874213836477985</v>
      </c>
      <c r="K143" s="78">
        <f t="shared" si="20"/>
        <v>33.888888888888893</v>
      </c>
      <c r="L143" s="78">
        <f t="shared" si="20"/>
        <v>24.637681159420293</v>
      </c>
      <c r="M143" s="104"/>
      <c r="N143" s="78">
        <f t="shared" ref="N143:P148" si="21">+N67/(N67+N29)*100</f>
        <v>24.747474747474747</v>
      </c>
      <c r="O143" s="78">
        <f t="shared" si="21"/>
        <v>27</v>
      </c>
      <c r="P143" s="78">
        <f t="shared" si="21"/>
        <v>22.448979591836736</v>
      </c>
      <c r="Q143" s="104"/>
      <c r="R143" s="78">
        <f t="shared" ref="R143:T148" si="22">+R67/(R67+R29)*100</f>
        <v>33.747779751332146</v>
      </c>
      <c r="S143" s="78">
        <f t="shared" si="22"/>
        <v>34.602076124567475</v>
      </c>
      <c r="T143" s="78">
        <f t="shared" si="22"/>
        <v>32.846715328467155</v>
      </c>
      <c r="U143" s="104"/>
      <c r="V143" s="78">
        <f t="shared" ref="V143:X148" si="23">+V67/(V67+V29)*100</f>
        <v>28.26510721247563</v>
      </c>
      <c r="W143" s="78">
        <f t="shared" si="23"/>
        <v>30.672268907563026</v>
      </c>
      <c r="X143" s="78">
        <f t="shared" si="23"/>
        <v>26.181818181818183</v>
      </c>
    </row>
    <row r="144" spans="1:24" x14ac:dyDescent="0.25">
      <c r="A144" s="63" t="s">
        <v>105</v>
      </c>
      <c r="B144" s="78">
        <f t="shared" si="18"/>
        <v>16.743878226340172</v>
      </c>
      <c r="C144" s="78">
        <f t="shared" si="18"/>
        <v>16.275659824046919</v>
      </c>
      <c r="D144" s="78">
        <f t="shared" si="18"/>
        <v>17.12907117008444</v>
      </c>
      <c r="E144" s="104"/>
      <c r="F144" s="78">
        <f t="shared" si="19"/>
        <v>24.199288256227756</v>
      </c>
      <c r="G144" s="78">
        <f t="shared" si="19"/>
        <v>20.625</v>
      </c>
      <c r="H144" s="78">
        <f t="shared" si="19"/>
        <v>28.925619834710741</v>
      </c>
      <c r="I144" s="104"/>
      <c r="J144" s="78">
        <f t="shared" si="20"/>
        <v>11.326860841423949</v>
      </c>
      <c r="K144" s="78">
        <f t="shared" si="20"/>
        <v>15.277777777777779</v>
      </c>
      <c r="L144" s="78">
        <f t="shared" si="20"/>
        <v>7.878787878787878</v>
      </c>
      <c r="M144" s="104"/>
      <c r="N144" s="78">
        <f t="shared" si="21"/>
        <v>24.067796610169491</v>
      </c>
      <c r="O144" s="78">
        <f t="shared" si="21"/>
        <v>24.626865671641792</v>
      </c>
      <c r="P144" s="78">
        <f t="shared" si="21"/>
        <v>23.602484472049689</v>
      </c>
      <c r="Q144" s="104"/>
      <c r="R144" s="78">
        <f t="shared" si="22"/>
        <v>14.880952380952381</v>
      </c>
      <c r="S144" s="78">
        <f t="shared" si="22"/>
        <v>10.869565217391305</v>
      </c>
      <c r="T144" s="78">
        <f t="shared" si="22"/>
        <v>17.676767676767678</v>
      </c>
      <c r="U144" s="104"/>
      <c r="V144" s="78">
        <f t="shared" si="23"/>
        <v>10</v>
      </c>
      <c r="W144" s="78">
        <f t="shared" si="23"/>
        <v>7.5471698113207548</v>
      </c>
      <c r="X144" s="78">
        <f t="shared" si="23"/>
        <v>11.413043478260869</v>
      </c>
    </row>
    <row r="145" spans="1:24" x14ac:dyDescent="0.25">
      <c r="A145" s="63" t="s">
        <v>106</v>
      </c>
      <c r="B145" s="78">
        <f t="shared" si="18"/>
        <v>8.2489146164978298</v>
      </c>
      <c r="C145" s="78">
        <f t="shared" si="18"/>
        <v>10.432190760059612</v>
      </c>
      <c r="D145" s="78">
        <f t="shared" si="18"/>
        <v>6.1884669479606194</v>
      </c>
      <c r="E145" s="104"/>
      <c r="F145" s="78">
        <f t="shared" si="19"/>
        <v>15.555555555555555</v>
      </c>
      <c r="G145" s="78">
        <f t="shared" si="19"/>
        <v>19.090909090909093</v>
      </c>
      <c r="H145" s="78">
        <f t="shared" si="19"/>
        <v>12.173913043478262</v>
      </c>
      <c r="I145" s="104"/>
      <c r="J145" s="78">
        <f t="shared" si="20"/>
        <v>11.981566820276496</v>
      </c>
      <c r="K145" s="78">
        <f t="shared" si="20"/>
        <v>15</v>
      </c>
      <c r="L145" s="78">
        <f t="shared" si="20"/>
        <v>8.2474226804123703</v>
      </c>
      <c r="M145" s="104"/>
      <c r="N145" s="78">
        <f t="shared" si="21"/>
        <v>1.9230769230769231</v>
      </c>
      <c r="O145" s="78">
        <f t="shared" si="21"/>
        <v>3.0769230769230771</v>
      </c>
      <c r="P145" s="78">
        <f t="shared" si="21"/>
        <v>0.76923076923076927</v>
      </c>
      <c r="Q145" s="104"/>
      <c r="R145" s="78">
        <f t="shared" si="22"/>
        <v>9.67741935483871</v>
      </c>
      <c r="S145" s="78">
        <f t="shared" si="22"/>
        <v>12.921348314606742</v>
      </c>
      <c r="T145" s="78">
        <f t="shared" si="22"/>
        <v>6.1349693251533743</v>
      </c>
      <c r="U145" s="104"/>
      <c r="V145" s="78">
        <f t="shared" si="23"/>
        <v>4.4247787610619467</v>
      </c>
      <c r="W145" s="78">
        <f t="shared" si="23"/>
        <v>3.007518796992481</v>
      </c>
      <c r="X145" s="78">
        <f t="shared" si="23"/>
        <v>5.3398058252427179</v>
      </c>
    </row>
    <row r="146" spans="1:24" x14ac:dyDescent="0.25">
      <c r="A146" s="63" t="s">
        <v>108</v>
      </c>
      <c r="B146" s="78">
        <f t="shared" si="18"/>
        <v>15.325670498084291</v>
      </c>
      <c r="C146" s="78">
        <f t="shared" si="18"/>
        <v>17.545638945233264</v>
      </c>
      <c r="D146" s="78">
        <f t="shared" si="18"/>
        <v>13.339382940108893</v>
      </c>
      <c r="E146" s="104"/>
      <c r="F146" s="78">
        <f t="shared" si="19"/>
        <v>23.918575063613233</v>
      </c>
      <c r="G146" s="78">
        <f t="shared" si="19"/>
        <v>24.401913875598087</v>
      </c>
      <c r="H146" s="78">
        <f t="shared" si="19"/>
        <v>23.369565217391305</v>
      </c>
      <c r="I146" s="104"/>
      <c r="J146" s="78">
        <f t="shared" si="20"/>
        <v>22.564102564102566</v>
      </c>
      <c r="K146" s="78">
        <f t="shared" si="20"/>
        <v>20.588235294117645</v>
      </c>
      <c r="L146" s="78">
        <f t="shared" si="20"/>
        <v>24.731182795698924</v>
      </c>
      <c r="M146" s="104"/>
      <c r="N146" s="78">
        <f t="shared" si="21"/>
        <v>9.4986807387862786</v>
      </c>
      <c r="O146" s="78">
        <f t="shared" si="21"/>
        <v>13.461538461538462</v>
      </c>
      <c r="P146" s="78">
        <f t="shared" si="21"/>
        <v>6.7264573991031389</v>
      </c>
      <c r="Q146" s="104"/>
      <c r="R146" s="78">
        <f t="shared" si="22"/>
        <v>14.257425742574256</v>
      </c>
      <c r="S146" s="78">
        <f t="shared" si="22"/>
        <v>17.937219730941703</v>
      </c>
      <c r="T146" s="78">
        <f t="shared" si="22"/>
        <v>11.347517730496454</v>
      </c>
      <c r="U146" s="104"/>
      <c r="V146" s="78">
        <f t="shared" si="23"/>
        <v>7.1258907363420425</v>
      </c>
      <c r="W146" s="78">
        <f t="shared" si="23"/>
        <v>9.7938144329896915</v>
      </c>
      <c r="X146" s="78">
        <f t="shared" si="23"/>
        <v>4.8458149779735686</v>
      </c>
    </row>
    <row r="147" spans="1:24" x14ac:dyDescent="0.25">
      <c r="A147" s="173" t="s">
        <v>109</v>
      </c>
      <c r="B147" s="78">
        <f t="shared" si="18"/>
        <v>21.088435374149661</v>
      </c>
      <c r="C147" s="78">
        <f t="shared" si="18"/>
        <v>21.746293245469523</v>
      </c>
      <c r="D147" s="78">
        <f t="shared" si="18"/>
        <v>20.53072625698324</v>
      </c>
      <c r="E147" s="104"/>
      <c r="F147" s="78">
        <f t="shared" si="19"/>
        <v>21.348314606741571</v>
      </c>
      <c r="G147" s="78">
        <f t="shared" si="19"/>
        <v>25.609756097560975</v>
      </c>
      <c r="H147" s="78">
        <f t="shared" si="19"/>
        <v>17.708333333333336</v>
      </c>
      <c r="I147" s="104"/>
      <c r="J147" s="78">
        <f t="shared" si="20"/>
        <v>21.142857142857142</v>
      </c>
      <c r="K147" s="78">
        <f t="shared" si="20"/>
        <v>19.318181818181817</v>
      </c>
      <c r="L147" s="78">
        <f t="shared" si="20"/>
        <v>22.988505747126435</v>
      </c>
      <c r="M147" s="104"/>
      <c r="N147" s="78">
        <f t="shared" si="21"/>
        <v>14.049586776859504</v>
      </c>
      <c r="O147" s="78">
        <f t="shared" si="21"/>
        <v>12.173913043478262</v>
      </c>
      <c r="P147" s="78">
        <f t="shared" si="21"/>
        <v>15.748031496062993</v>
      </c>
      <c r="Q147" s="104"/>
      <c r="R147" s="78">
        <f t="shared" si="22"/>
        <v>25.558312655086851</v>
      </c>
      <c r="S147" s="78">
        <f t="shared" si="22"/>
        <v>28.342245989304814</v>
      </c>
      <c r="T147" s="78">
        <f t="shared" si="22"/>
        <v>23.148148148148149</v>
      </c>
      <c r="U147" s="104"/>
      <c r="V147" s="78">
        <f t="shared" si="23"/>
        <v>20.615384615384617</v>
      </c>
      <c r="W147" s="78">
        <f t="shared" si="23"/>
        <v>20</v>
      </c>
      <c r="X147" s="78">
        <f t="shared" si="23"/>
        <v>21.052631578947366</v>
      </c>
    </row>
    <row r="148" spans="1:24" ht="13.5" thickBot="1" x14ac:dyDescent="0.3">
      <c r="A148" s="109" t="s">
        <v>190</v>
      </c>
      <c r="B148" s="84">
        <f t="shared" si="18"/>
        <v>25.806451612903224</v>
      </c>
      <c r="C148" s="84">
        <f t="shared" si="18"/>
        <v>28.125</v>
      </c>
      <c r="D148" s="84">
        <f t="shared" si="18"/>
        <v>23.333333333333332</v>
      </c>
      <c r="E148" s="107"/>
      <c r="F148" s="84">
        <f t="shared" si="19"/>
        <v>32.608695652173914</v>
      </c>
      <c r="G148" s="84">
        <f t="shared" si="19"/>
        <v>35.714285714285715</v>
      </c>
      <c r="H148" s="84">
        <f t="shared" si="19"/>
        <v>27.777777777777779</v>
      </c>
      <c r="I148" s="107"/>
      <c r="J148" s="84">
        <f t="shared" si="20"/>
        <v>25.806451612903224</v>
      </c>
      <c r="K148" s="84">
        <f t="shared" si="20"/>
        <v>31.25</v>
      </c>
      <c r="L148" s="84">
        <f t="shared" si="20"/>
        <v>20</v>
      </c>
      <c r="M148" s="107"/>
      <c r="N148" s="84">
        <f t="shared" si="21"/>
        <v>34.615384615384613</v>
      </c>
      <c r="O148" s="84">
        <f t="shared" si="21"/>
        <v>38.461538461538467</v>
      </c>
      <c r="P148" s="84">
        <f t="shared" si="21"/>
        <v>30.76923076923077</v>
      </c>
      <c r="Q148" s="107"/>
      <c r="R148" s="84">
        <f t="shared" si="22"/>
        <v>22.916666666666664</v>
      </c>
      <c r="S148" s="84">
        <f t="shared" si="22"/>
        <v>20.833333333333336</v>
      </c>
      <c r="T148" s="84">
        <f t="shared" si="22"/>
        <v>25</v>
      </c>
      <c r="U148" s="107"/>
      <c r="V148" s="84">
        <f t="shared" si="23"/>
        <v>14.285714285714285</v>
      </c>
      <c r="W148" s="84">
        <f t="shared" si="23"/>
        <v>13.333333333333334</v>
      </c>
      <c r="X148" s="84">
        <f t="shared" si="23"/>
        <v>15</v>
      </c>
    </row>
    <row r="149" spans="1:24" x14ac:dyDescent="0.25">
      <c r="A149" s="222" t="s">
        <v>76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</row>
    <row r="150" spans="1:24" x14ac:dyDescent="0.25">
      <c r="A150" s="223" t="s">
        <v>14</v>
      </c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</row>
  </sheetData>
  <mergeCells count="40">
    <mergeCell ref="Z1:AA2"/>
    <mergeCell ref="Z39:AA40"/>
    <mergeCell ref="Z77:AA78"/>
    <mergeCell ref="Z115:AA116"/>
    <mergeCell ref="A41:X41"/>
    <mergeCell ref="A1:X1"/>
    <mergeCell ref="A2:X2"/>
    <mergeCell ref="A3:X3"/>
    <mergeCell ref="A4:X4"/>
    <mergeCell ref="A5:X5"/>
    <mergeCell ref="A6:X6"/>
    <mergeCell ref="A8:A9"/>
    <mergeCell ref="A35:X35"/>
    <mergeCell ref="A36:X36"/>
    <mergeCell ref="A39:X39"/>
    <mergeCell ref="A40:X40"/>
    <mergeCell ref="A82:X82"/>
    <mergeCell ref="A42:X42"/>
    <mergeCell ref="A43:X43"/>
    <mergeCell ref="A44:X44"/>
    <mergeCell ref="A46:A47"/>
    <mergeCell ref="A73:X73"/>
    <mergeCell ref="A74:X74"/>
    <mergeCell ref="A77:X77"/>
    <mergeCell ref="A78:X78"/>
    <mergeCell ref="A79:X79"/>
    <mergeCell ref="A80:X80"/>
    <mergeCell ref="A81:X81"/>
    <mergeCell ref="A150:X150"/>
    <mergeCell ref="A84:A85"/>
    <mergeCell ref="A111:X111"/>
    <mergeCell ref="A112:X112"/>
    <mergeCell ref="A115:X115"/>
    <mergeCell ref="A116:X116"/>
    <mergeCell ref="A117:X117"/>
    <mergeCell ref="A118:X118"/>
    <mergeCell ref="A119:X119"/>
    <mergeCell ref="A120:X120"/>
    <mergeCell ref="A122:A123"/>
    <mergeCell ref="A149:X149"/>
  </mergeCells>
  <hyperlinks>
    <hyperlink ref="Z1" r:id="rId1" location="INDICE!A1"/>
    <hyperlink ref="Z1:AA2" location="INDICE!A1" display="INDICE"/>
    <hyperlink ref="Z39" r:id="rId2" location="INDICE!A1"/>
    <hyperlink ref="Z39:AA40" location="INDICE!A1" display="INDICE"/>
    <hyperlink ref="Z77" r:id="rId3" location="INDICE!A1"/>
    <hyperlink ref="Z77:AA78" location="INDICE!A1" display="INDICE"/>
    <hyperlink ref="Z115" r:id="rId4" location="INDICE!A1"/>
    <hyperlink ref="Z115:AA11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38" max="16383" man="1"/>
    <brk id="76" max="16383" man="1"/>
    <brk id="11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25" zoomScaleNormal="100" workbookViewId="0">
      <selection activeCell="AD51" sqref="AD51:AE52"/>
    </sheetView>
  </sheetViews>
  <sheetFormatPr baseColWidth="10" defaultRowHeight="12.75" x14ac:dyDescent="0.25"/>
  <cols>
    <col min="1" max="1" width="18.7109375" style="63" customWidth="1"/>
    <col min="2" max="4" width="6.7109375" style="63" customWidth="1"/>
    <col min="5" max="5" width="1.7109375" style="63" customWidth="1"/>
    <col min="6" max="8" width="6.7109375" style="63" customWidth="1"/>
    <col min="9" max="9" width="1.7109375" style="63" customWidth="1"/>
    <col min="10" max="12" width="6.7109375" style="63" customWidth="1"/>
    <col min="13" max="13" width="1.7109375" style="63" customWidth="1"/>
    <col min="14" max="16" width="6.7109375" style="63" customWidth="1"/>
    <col min="17" max="17" width="1.7109375" style="63" customWidth="1"/>
    <col min="18" max="20" width="6.7109375" style="63" customWidth="1"/>
    <col min="21" max="21" width="1.7109375" style="63" customWidth="1"/>
    <col min="22" max="24" width="6.7109375" style="63" customWidth="1"/>
    <col min="25" max="25" width="1.7109375" style="63" customWidth="1"/>
    <col min="26" max="28" width="6.7109375" style="63" customWidth="1"/>
    <col min="29" max="256" width="11.42578125" style="63"/>
    <col min="257" max="257" width="19.7109375" style="63" customWidth="1"/>
    <col min="258" max="260" width="6.7109375" style="63" customWidth="1"/>
    <col min="261" max="261" width="1.7109375" style="63" customWidth="1"/>
    <col min="262" max="264" width="6.7109375" style="63" customWidth="1"/>
    <col min="265" max="265" width="1.7109375" style="63" customWidth="1"/>
    <col min="266" max="268" width="6.7109375" style="63" customWidth="1"/>
    <col min="269" max="269" width="1.7109375" style="63" customWidth="1"/>
    <col min="270" max="272" width="6.7109375" style="63" customWidth="1"/>
    <col min="273" max="273" width="1.7109375" style="63" customWidth="1"/>
    <col min="274" max="276" width="6.7109375" style="63" customWidth="1"/>
    <col min="277" max="277" width="1.7109375" style="63" customWidth="1"/>
    <col min="278" max="280" width="6.7109375" style="63" customWidth="1"/>
    <col min="281" max="281" width="1.7109375" style="63" customWidth="1"/>
    <col min="282" max="282" width="7.7109375" style="63" bestFit="1" customWidth="1"/>
    <col min="283" max="283" width="6.140625" style="63" bestFit="1" customWidth="1"/>
    <col min="284" max="284" width="4.85546875" style="63" bestFit="1" customWidth="1"/>
    <col min="285" max="512" width="11.42578125" style="63"/>
    <col min="513" max="513" width="19.7109375" style="63" customWidth="1"/>
    <col min="514" max="516" width="6.7109375" style="63" customWidth="1"/>
    <col min="517" max="517" width="1.7109375" style="63" customWidth="1"/>
    <col min="518" max="520" width="6.7109375" style="63" customWidth="1"/>
    <col min="521" max="521" width="1.7109375" style="63" customWidth="1"/>
    <col min="522" max="524" width="6.7109375" style="63" customWidth="1"/>
    <col min="525" max="525" width="1.7109375" style="63" customWidth="1"/>
    <col min="526" max="528" width="6.7109375" style="63" customWidth="1"/>
    <col min="529" max="529" width="1.7109375" style="63" customWidth="1"/>
    <col min="530" max="532" width="6.7109375" style="63" customWidth="1"/>
    <col min="533" max="533" width="1.7109375" style="63" customWidth="1"/>
    <col min="534" max="536" width="6.7109375" style="63" customWidth="1"/>
    <col min="537" max="537" width="1.7109375" style="63" customWidth="1"/>
    <col min="538" max="538" width="7.7109375" style="63" bestFit="1" customWidth="1"/>
    <col min="539" max="539" width="6.140625" style="63" bestFit="1" customWidth="1"/>
    <col min="540" max="540" width="4.85546875" style="63" bestFit="1" customWidth="1"/>
    <col min="541" max="768" width="11.42578125" style="63"/>
    <col min="769" max="769" width="19.7109375" style="63" customWidth="1"/>
    <col min="770" max="772" width="6.7109375" style="63" customWidth="1"/>
    <col min="773" max="773" width="1.7109375" style="63" customWidth="1"/>
    <col min="774" max="776" width="6.7109375" style="63" customWidth="1"/>
    <col min="777" max="777" width="1.7109375" style="63" customWidth="1"/>
    <col min="778" max="780" width="6.7109375" style="63" customWidth="1"/>
    <col min="781" max="781" width="1.7109375" style="63" customWidth="1"/>
    <col min="782" max="784" width="6.7109375" style="63" customWidth="1"/>
    <col min="785" max="785" width="1.7109375" style="63" customWidth="1"/>
    <col min="786" max="788" width="6.7109375" style="63" customWidth="1"/>
    <col min="789" max="789" width="1.7109375" style="63" customWidth="1"/>
    <col min="790" max="792" width="6.7109375" style="63" customWidth="1"/>
    <col min="793" max="793" width="1.7109375" style="63" customWidth="1"/>
    <col min="794" max="794" width="7.7109375" style="63" bestFit="1" customWidth="1"/>
    <col min="795" max="795" width="6.140625" style="63" bestFit="1" customWidth="1"/>
    <col min="796" max="796" width="4.85546875" style="63" bestFit="1" customWidth="1"/>
    <col min="797" max="1024" width="11.42578125" style="63"/>
    <col min="1025" max="1025" width="19.7109375" style="63" customWidth="1"/>
    <col min="1026" max="1028" width="6.7109375" style="63" customWidth="1"/>
    <col min="1029" max="1029" width="1.7109375" style="63" customWidth="1"/>
    <col min="1030" max="1032" width="6.7109375" style="63" customWidth="1"/>
    <col min="1033" max="1033" width="1.7109375" style="63" customWidth="1"/>
    <col min="1034" max="1036" width="6.7109375" style="63" customWidth="1"/>
    <col min="1037" max="1037" width="1.7109375" style="63" customWidth="1"/>
    <col min="1038" max="1040" width="6.7109375" style="63" customWidth="1"/>
    <col min="1041" max="1041" width="1.7109375" style="63" customWidth="1"/>
    <col min="1042" max="1044" width="6.7109375" style="63" customWidth="1"/>
    <col min="1045" max="1045" width="1.7109375" style="63" customWidth="1"/>
    <col min="1046" max="1048" width="6.7109375" style="63" customWidth="1"/>
    <col min="1049" max="1049" width="1.7109375" style="63" customWidth="1"/>
    <col min="1050" max="1050" width="7.7109375" style="63" bestFit="1" customWidth="1"/>
    <col min="1051" max="1051" width="6.140625" style="63" bestFit="1" customWidth="1"/>
    <col min="1052" max="1052" width="4.85546875" style="63" bestFit="1" customWidth="1"/>
    <col min="1053" max="1280" width="11.42578125" style="63"/>
    <col min="1281" max="1281" width="19.7109375" style="63" customWidth="1"/>
    <col min="1282" max="1284" width="6.7109375" style="63" customWidth="1"/>
    <col min="1285" max="1285" width="1.7109375" style="63" customWidth="1"/>
    <col min="1286" max="1288" width="6.7109375" style="63" customWidth="1"/>
    <col min="1289" max="1289" width="1.7109375" style="63" customWidth="1"/>
    <col min="1290" max="1292" width="6.7109375" style="63" customWidth="1"/>
    <col min="1293" max="1293" width="1.7109375" style="63" customWidth="1"/>
    <col min="1294" max="1296" width="6.7109375" style="63" customWidth="1"/>
    <col min="1297" max="1297" width="1.7109375" style="63" customWidth="1"/>
    <col min="1298" max="1300" width="6.7109375" style="63" customWidth="1"/>
    <col min="1301" max="1301" width="1.7109375" style="63" customWidth="1"/>
    <col min="1302" max="1304" width="6.7109375" style="63" customWidth="1"/>
    <col min="1305" max="1305" width="1.7109375" style="63" customWidth="1"/>
    <col min="1306" max="1306" width="7.7109375" style="63" bestFit="1" customWidth="1"/>
    <col min="1307" max="1307" width="6.140625" style="63" bestFit="1" customWidth="1"/>
    <col min="1308" max="1308" width="4.85546875" style="63" bestFit="1" customWidth="1"/>
    <col min="1309" max="1536" width="11.42578125" style="63"/>
    <col min="1537" max="1537" width="19.7109375" style="63" customWidth="1"/>
    <col min="1538" max="1540" width="6.7109375" style="63" customWidth="1"/>
    <col min="1541" max="1541" width="1.7109375" style="63" customWidth="1"/>
    <col min="1542" max="1544" width="6.7109375" style="63" customWidth="1"/>
    <col min="1545" max="1545" width="1.7109375" style="63" customWidth="1"/>
    <col min="1546" max="1548" width="6.7109375" style="63" customWidth="1"/>
    <col min="1549" max="1549" width="1.7109375" style="63" customWidth="1"/>
    <col min="1550" max="1552" width="6.7109375" style="63" customWidth="1"/>
    <col min="1553" max="1553" width="1.7109375" style="63" customWidth="1"/>
    <col min="1554" max="1556" width="6.7109375" style="63" customWidth="1"/>
    <col min="1557" max="1557" width="1.7109375" style="63" customWidth="1"/>
    <col min="1558" max="1560" width="6.7109375" style="63" customWidth="1"/>
    <col min="1561" max="1561" width="1.7109375" style="63" customWidth="1"/>
    <col min="1562" max="1562" width="7.7109375" style="63" bestFit="1" customWidth="1"/>
    <col min="1563" max="1563" width="6.140625" style="63" bestFit="1" customWidth="1"/>
    <col min="1564" max="1564" width="4.85546875" style="63" bestFit="1" customWidth="1"/>
    <col min="1565" max="1792" width="11.42578125" style="63"/>
    <col min="1793" max="1793" width="19.7109375" style="63" customWidth="1"/>
    <col min="1794" max="1796" width="6.7109375" style="63" customWidth="1"/>
    <col min="1797" max="1797" width="1.7109375" style="63" customWidth="1"/>
    <col min="1798" max="1800" width="6.7109375" style="63" customWidth="1"/>
    <col min="1801" max="1801" width="1.7109375" style="63" customWidth="1"/>
    <col min="1802" max="1804" width="6.7109375" style="63" customWidth="1"/>
    <col min="1805" max="1805" width="1.7109375" style="63" customWidth="1"/>
    <col min="1806" max="1808" width="6.7109375" style="63" customWidth="1"/>
    <col min="1809" max="1809" width="1.7109375" style="63" customWidth="1"/>
    <col min="1810" max="1812" width="6.7109375" style="63" customWidth="1"/>
    <col min="1813" max="1813" width="1.7109375" style="63" customWidth="1"/>
    <col min="1814" max="1816" width="6.7109375" style="63" customWidth="1"/>
    <col min="1817" max="1817" width="1.7109375" style="63" customWidth="1"/>
    <col min="1818" max="1818" width="7.7109375" style="63" bestFit="1" customWidth="1"/>
    <col min="1819" max="1819" width="6.140625" style="63" bestFit="1" customWidth="1"/>
    <col min="1820" max="1820" width="4.85546875" style="63" bestFit="1" customWidth="1"/>
    <col min="1821" max="2048" width="11.42578125" style="63"/>
    <col min="2049" max="2049" width="19.7109375" style="63" customWidth="1"/>
    <col min="2050" max="2052" width="6.7109375" style="63" customWidth="1"/>
    <col min="2053" max="2053" width="1.7109375" style="63" customWidth="1"/>
    <col min="2054" max="2056" width="6.7109375" style="63" customWidth="1"/>
    <col min="2057" max="2057" width="1.7109375" style="63" customWidth="1"/>
    <col min="2058" max="2060" width="6.7109375" style="63" customWidth="1"/>
    <col min="2061" max="2061" width="1.7109375" style="63" customWidth="1"/>
    <col min="2062" max="2064" width="6.7109375" style="63" customWidth="1"/>
    <col min="2065" max="2065" width="1.7109375" style="63" customWidth="1"/>
    <col min="2066" max="2068" width="6.7109375" style="63" customWidth="1"/>
    <col min="2069" max="2069" width="1.7109375" style="63" customWidth="1"/>
    <col min="2070" max="2072" width="6.7109375" style="63" customWidth="1"/>
    <col min="2073" max="2073" width="1.7109375" style="63" customWidth="1"/>
    <col min="2074" max="2074" width="7.7109375" style="63" bestFit="1" customWidth="1"/>
    <col min="2075" max="2075" width="6.140625" style="63" bestFit="1" customWidth="1"/>
    <col min="2076" max="2076" width="4.85546875" style="63" bestFit="1" customWidth="1"/>
    <col min="2077" max="2304" width="11.42578125" style="63"/>
    <col min="2305" max="2305" width="19.7109375" style="63" customWidth="1"/>
    <col min="2306" max="2308" width="6.7109375" style="63" customWidth="1"/>
    <col min="2309" max="2309" width="1.7109375" style="63" customWidth="1"/>
    <col min="2310" max="2312" width="6.7109375" style="63" customWidth="1"/>
    <col min="2313" max="2313" width="1.7109375" style="63" customWidth="1"/>
    <col min="2314" max="2316" width="6.7109375" style="63" customWidth="1"/>
    <col min="2317" max="2317" width="1.7109375" style="63" customWidth="1"/>
    <col min="2318" max="2320" width="6.7109375" style="63" customWidth="1"/>
    <col min="2321" max="2321" width="1.7109375" style="63" customWidth="1"/>
    <col min="2322" max="2324" width="6.7109375" style="63" customWidth="1"/>
    <col min="2325" max="2325" width="1.7109375" style="63" customWidth="1"/>
    <col min="2326" max="2328" width="6.7109375" style="63" customWidth="1"/>
    <col min="2329" max="2329" width="1.7109375" style="63" customWidth="1"/>
    <col min="2330" max="2330" width="7.7109375" style="63" bestFit="1" customWidth="1"/>
    <col min="2331" max="2331" width="6.140625" style="63" bestFit="1" customWidth="1"/>
    <col min="2332" max="2332" width="4.85546875" style="63" bestFit="1" customWidth="1"/>
    <col min="2333" max="2560" width="11.42578125" style="63"/>
    <col min="2561" max="2561" width="19.7109375" style="63" customWidth="1"/>
    <col min="2562" max="2564" width="6.7109375" style="63" customWidth="1"/>
    <col min="2565" max="2565" width="1.7109375" style="63" customWidth="1"/>
    <col min="2566" max="2568" width="6.7109375" style="63" customWidth="1"/>
    <col min="2569" max="2569" width="1.7109375" style="63" customWidth="1"/>
    <col min="2570" max="2572" width="6.7109375" style="63" customWidth="1"/>
    <col min="2573" max="2573" width="1.7109375" style="63" customWidth="1"/>
    <col min="2574" max="2576" width="6.7109375" style="63" customWidth="1"/>
    <col min="2577" max="2577" width="1.7109375" style="63" customWidth="1"/>
    <col min="2578" max="2580" width="6.7109375" style="63" customWidth="1"/>
    <col min="2581" max="2581" width="1.7109375" style="63" customWidth="1"/>
    <col min="2582" max="2584" width="6.7109375" style="63" customWidth="1"/>
    <col min="2585" max="2585" width="1.7109375" style="63" customWidth="1"/>
    <col min="2586" max="2586" width="7.7109375" style="63" bestFit="1" customWidth="1"/>
    <col min="2587" max="2587" width="6.140625" style="63" bestFit="1" customWidth="1"/>
    <col min="2588" max="2588" width="4.85546875" style="63" bestFit="1" customWidth="1"/>
    <col min="2589" max="2816" width="11.42578125" style="63"/>
    <col min="2817" max="2817" width="19.7109375" style="63" customWidth="1"/>
    <col min="2818" max="2820" width="6.7109375" style="63" customWidth="1"/>
    <col min="2821" max="2821" width="1.7109375" style="63" customWidth="1"/>
    <col min="2822" max="2824" width="6.7109375" style="63" customWidth="1"/>
    <col min="2825" max="2825" width="1.7109375" style="63" customWidth="1"/>
    <col min="2826" max="2828" width="6.7109375" style="63" customWidth="1"/>
    <col min="2829" max="2829" width="1.7109375" style="63" customWidth="1"/>
    <col min="2830" max="2832" width="6.7109375" style="63" customWidth="1"/>
    <col min="2833" max="2833" width="1.7109375" style="63" customWidth="1"/>
    <col min="2834" max="2836" width="6.7109375" style="63" customWidth="1"/>
    <col min="2837" max="2837" width="1.7109375" style="63" customWidth="1"/>
    <col min="2838" max="2840" width="6.7109375" style="63" customWidth="1"/>
    <col min="2841" max="2841" width="1.7109375" style="63" customWidth="1"/>
    <col min="2842" max="2842" width="7.7109375" style="63" bestFit="1" customWidth="1"/>
    <col min="2843" max="2843" width="6.140625" style="63" bestFit="1" customWidth="1"/>
    <col min="2844" max="2844" width="4.85546875" style="63" bestFit="1" customWidth="1"/>
    <col min="2845" max="3072" width="11.42578125" style="63"/>
    <col min="3073" max="3073" width="19.7109375" style="63" customWidth="1"/>
    <col min="3074" max="3076" width="6.7109375" style="63" customWidth="1"/>
    <col min="3077" max="3077" width="1.7109375" style="63" customWidth="1"/>
    <col min="3078" max="3080" width="6.7109375" style="63" customWidth="1"/>
    <col min="3081" max="3081" width="1.7109375" style="63" customWidth="1"/>
    <col min="3082" max="3084" width="6.7109375" style="63" customWidth="1"/>
    <col min="3085" max="3085" width="1.7109375" style="63" customWidth="1"/>
    <col min="3086" max="3088" width="6.7109375" style="63" customWidth="1"/>
    <col min="3089" max="3089" width="1.7109375" style="63" customWidth="1"/>
    <col min="3090" max="3092" width="6.7109375" style="63" customWidth="1"/>
    <col min="3093" max="3093" width="1.7109375" style="63" customWidth="1"/>
    <col min="3094" max="3096" width="6.7109375" style="63" customWidth="1"/>
    <col min="3097" max="3097" width="1.7109375" style="63" customWidth="1"/>
    <col min="3098" max="3098" width="7.7109375" style="63" bestFit="1" customWidth="1"/>
    <col min="3099" max="3099" width="6.140625" style="63" bestFit="1" customWidth="1"/>
    <col min="3100" max="3100" width="4.85546875" style="63" bestFit="1" customWidth="1"/>
    <col min="3101" max="3328" width="11.42578125" style="63"/>
    <col min="3329" max="3329" width="19.7109375" style="63" customWidth="1"/>
    <col min="3330" max="3332" width="6.7109375" style="63" customWidth="1"/>
    <col min="3333" max="3333" width="1.7109375" style="63" customWidth="1"/>
    <col min="3334" max="3336" width="6.7109375" style="63" customWidth="1"/>
    <col min="3337" max="3337" width="1.7109375" style="63" customWidth="1"/>
    <col min="3338" max="3340" width="6.7109375" style="63" customWidth="1"/>
    <col min="3341" max="3341" width="1.7109375" style="63" customWidth="1"/>
    <col min="3342" max="3344" width="6.7109375" style="63" customWidth="1"/>
    <col min="3345" max="3345" width="1.7109375" style="63" customWidth="1"/>
    <col min="3346" max="3348" width="6.7109375" style="63" customWidth="1"/>
    <col min="3349" max="3349" width="1.7109375" style="63" customWidth="1"/>
    <col min="3350" max="3352" width="6.7109375" style="63" customWidth="1"/>
    <col min="3353" max="3353" width="1.7109375" style="63" customWidth="1"/>
    <col min="3354" max="3354" width="7.7109375" style="63" bestFit="1" customWidth="1"/>
    <col min="3355" max="3355" width="6.140625" style="63" bestFit="1" customWidth="1"/>
    <col min="3356" max="3356" width="4.85546875" style="63" bestFit="1" customWidth="1"/>
    <col min="3357" max="3584" width="11.42578125" style="63"/>
    <col min="3585" max="3585" width="19.7109375" style="63" customWidth="1"/>
    <col min="3586" max="3588" width="6.7109375" style="63" customWidth="1"/>
    <col min="3589" max="3589" width="1.7109375" style="63" customWidth="1"/>
    <col min="3590" max="3592" width="6.7109375" style="63" customWidth="1"/>
    <col min="3593" max="3593" width="1.7109375" style="63" customWidth="1"/>
    <col min="3594" max="3596" width="6.7109375" style="63" customWidth="1"/>
    <col min="3597" max="3597" width="1.7109375" style="63" customWidth="1"/>
    <col min="3598" max="3600" width="6.7109375" style="63" customWidth="1"/>
    <col min="3601" max="3601" width="1.7109375" style="63" customWidth="1"/>
    <col min="3602" max="3604" width="6.7109375" style="63" customWidth="1"/>
    <col min="3605" max="3605" width="1.7109375" style="63" customWidth="1"/>
    <col min="3606" max="3608" width="6.7109375" style="63" customWidth="1"/>
    <col min="3609" max="3609" width="1.7109375" style="63" customWidth="1"/>
    <col min="3610" max="3610" width="7.7109375" style="63" bestFit="1" customWidth="1"/>
    <col min="3611" max="3611" width="6.140625" style="63" bestFit="1" customWidth="1"/>
    <col min="3612" max="3612" width="4.85546875" style="63" bestFit="1" customWidth="1"/>
    <col min="3613" max="3840" width="11.42578125" style="63"/>
    <col min="3841" max="3841" width="19.7109375" style="63" customWidth="1"/>
    <col min="3842" max="3844" width="6.7109375" style="63" customWidth="1"/>
    <col min="3845" max="3845" width="1.7109375" style="63" customWidth="1"/>
    <col min="3846" max="3848" width="6.7109375" style="63" customWidth="1"/>
    <col min="3849" max="3849" width="1.7109375" style="63" customWidth="1"/>
    <col min="3850" max="3852" width="6.7109375" style="63" customWidth="1"/>
    <col min="3853" max="3853" width="1.7109375" style="63" customWidth="1"/>
    <col min="3854" max="3856" width="6.7109375" style="63" customWidth="1"/>
    <col min="3857" max="3857" width="1.7109375" style="63" customWidth="1"/>
    <col min="3858" max="3860" width="6.7109375" style="63" customWidth="1"/>
    <col min="3861" max="3861" width="1.7109375" style="63" customWidth="1"/>
    <col min="3862" max="3864" width="6.7109375" style="63" customWidth="1"/>
    <col min="3865" max="3865" width="1.7109375" style="63" customWidth="1"/>
    <col min="3866" max="3866" width="7.7109375" style="63" bestFit="1" customWidth="1"/>
    <col min="3867" max="3867" width="6.140625" style="63" bestFit="1" customWidth="1"/>
    <col min="3868" max="3868" width="4.85546875" style="63" bestFit="1" customWidth="1"/>
    <col min="3869" max="4096" width="11.42578125" style="63"/>
    <col min="4097" max="4097" width="19.7109375" style="63" customWidth="1"/>
    <col min="4098" max="4100" width="6.7109375" style="63" customWidth="1"/>
    <col min="4101" max="4101" width="1.7109375" style="63" customWidth="1"/>
    <col min="4102" max="4104" width="6.7109375" style="63" customWidth="1"/>
    <col min="4105" max="4105" width="1.7109375" style="63" customWidth="1"/>
    <col min="4106" max="4108" width="6.7109375" style="63" customWidth="1"/>
    <col min="4109" max="4109" width="1.7109375" style="63" customWidth="1"/>
    <col min="4110" max="4112" width="6.7109375" style="63" customWidth="1"/>
    <col min="4113" max="4113" width="1.7109375" style="63" customWidth="1"/>
    <col min="4114" max="4116" width="6.7109375" style="63" customWidth="1"/>
    <col min="4117" max="4117" width="1.7109375" style="63" customWidth="1"/>
    <col min="4118" max="4120" width="6.7109375" style="63" customWidth="1"/>
    <col min="4121" max="4121" width="1.7109375" style="63" customWidth="1"/>
    <col min="4122" max="4122" width="7.7109375" style="63" bestFit="1" customWidth="1"/>
    <col min="4123" max="4123" width="6.140625" style="63" bestFit="1" customWidth="1"/>
    <col min="4124" max="4124" width="4.85546875" style="63" bestFit="1" customWidth="1"/>
    <col min="4125" max="4352" width="11.42578125" style="63"/>
    <col min="4353" max="4353" width="19.7109375" style="63" customWidth="1"/>
    <col min="4354" max="4356" width="6.7109375" style="63" customWidth="1"/>
    <col min="4357" max="4357" width="1.7109375" style="63" customWidth="1"/>
    <col min="4358" max="4360" width="6.7109375" style="63" customWidth="1"/>
    <col min="4361" max="4361" width="1.7109375" style="63" customWidth="1"/>
    <col min="4362" max="4364" width="6.7109375" style="63" customWidth="1"/>
    <col min="4365" max="4365" width="1.7109375" style="63" customWidth="1"/>
    <col min="4366" max="4368" width="6.7109375" style="63" customWidth="1"/>
    <col min="4369" max="4369" width="1.7109375" style="63" customWidth="1"/>
    <col min="4370" max="4372" width="6.7109375" style="63" customWidth="1"/>
    <col min="4373" max="4373" width="1.7109375" style="63" customWidth="1"/>
    <col min="4374" max="4376" width="6.7109375" style="63" customWidth="1"/>
    <col min="4377" max="4377" width="1.7109375" style="63" customWidth="1"/>
    <col min="4378" max="4378" width="7.7109375" style="63" bestFit="1" customWidth="1"/>
    <col min="4379" max="4379" width="6.140625" style="63" bestFit="1" customWidth="1"/>
    <col min="4380" max="4380" width="4.85546875" style="63" bestFit="1" customWidth="1"/>
    <col min="4381" max="4608" width="11.42578125" style="63"/>
    <col min="4609" max="4609" width="19.7109375" style="63" customWidth="1"/>
    <col min="4610" max="4612" width="6.7109375" style="63" customWidth="1"/>
    <col min="4613" max="4613" width="1.7109375" style="63" customWidth="1"/>
    <col min="4614" max="4616" width="6.7109375" style="63" customWidth="1"/>
    <col min="4617" max="4617" width="1.7109375" style="63" customWidth="1"/>
    <col min="4618" max="4620" width="6.7109375" style="63" customWidth="1"/>
    <col min="4621" max="4621" width="1.7109375" style="63" customWidth="1"/>
    <col min="4622" max="4624" width="6.7109375" style="63" customWidth="1"/>
    <col min="4625" max="4625" width="1.7109375" style="63" customWidth="1"/>
    <col min="4626" max="4628" width="6.7109375" style="63" customWidth="1"/>
    <col min="4629" max="4629" width="1.7109375" style="63" customWidth="1"/>
    <col min="4630" max="4632" width="6.7109375" style="63" customWidth="1"/>
    <col min="4633" max="4633" width="1.7109375" style="63" customWidth="1"/>
    <col min="4634" max="4634" width="7.7109375" style="63" bestFit="1" customWidth="1"/>
    <col min="4635" max="4635" width="6.140625" style="63" bestFit="1" customWidth="1"/>
    <col min="4636" max="4636" width="4.85546875" style="63" bestFit="1" customWidth="1"/>
    <col min="4637" max="4864" width="11.42578125" style="63"/>
    <col min="4865" max="4865" width="19.7109375" style="63" customWidth="1"/>
    <col min="4866" max="4868" width="6.7109375" style="63" customWidth="1"/>
    <col min="4869" max="4869" width="1.7109375" style="63" customWidth="1"/>
    <col min="4870" max="4872" width="6.7109375" style="63" customWidth="1"/>
    <col min="4873" max="4873" width="1.7109375" style="63" customWidth="1"/>
    <col min="4874" max="4876" width="6.7109375" style="63" customWidth="1"/>
    <col min="4877" max="4877" width="1.7109375" style="63" customWidth="1"/>
    <col min="4878" max="4880" width="6.7109375" style="63" customWidth="1"/>
    <col min="4881" max="4881" width="1.7109375" style="63" customWidth="1"/>
    <col min="4882" max="4884" width="6.7109375" style="63" customWidth="1"/>
    <col min="4885" max="4885" width="1.7109375" style="63" customWidth="1"/>
    <col min="4886" max="4888" width="6.7109375" style="63" customWidth="1"/>
    <col min="4889" max="4889" width="1.7109375" style="63" customWidth="1"/>
    <col min="4890" max="4890" width="7.7109375" style="63" bestFit="1" customWidth="1"/>
    <col min="4891" max="4891" width="6.140625" style="63" bestFit="1" customWidth="1"/>
    <col min="4892" max="4892" width="4.85546875" style="63" bestFit="1" customWidth="1"/>
    <col min="4893" max="5120" width="11.42578125" style="63"/>
    <col min="5121" max="5121" width="19.7109375" style="63" customWidth="1"/>
    <col min="5122" max="5124" width="6.7109375" style="63" customWidth="1"/>
    <col min="5125" max="5125" width="1.7109375" style="63" customWidth="1"/>
    <col min="5126" max="5128" width="6.7109375" style="63" customWidth="1"/>
    <col min="5129" max="5129" width="1.7109375" style="63" customWidth="1"/>
    <col min="5130" max="5132" width="6.7109375" style="63" customWidth="1"/>
    <col min="5133" max="5133" width="1.7109375" style="63" customWidth="1"/>
    <col min="5134" max="5136" width="6.7109375" style="63" customWidth="1"/>
    <col min="5137" max="5137" width="1.7109375" style="63" customWidth="1"/>
    <col min="5138" max="5140" width="6.7109375" style="63" customWidth="1"/>
    <col min="5141" max="5141" width="1.7109375" style="63" customWidth="1"/>
    <col min="5142" max="5144" width="6.7109375" style="63" customWidth="1"/>
    <col min="5145" max="5145" width="1.7109375" style="63" customWidth="1"/>
    <col min="5146" max="5146" width="7.7109375" style="63" bestFit="1" customWidth="1"/>
    <col min="5147" max="5147" width="6.140625" style="63" bestFit="1" customWidth="1"/>
    <col min="5148" max="5148" width="4.85546875" style="63" bestFit="1" customWidth="1"/>
    <col min="5149" max="5376" width="11.42578125" style="63"/>
    <col min="5377" max="5377" width="19.7109375" style="63" customWidth="1"/>
    <col min="5378" max="5380" width="6.7109375" style="63" customWidth="1"/>
    <col min="5381" max="5381" width="1.7109375" style="63" customWidth="1"/>
    <col min="5382" max="5384" width="6.7109375" style="63" customWidth="1"/>
    <col min="5385" max="5385" width="1.7109375" style="63" customWidth="1"/>
    <col min="5386" max="5388" width="6.7109375" style="63" customWidth="1"/>
    <col min="5389" max="5389" width="1.7109375" style="63" customWidth="1"/>
    <col min="5390" max="5392" width="6.7109375" style="63" customWidth="1"/>
    <col min="5393" max="5393" width="1.7109375" style="63" customWidth="1"/>
    <col min="5394" max="5396" width="6.7109375" style="63" customWidth="1"/>
    <col min="5397" max="5397" width="1.7109375" style="63" customWidth="1"/>
    <col min="5398" max="5400" width="6.7109375" style="63" customWidth="1"/>
    <col min="5401" max="5401" width="1.7109375" style="63" customWidth="1"/>
    <col min="5402" max="5402" width="7.7109375" style="63" bestFit="1" customWidth="1"/>
    <col min="5403" max="5403" width="6.140625" style="63" bestFit="1" customWidth="1"/>
    <col min="5404" max="5404" width="4.85546875" style="63" bestFit="1" customWidth="1"/>
    <col min="5405" max="5632" width="11.42578125" style="63"/>
    <col min="5633" max="5633" width="19.7109375" style="63" customWidth="1"/>
    <col min="5634" max="5636" width="6.7109375" style="63" customWidth="1"/>
    <col min="5637" max="5637" width="1.7109375" style="63" customWidth="1"/>
    <col min="5638" max="5640" width="6.7109375" style="63" customWidth="1"/>
    <col min="5641" max="5641" width="1.7109375" style="63" customWidth="1"/>
    <col min="5642" max="5644" width="6.7109375" style="63" customWidth="1"/>
    <col min="5645" max="5645" width="1.7109375" style="63" customWidth="1"/>
    <col min="5646" max="5648" width="6.7109375" style="63" customWidth="1"/>
    <col min="5649" max="5649" width="1.7109375" style="63" customWidth="1"/>
    <col min="5650" max="5652" width="6.7109375" style="63" customWidth="1"/>
    <col min="5653" max="5653" width="1.7109375" style="63" customWidth="1"/>
    <col min="5654" max="5656" width="6.7109375" style="63" customWidth="1"/>
    <col min="5657" max="5657" width="1.7109375" style="63" customWidth="1"/>
    <col min="5658" max="5658" width="7.7109375" style="63" bestFit="1" customWidth="1"/>
    <col min="5659" max="5659" width="6.140625" style="63" bestFit="1" customWidth="1"/>
    <col min="5660" max="5660" width="4.85546875" style="63" bestFit="1" customWidth="1"/>
    <col min="5661" max="5888" width="11.42578125" style="63"/>
    <col min="5889" max="5889" width="19.7109375" style="63" customWidth="1"/>
    <col min="5890" max="5892" width="6.7109375" style="63" customWidth="1"/>
    <col min="5893" max="5893" width="1.7109375" style="63" customWidth="1"/>
    <col min="5894" max="5896" width="6.7109375" style="63" customWidth="1"/>
    <col min="5897" max="5897" width="1.7109375" style="63" customWidth="1"/>
    <col min="5898" max="5900" width="6.7109375" style="63" customWidth="1"/>
    <col min="5901" max="5901" width="1.7109375" style="63" customWidth="1"/>
    <col min="5902" max="5904" width="6.7109375" style="63" customWidth="1"/>
    <col min="5905" max="5905" width="1.7109375" style="63" customWidth="1"/>
    <col min="5906" max="5908" width="6.7109375" style="63" customWidth="1"/>
    <col min="5909" max="5909" width="1.7109375" style="63" customWidth="1"/>
    <col min="5910" max="5912" width="6.7109375" style="63" customWidth="1"/>
    <col min="5913" max="5913" width="1.7109375" style="63" customWidth="1"/>
    <col min="5914" max="5914" width="7.7109375" style="63" bestFit="1" customWidth="1"/>
    <col min="5915" max="5915" width="6.140625" style="63" bestFit="1" customWidth="1"/>
    <col min="5916" max="5916" width="4.85546875" style="63" bestFit="1" customWidth="1"/>
    <col min="5917" max="6144" width="11.42578125" style="63"/>
    <col min="6145" max="6145" width="19.7109375" style="63" customWidth="1"/>
    <col min="6146" max="6148" width="6.7109375" style="63" customWidth="1"/>
    <col min="6149" max="6149" width="1.7109375" style="63" customWidth="1"/>
    <col min="6150" max="6152" width="6.7109375" style="63" customWidth="1"/>
    <col min="6153" max="6153" width="1.7109375" style="63" customWidth="1"/>
    <col min="6154" max="6156" width="6.7109375" style="63" customWidth="1"/>
    <col min="6157" max="6157" width="1.7109375" style="63" customWidth="1"/>
    <col min="6158" max="6160" width="6.7109375" style="63" customWidth="1"/>
    <col min="6161" max="6161" width="1.7109375" style="63" customWidth="1"/>
    <col min="6162" max="6164" width="6.7109375" style="63" customWidth="1"/>
    <col min="6165" max="6165" width="1.7109375" style="63" customWidth="1"/>
    <col min="6166" max="6168" width="6.7109375" style="63" customWidth="1"/>
    <col min="6169" max="6169" width="1.7109375" style="63" customWidth="1"/>
    <col min="6170" max="6170" width="7.7109375" style="63" bestFit="1" customWidth="1"/>
    <col min="6171" max="6171" width="6.140625" style="63" bestFit="1" customWidth="1"/>
    <col min="6172" max="6172" width="4.85546875" style="63" bestFit="1" customWidth="1"/>
    <col min="6173" max="6400" width="11.42578125" style="63"/>
    <col min="6401" max="6401" width="19.7109375" style="63" customWidth="1"/>
    <col min="6402" max="6404" width="6.7109375" style="63" customWidth="1"/>
    <col min="6405" max="6405" width="1.7109375" style="63" customWidth="1"/>
    <col min="6406" max="6408" width="6.7109375" style="63" customWidth="1"/>
    <col min="6409" max="6409" width="1.7109375" style="63" customWidth="1"/>
    <col min="6410" max="6412" width="6.7109375" style="63" customWidth="1"/>
    <col min="6413" max="6413" width="1.7109375" style="63" customWidth="1"/>
    <col min="6414" max="6416" width="6.7109375" style="63" customWidth="1"/>
    <col min="6417" max="6417" width="1.7109375" style="63" customWidth="1"/>
    <col min="6418" max="6420" width="6.7109375" style="63" customWidth="1"/>
    <col min="6421" max="6421" width="1.7109375" style="63" customWidth="1"/>
    <col min="6422" max="6424" width="6.7109375" style="63" customWidth="1"/>
    <col min="6425" max="6425" width="1.7109375" style="63" customWidth="1"/>
    <col min="6426" max="6426" width="7.7109375" style="63" bestFit="1" customWidth="1"/>
    <col min="6427" max="6427" width="6.140625" style="63" bestFit="1" customWidth="1"/>
    <col min="6428" max="6428" width="4.85546875" style="63" bestFit="1" customWidth="1"/>
    <col min="6429" max="6656" width="11.42578125" style="63"/>
    <col min="6657" max="6657" width="19.7109375" style="63" customWidth="1"/>
    <col min="6658" max="6660" width="6.7109375" style="63" customWidth="1"/>
    <col min="6661" max="6661" width="1.7109375" style="63" customWidth="1"/>
    <col min="6662" max="6664" width="6.7109375" style="63" customWidth="1"/>
    <col min="6665" max="6665" width="1.7109375" style="63" customWidth="1"/>
    <col min="6666" max="6668" width="6.7109375" style="63" customWidth="1"/>
    <col min="6669" max="6669" width="1.7109375" style="63" customWidth="1"/>
    <col min="6670" max="6672" width="6.7109375" style="63" customWidth="1"/>
    <col min="6673" max="6673" width="1.7109375" style="63" customWidth="1"/>
    <col min="6674" max="6676" width="6.7109375" style="63" customWidth="1"/>
    <col min="6677" max="6677" width="1.7109375" style="63" customWidth="1"/>
    <col min="6678" max="6680" width="6.7109375" style="63" customWidth="1"/>
    <col min="6681" max="6681" width="1.7109375" style="63" customWidth="1"/>
    <col min="6682" max="6682" width="7.7109375" style="63" bestFit="1" customWidth="1"/>
    <col min="6683" max="6683" width="6.140625" style="63" bestFit="1" customWidth="1"/>
    <col min="6684" max="6684" width="4.85546875" style="63" bestFit="1" customWidth="1"/>
    <col min="6685" max="6912" width="11.42578125" style="63"/>
    <col min="6913" max="6913" width="19.7109375" style="63" customWidth="1"/>
    <col min="6914" max="6916" width="6.7109375" style="63" customWidth="1"/>
    <col min="6917" max="6917" width="1.7109375" style="63" customWidth="1"/>
    <col min="6918" max="6920" width="6.7109375" style="63" customWidth="1"/>
    <col min="6921" max="6921" width="1.7109375" style="63" customWidth="1"/>
    <col min="6922" max="6924" width="6.7109375" style="63" customWidth="1"/>
    <col min="6925" max="6925" width="1.7109375" style="63" customWidth="1"/>
    <col min="6926" max="6928" width="6.7109375" style="63" customWidth="1"/>
    <col min="6929" max="6929" width="1.7109375" style="63" customWidth="1"/>
    <col min="6930" max="6932" width="6.7109375" style="63" customWidth="1"/>
    <col min="6933" max="6933" width="1.7109375" style="63" customWidth="1"/>
    <col min="6934" max="6936" width="6.7109375" style="63" customWidth="1"/>
    <col min="6937" max="6937" width="1.7109375" style="63" customWidth="1"/>
    <col min="6938" max="6938" width="7.7109375" style="63" bestFit="1" customWidth="1"/>
    <col min="6939" max="6939" width="6.140625" style="63" bestFit="1" customWidth="1"/>
    <col min="6940" max="6940" width="4.85546875" style="63" bestFit="1" customWidth="1"/>
    <col min="6941" max="7168" width="11.42578125" style="63"/>
    <col min="7169" max="7169" width="19.7109375" style="63" customWidth="1"/>
    <col min="7170" max="7172" width="6.7109375" style="63" customWidth="1"/>
    <col min="7173" max="7173" width="1.7109375" style="63" customWidth="1"/>
    <col min="7174" max="7176" width="6.7109375" style="63" customWidth="1"/>
    <col min="7177" max="7177" width="1.7109375" style="63" customWidth="1"/>
    <col min="7178" max="7180" width="6.7109375" style="63" customWidth="1"/>
    <col min="7181" max="7181" width="1.7109375" style="63" customWidth="1"/>
    <col min="7182" max="7184" width="6.7109375" style="63" customWidth="1"/>
    <col min="7185" max="7185" width="1.7109375" style="63" customWidth="1"/>
    <col min="7186" max="7188" width="6.7109375" style="63" customWidth="1"/>
    <col min="7189" max="7189" width="1.7109375" style="63" customWidth="1"/>
    <col min="7190" max="7192" width="6.7109375" style="63" customWidth="1"/>
    <col min="7193" max="7193" width="1.7109375" style="63" customWidth="1"/>
    <col min="7194" max="7194" width="7.7109375" style="63" bestFit="1" customWidth="1"/>
    <col min="7195" max="7195" width="6.140625" style="63" bestFit="1" customWidth="1"/>
    <col min="7196" max="7196" width="4.85546875" style="63" bestFit="1" customWidth="1"/>
    <col min="7197" max="7424" width="11.42578125" style="63"/>
    <col min="7425" max="7425" width="19.7109375" style="63" customWidth="1"/>
    <col min="7426" max="7428" width="6.7109375" style="63" customWidth="1"/>
    <col min="7429" max="7429" width="1.7109375" style="63" customWidth="1"/>
    <col min="7430" max="7432" width="6.7109375" style="63" customWidth="1"/>
    <col min="7433" max="7433" width="1.7109375" style="63" customWidth="1"/>
    <col min="7434" max="7436" width="6.7109375" style="63" customWidth="1"/>
    <col min="7437" max="7437" width="1.7109375" style="63" customWidth="1"/>
    <col min="7438" max="7440" width="6.7109375" style="63" customWidth="1"/>
    <col min="7441" max="7441" width="1.7109375" style="63" customWidth="1"/>
    <col min="7442" max="7444" width="6.7109375" style="63" customWidth="1"/>
    <col min="7445" max="7445" width="1.7109375" style="63" customWidth="1"/>
    <col min="7446" max="7448" width="6.7109375" style="63" customWidth="1"/>
    <col min="7449" max="7449" width="1.7109375" style="63" customWidth="1"/>
    <col min="7450" max="7450" width="7.7109375" style="63" bestFit="1" customWidth="1"/>
    <col min="7451" max="7451" width="6.140625" style="63" bestFit="1" customWidth="1"/>
    <col min="7452" max="7452" width="4.85546875" style="63" bestFit="1" customWidth="1"/>
    <col min="7453" max="7680" width="11.42578125" style="63"/>
    <col min="7681" max="7681" width="19.7109375" style="63" customWidth="1"/>
    <col min="7682" max="7684" width="6.7109375" style="63" customWidth="1"/>
    <col min="7685" max="7685" width="1.7109375" style="63" customWidth="1"/>
    <col min="7686" max="7688" width="6.7109375" style="63" customWidth="1"/>
    <col min="7689" max="7689" width="1.7109375" style="63" customWidth="1"/>
    <col min="7690" max="7692" width="6.7109375" style="63" customWidth="1"/>
    <col min="7693" max="7693" width="1.7109375" style="63" customWidth="1"/>
    <col min="7694" max="7696" width="6.7109375" style="63" customWidth="1"/>
    <col min="7697" max="7697" width="1.7109375" style="63" customWidth="1"/>
    <col min="7698" max="7700" width="6.7109375" style="63" customWidth="1"/>
    <col min="7701" max="7701" width="1.7109375" style="63" customWidth="1"/>
    <col min="7702" max="7704" width="6.7109375" style="63" customWidth="1"/>
    <col min="7705" max="7705" width="1.7109375" style="63" customWidth="1"/>
    <col min="7706" max="7706" width="7.7109375" style="63" bestFit="1" customWidth="1"/>
    <col min="7707" max="7707" width="6.140625" style="63" bestFit="1" customWidth="1"/>
    <col min="7708" max="7708" width="4.85546875" style="63" bestFit="1" customWidth="1"/>
    <col min="7709" max="7936" width="11.42578125" style="63"/>
    <col min="7937" max="7937" width="19.7109375" style="63" customWidth="1"/>
    <col min="7938" max="7940" width="6.7109375" style="63" customWidth="1"/>
    <col min="7941" max="7941" width="1.7109375" style="63" customWidth="1"/>
    <col min="7942" max="7944" width="6.7109375" style="63" customWidth="1"/>
    <col min="7945" max="7945" width="1.7109375" style="63" customWidth="1"/>
    <col min="7946" max="7948" width="6.7109375" style="63" customWidth="1"/>
    <col min="7949" max="7949" width="1.7109375" style="63" customWidth="1"/>
    <col min="7950" max="7952" width="6.7109375" style="63" customWidth="1"/>
    <col min="7953" max="7953" width="1.7109375" style="63" customWidth="1"/>
    <col min="7954" max="7956" width="6.7109375" style="63" customWidth="1"/>
    <col min="7957" max="7957" width="1.7109375" style="63" customWidth="1"/>
    <col min="7958" max="7960" width="6.7109375" style="63" customWidth="1"/>
    <col min="7961" max="7961" width="1.7109375" style="63" customWidth="1"/>
    <col min="7962" max="7962" width="7.7109375" style="63" bestFit="1" customWidth="1"/>
    <col min="7963" max="7963" width="6.140625" style="63" bestFit="1" customWidth="1"/>
    <col min="7964" max="7964" width="4.85546875" style="63" bestFit="1" customWidth="1"/>
    <col min="7965" max="8192" width="11.42578125" style="63"/>
    <col min="8193" max="8193" width="19.7109375" style="63" customWidth="1"/>
    <col min="8194" max="8196" width="6.7109375" style="63" customWidth="1"/>
    <col min="8197" max="8197" width="1.7109375" style="63" customWidth="1"/>
    <col min="8198" max="8200" width="6.7109375" style="63" customWidth="1"/>
    <col min="8201" max="8201" width="1.7109375" style="63" customWidth="1"/>
    <col min="8202" max="8204" width="6.7109375" style="63" customWidth="1"/>
    <col min="8205" max="8205" width="1.7109375" style="63" customWidth="1"/>
    <col min="8206" max="8208" width="6.7109375" style="63" customWidth="1"/>
    <col min="8209" max="8209" width="1.7109375" style="63" customWidth="1"/>
    <col min="8210" max="8212" width="6.7109375" style="63" customWidth="1"/>
    <col min="8213" max="8213" width="1.7109375" style="63" customWidth="1"/>
    <col min="8214" max="8216" width="6.7109375" style="63" customWidth="1"/>
    <col min="8217" max="8217" width="1.7109375" style="63" customWidth="1"/>
    <col min="8218" max="8218" width="7.7109375" style="63" bestFit="1" customWidth="1"/>
    <col min="8219" max="8219" width="6.140625" style="63" bestFit="1" customWidth="1"/>
    <col min="8220" max="8220" width="4.85546875" style="63" bestFit="1" customWidth="1"/>
    <col min="8221" max="8448" width="11.42578125" style="63"/>
    <col min="8449" max="8449" width="19.7109375" style="63" customWidth="1"/>
    <col min="8450" max="8452" width="6.7109375" style="63" customWidth="1"/>
    <col min="8453" max="8453" width="1.7109375" style="63" customWidth="1"/>
    <col min="8454" max="8456" width="6.7109375" style="63" customWidth="1"/>
    <col min="8457" max="8457" width="1.7109375" style="63" customWidth="1"/>
    <col min="8458" max="8460" width="6.7109375" style="63" customWidth="1"/>
    <col min="8461" max="8461" width="1.7109375" style="63" customWidth="1"/>
    <col min="8462" max="8464" width="6.7109375" style="63" customWidth="1"/>
    <col min="8465" max="8465" width="1.7109375" style="63" customWidth="1"/>
    <col min="8466" max="8468" width="6.7109375" style="63" customWidth="1"/>
    <col min="8469" max="8469" width="1.7109375" style="63" customWidth="1"/>
    <col min="8470" max="8472" width="6.7109375" style="63" customWidth="1"/>
    <col min="8473" max="8473" width="1.7109375" style="63" customWidth="1"/>
    <col min="8474" max="8474" width="7.7109375" style="63" bestFit="1" customWidth="1"/>
    <col min="8475" max="8475" width="6.140625" style="63" bestFit="1" customWidth="1"/>
    <col min="8476" max="8476" width="4.85546875" style="63" bestFit="1" customWidth="1"/>
    <col min="8477" max="8704" width="11.42578125" style="63"/>
    <col min="8705" max="8705" width="19.7109375" style="63" customWidth="1"/>
    <col min="8706" max="8708" width="6.7109375" style="63" customWidth="1"/>
    <col min="8709" max="8709" width="1.7109375" style="63" customWidth="1"/>
    <col min="8710" max="8712" width="6.7109375" style="63" customWidth="1"/>
    <col min="8713" max="8713" width="1.7109375" style="63" customWidth="1"/>
    <col min="8714" max="8716" width="6.7109375" style="63" customWidth="1"/>
    <col min="8717" max="8717" width="1.7109375" style="63" customWidth="1"/>
    <col min="8718" max="8720" width="6.7109375" style="63" customWidth="1"/>
    <col min="8721" max="8721" width="1.7109375" style="63" customWidth="1"/>
    <col min="8722" max="8724" width="6.7109375" style="63" customWidth="1"/>
    <col min="8725" max="8725" width="1.7109375" style="63" customWidth="1"/>
    <col min="8726" max="8728" width="6.7109375" style="63" customWidth="1"/>
    <col min="8729" max="8729" width="1.7109375" style="63" customWidth="1"/>
    <col min="8730" max="8730" width="7.7109375" style="63" bestFit="1" customWidth="1"/>
    <col min="8731" max="8731" width="6.140625" style="63" bestFit="1" customWidth="1"/>
    <col min="8732" max="8732" width="4.85546875" style="63" bestFit="1" customWidth="1"/>
    <col min="8733" max="8960" width="11.42578125" style="63"/>
    <col min="8961" max="8961" width="19.7109375" style="63" customWidth="1"/>
    <col min="8962" max="8964" width="6.7109375" style="63" customWidth="1"/>
    <col min="8965" max="8965" width="1.7109375" style="63" customWidth="1"/>
    <col min="8966" max="8968" width="6.7109375" style="63" customWidth="1"/>
    <col min="8969" max="8969" width="1.7109375" style="63" customWidth="1"/>
    <col min="8970" max="8972" width="6.7109375" style="63" customWidth="1"/>
    <col min="8973" max="8973" width="1.7109375" style="63" customWidth="1"/>
    <col min="8974" max="8976" width="6.7109375" style="63" customWidth="1"/>
    <col min="8977" max="8977" width="1.7109375" style="63" customWidth="1"/>
    <col min="8978" max="8980" width="6.7109375" style="63" customWidth="1"/>
    <col min="8981" max="8981" width="1.7109375" style="63" customWidth="1"/>
    <col min="8982" max="8984" width="6.7109375" style="63" customWidth="1"/>
    <col min="8985" max="8985" width="1.7109375" style="63" customWidth="1"/>
    <col min="8986" max="8986" width="7.7109375" style="63" bestFit="1" customWidth="1"/>
    <col min="8987" max="8987" width="6.140625" style="63" bestFit="1" customWidth="1"/>
    <col min="8988" max="8988" width="4.85546875" style="63" bestFit="1" customWidth="1"/>
    <col min="8989" max="9216" width="11.42578125" style="63"/>
    <col min="9217" max="9217" width="19.7109375" style="63" customWidth="1"/>
    <col min="9218" max="9220" width="6.7109375" style="63" customWidth="1"/>
    <col min="9221" max="9221" width="1.7109375" style="63" customWidth="1"/>
    <col min="9222" max="9224" width="6.7109375" style="63" customWidth="1"/>
    <col min="9225" max="9225" width="1.7109375" style="63" customWidth="1"/>
    <col min="9226" max="9228" width="6.7109375" style="63" customWidth="1"/>
    <col min="9229" max="9229" width="1.7109375" style="63" customWidth="1"/>
    <col min="9230" max="9232" width="6.7109375" style="63" customWidth="1"/>
    <col min="9233" max="9233" width="1.7109375" style="63" customWidth="1"/>
    <col min="9234" max="9236" width="6.7109375" style="63" customWidth="1"/>
    <col min="9237" max="9237" width="1.7109375" style="63" customWidth="1"/>
    <col min="9238" max="9240" width="6.7109375" style="63" customWidth="1"/>
    <col min="9241" max="9241" width="1.7109375" style="63" customWidth="1"/>
    <col min="9242" max="9242" width="7.7109375" style="63" bestFit="1" customWidth="1"/>
    <col min="9243" max="9243" width="6.140625" style="63" bestFit="1" customWidth="1"/>
    <col min="9244" max="9244" width="4.85546875" style="63" bestFit="1" customWidth="1"/>
    <col min="9245" max="9472" width="11.42578125" style="63"/>
    <col min="9473" max="9473" width="19.7109375" style="63" customWidth="1"/>
    <col min="9474" max="9476" width="6.7109375" style="63" customWidth="1"/>
    <col min="9477" max="9477" width="1.7109375" style="63" customWidth="1"/>
    <col min="9478" max="9480" width="6.7109375" style="63" customWidth="1"/>
    <col min="9481" max="9481" width="1.7109375" style="63" customWidth="1"/>
    <col min="9482" max="9484" width="6.7109375" style="63" customWidth="1"/>
    <col min="9485" max="9485" width="1.7109375" style="63" customWidth="1"/>
    <col min="9486" max="9488" width="6.7109375" style="63" customWidth="1"/>
    <col min="9489" max="9489" width="1.7109375" style="63" customWidth="1"/>
    <col min="9490" max="9492" width="6.7109375" style="63" customWidth="1"/>
    <col min="9493" max="9493" width="1.7109375" style="63" customWidth="1"/>
    <col min="9494" max="9496" width="6.7109375" style="63" customWidth="1"/>
    <col min="9497" max="9497" width="1.7109375" style="63" customWidth="1"/>
    <col min="9498" max="9498" width="7.7109375" style="63" bestFit="1" customWidth="1"/>
    <col min="9499" max="9499" width="6.140625" style="63" bestFit="1" customWidth="1"/>
    <col min="9500" max="9500" width="4.85546875" style="63" bestFit="1" customWidth="1"/>
    <col min="9501" max="9728" width="11.42578125" style="63"/>
    <col min="9729" max="9729" width="19.7109375" style="63" customWidth="1"/>
    <col min="9730" max="9732" width="6.7109375" style="63" customWidth="1"/>
    <col min="9733" max="9733" width="1.7109375" style="63" customWidth="1"/>
    <col min="9734" max="9736" width="6.7109375" style="63" customWidth="1"/>
    <col min="9737" max="9737" width="1.7109375" style="63" customWidth="1"/>
    <col min="9738" max="9740" width="6.7109375" style="63" customWidth="1"/>
    <col min="9741" max="9741" width="1.7109375" style="63" customWidth="1"/>
    <col min="9742" max="9744" width="6.7109375" style="63" customWidth="1"/>
    <col min="9745" max="9745" width="1.7109375" style="63" customWidth="1"/>
    <col min="9746" max="9748" width="6.7109375" style="63" customWidth="1"/>
    <col min="9749" max="9749" width="1.7109375" style="63" customWidth="1"/>
    <col min="9750" max="9752" width="6.7109375" style="63" customWidth="1"/>
    <col min="9753" max="9753" width="1.7109375" style="63" customWidth="1"/>
    <col min="9754" max="9754" width="7.7109375" style="63" bestFit="1" customWidth="1"/>
    <col min="9755" max="9755" width="6.140625" style="63" bestFit="1" customWidth="1"/>
    <col min="9756" max="9756" width="4.85546875" style="63" bestFit="1" customWidth="1"/>
    <col min="9757" max="9984" width="11.42578125" style="63"/>
    <col min="9985" max="9985" width="19.7109375" style="63" customWidth="1"/>
    <col min="9986" max="9988" width="6.7109375" style="63" customWidth="1"/>
    <col min="9989" max="9989" width="1.7109375" style="63" customWidth="1"/>
    <col min="9990" max="9992" width="6.7109375" style="63" customWidth="1"/>
    <col min="9993" max="9993" width="1.7109375" style="63" customWidth="1"/>
    <col min="9994" max="9996" width="6.7109375" style="63" customWidth="1"/>
    <col min="9997" max="9997" width="1.7109375" style="63" customWidth="1"/>
    <col min="9998" max="10000" width="6.7109375" style="63" customWidth="1"/>
    <col min="10001" max="10001" width="1.7109375" style="63" customWidth="1"/>
    <col min="10002" max="10004" width="6.7109375" style="63" customWidth="1"/>
    <col min="10005" max="10005" width="1.7109375" style="63" customWidth="1"/>
    <col min="10006" max="10008" width="6.7109375" style="63" customWidth="1"/>
    <col min="10009" max="10009" width="1.7109375" style="63" customWidth="1"/>
    <col min="10010" max="10010" width="7.7109375" style="63" bestFit="1" customWidth="1"/>
    <col min="10011" max="10011" width="6.140625" style="63" bestFit="1" customWidth="1"/>
    <col min="10012" max="10012" width="4.85546875" style="63" bestFit="1" customWidth="1"/>
    <col min="10013" max="10240" width="11.42578125" style="63"/>
    <col min="10241" max="10241" width="19.7109375" style="63" customWidth="1"/>
    <col min="10242" max="10244" width="6.7109375" style="63" customWidth="1"/>
    <col min="10245" max="10245" width="1.7109375" style="63" customWidth="1"/>
    <col min="10246" max="10248" width="6.7109375" style="63" customWidth="1"/>
    <col min="10249" max="10249" width="1.7109375" style="63" customWidth="1"/>
    <col min="10250" max="10252" width="6.7109375" style="63" customWidth="1"/>
    <col min="10253" max="10253" width="1.7109375" style="63" customWidth="1"/>
    <col min="10254" max="10256" width="6.7109375" style="63" customWidth="1"/>
    <col min="10257" max="10257" width="1.7109375" style="63" customWidth="1"/>
    <col min="10258" max="10260" width="6.7109375" style="63" customWidth="1"/>
    <col min="10261" max="10261" width="1.7109375" style="63" customWidth="1"/>
    <col min="10262" max="10264" width="6.7109375" style="63" customWidth="1"/>
    <col min="10265" max="10265" width="1.7109375" style="63" customWidth="1"/>
    <col min="10266" max="10266" width="7.7109375" style="63" bestFit="1" customWidth="1"/>
    <col min="10267" max="10267" width="6.140625" style="63" bestFit="1" customWidth="1"/>
    <col min="10268" max="10268" width="4.85546875" style="63" bestFit="1" customWidth="1"/>
    <col min="10269" max="10496" width="11.42578125" style="63"/>
    <col min="10497" max="10497" width="19.7109375" style="63" customWidth="1"/>
    <col min="10498" max="10500" width="6.7109375" style="63" customWidth="1"/>
    <col min="10501" max="10501" width="1.7109375" style="63" customWidth="1"/>
    <col min="10502" max="10504" width="6.7109375" style="63" customWidth="1"/>
    <col min="10505" max="10505" width="1.7109375" style="63" customWidth="1"/>
    <col min="10506" max="10508" width="6.7109375" style="63" customWidth="1"/>
    <col min="10509" max="10509" width="1.7109375" style="63" customWidth="1"/>
    <col min="10510" max="10512" width="6.7109375" style="63" customWidth="1"/>
    <col min="10513" max="10513" width="1.7109375" style="63" customWidth="1"/>
    <col min="10514" max="10516" width="6.7109375" style="63" customWidth="1"/>
    <col min="10517" max="10517" width="1.7109375" style="63" customWidth="1"/>
    <col min="10518" max="10520" width="6.7109375" style="63" customWidth="1"/>
    <col min="10521" max="10521" width="1.7109375" style="63" customWidth="1"/>
    <col min="10522" max="10522" width="7.7109375" style="63" bestFit="1" customWidth="1"/>
    <col min="10523" max="10523" width="6.140625" style="63" bestFit="1" customWidth="1"/>
    <col min="10524" max="10524" width="4.85546875" style="63" bestFit="1" customWidth="1"/>
    <col min="10525" max="10752" width="11.42578125" style="63"/>
    <col min="10753" max="10753" width="19.7109375" style="63" customWidth="1"/>
    <col min="10754" max="10756" width="6.7109375" style="63" customWidth="1"/>
    <col min="10757" max="10757" width="1.7109375" style="63" customWidth="1"/>
    <col min="10758" max="10760" width="6.7109375" style="63" customWidth="1"/>
    <col min="10761" max="10761" width="1.7109375" style="63" customWidth="1"/>
    <col min="10762" max="10764" width="6.7109375" style="63" customWidth="1"/>
    <col min="10765" max="10765" width="1.7109375" style="63" customWidth="1"/>
    <col min="10766" max="10768" width="6.7109375" style="63" customWidth="1"/>
    <col min="10769" max="10769" width="1.7109375" style="63" customWidth="1"/>
    <col min="10770" max="10772" width="6.7109375" style="63" customWidth="1"/>
    <col min="10773" max="10773" width="1.7109375" style="63" customWidth="1"/>
    <col min="10774" max="10776" width="6.7109375" style="63" customWidth="1"/>
    <col min="10777" max="10777" width="1.7109375" style="63" customWidth="1"/>
    <col min="10778" max="10778" width="7.7109375" style="63" bestFit="1" customWidth="1"/>
    <col min="10779" max="10779" width="6.140625" style="63" bestFit="1" customWidth="1"/>
    <col min="10780" max="10780" width="4.85546875" style="63" bestFit="1" customWidth="1"/>
    <col min="10781" max="11008" width="11.42578125" style="63"/>
    <col min="11009" max="11009" width="19.7109375" style="63" customWidth="1"/>
    <col min="11010" max="11012" width="6.7109375" style="63" customWidth="1"/>
    <col min="11013" max="11013" width="1.7109375" style="63" customWidth="1"/>
    <col min="11014" max="11016" width="6.7109375" style="63" customWidth="1"/>
    <col min="11017" max="11017" width="1.7109375" style="63" customWidth="1"/>
    <col min="11018" max="11020" width="6.7109375" style="63" customWidth="1"/>
    <col min="11021" max="11021" width="1.7109375" style="63" customWidth="1"/>
    <col min="11022" max="11024" width="6.7109375" style="63" customWidth="1"/>
    <col min="11025" max="11025" width="1.7109375" style="63" customWidth="1"/>
    <col min="11026" max="11028" width="6.7109375" style="63" customWidth="1"/>
    <col min="11029" max="11029" width="1.7109375" style="63" customWidth="1"/>
    <col min="11030" max="11032" width="6.7109375" style="63" customWidth="1"/>
    <col min="11033" max="11033" width="1.7109375" style="63" customWidth="1"/>
    <col min="11034" max="11034" width="7.7109375" style="63" bestFit="1" customWidth="1"/>
    <col min="11035" max="11035" width="6.140625" style="63" bestFit="1" customWidth="1"/>
    <col min="11036" max="11036" width="4.85546875" style="63" bestFit="1" customWidth="1"/>
    <col min="11037" max="11264" width="11.42578125" style="63"/>
    <col min="11265" max="11265" width="19.7109375" style="63" customWidth="1"/>
    <col min="11266" max="11268" width="6.7109375" style="63" customWidth="1"/>
    <col min="11269" max="11269" width="1.7109375" style="63" customWidth="1"/>
    <col min="11270" max="11272" width="6.7109375" style="63" customWidth="1"/>
    <col min="11273" max="11273" width="1.7109375" style="63" customWidth="1"/>
    <col min="11274" max="11276" width="6.7109375" style="63" customWidth="1"/>
    <col min="11277" max="11277" width="1.7109375" style="63" customWidth="1"/>
    <col min="11278" max="11280" width="6.7109375" style="63" customWidth="1"/>
    <col min="11281" max="11281" width="1.7109375" style="63" customWidth="1"/>
    <col min="11282" max="11284" width="6.7109375" style="63" customWidth="1"/>
    <col min="11285" max="11285" width="1.7109375" style="63" customWidth="1"/>
    <col min="11286" max="11288" width="6.7109375" style="63" customWidth="1"/>
    <col min="11289" max="11289" width="1.7109375" style="63" customWidth="1"/>
    <col min="11290" max="11290" width="7.7109375" style="63" bestFit="1" customWidth="1"/>
    <col min="11291" max="11291" width="6.140625" style="63" bestFit="1" customWidth="1"/>
    <col min="11292" max="11292" width="4.85546875" style="63" bestFit="1" customWidth="1"/>
    <col min="11293" max="11520" width="11.42578125" style="63"/>
    <col min="11521" max="11521" width="19.7109375" style="63" customWidth="1"/>
    <col min="11522" max="11524" width="6.7109375" style="63" customWidth="1"/>
    <col min="11525" max="11525" width="1.7109375" style="63" customWidth="1"/>
    <col min="11526" max="11528" width="6.7109375" style="63" customWidth="1"/>
    <col min="11529" max="11529" width="1.7109375" style="63" customWidth="1"/>
    <col min="11530" max="11532" width="6.7109375" style="63" customWidth="1"/>
    <col min="11533" max="11533" width="1.7109375" style="63" customWidth="1"/>
    <col min="11534" max="11536" width="6.7109375" style="63" customWidth="1"/>
    <col min="11537" max="11537" width="1.7109375" style="63" customWidth="1"/>
    <col min="11538" max="11540" width="6.7109375" style="63" customWidth="1"/>
    <col min="11541" max="11541" width="1.7109375" style="63" customWidth="1"/>
    <col min="11542" max="11544" width="6.7109375" style="63" customWidth="1"/>
    <col min="11545" max="11545" width="1.7109375" style="63" customWidth="1"/>
    <col min="11546" max="11546" width="7.7109375" style="63" bestFit="1" customWidth="1"/>
    <col min="11547" max="11547" width="6.140625" style="63" bestFit="1" customWidth="1"/>
    <col min="11548" max="11548" width="4.85546875" style="63" bestFit="1" customWidth="1"/>
    <col min="11549" max="11776" width="11.42578125" style="63"/>
    <col min="11777" max="11777" width="19.7109375" style="63" customWidth="1"/>
    <col min="11778" max="11780" width="6.7109375" style="63" customWidth="1"/>
    <col min="11781" max="11781" width="1.7109375" style="63" customWidth="1"/>
    <col min="11782" max="11784" width="6.7109375" style="63" customWidth="1"/>
    <col min="11785" max="11785" width="1.7109375" style="63" customWidth="1"/>
    <col min="11786" max="11788" width="6.7109375" style="63" customWidth="1"/>
    <col min="11789" max="11789" width="1.7109375" style="63" customWidth="1"/>
    <col min="11790" max="11792" width="6.7109375" style="63" customWidth="1"/>
    <col min="11793" max="11793" width="1.7109375" style="63" customWidth="1"/>
    <col min="11794" max="11796" width="6.7109375" style="63" customWidth="1"/>
    <col min="11797" max="11797" width="1.7109375" style="63" customWidth="1"/>
    <col min="11798" max="11800" width="6.7109375" style="63" customWidth="1"/>
    <col min="11801" max="11801" width="1.7109375" style="63" customWidth="1"/>
    <col min="11802" max="11802" width="7.7109375" style="63" bestFit="1" customWidth="1"/>
    <col min="11803" max="11803" width="6.140625" style="63" bestFit="1" customWidth="1"/>
    <col min="11804" max="11804" width="4.85546875" style="63" bestFit="1" customWidth="1"/>
    <col min="11805" max="12032" width="11.42578125" style="63"/>
    <col min="12033" max="12033" width="19.7109375" style="63" customWidth="1"/>
    <col min="12034" max="12036" width="6.7109375" style="63" customWidth="1"/>
    <col min="12037" max="12037" width="1.7109375" style="63" customWidth="1"/>
    <col min="12038" max="12040" width="6.7109375" style="63" customWidth="1"/>
    <col min="12041" max="12041" width="1.7109375" style="63" customWidth="1"/>
    <col min="12042" max="12044" width="6.7109375" style="63" customWidth="1"/>
    <col min="12045" max="12045" width="1.7109375" style="63" customWidth="1"/>
    <col min="12046" max="12048" width="6.7109375" style="63" customWidth="1"/>
    <col min="12049" max="12049" width="1.7109375" style="63" customWidth="1"/>
    <col min="12050" max="12052" width="6.7109375" style="63" customWidth="1"/>
    <col min="12053" max="12053" width="1.7109375" style="63" customWidth="1"/>
    <col min="12054" max="12056" width="6.7109375" style="63" customWidth="1"/>
    <col min="12057" max="12057" width="1.7109375" style="63" customWidth="1"/>
    <col min="12058" max="12058" width="7.7109375" style="63" bestFit="1" customWidth="1"/>
    <col min="12059" max="12059" width="6.140625" style="63" bestFit="1" customWidth="1"/>
    <col min="12060" max="12060" width="4.85546875" style="63" bestFit="1" customWidth="1"/>
    <col min="12061" max="12288" width="11.42578125" style="63"/>
    <col min="12289" max="12289" width="19.7109375" style="63" customWidth="1"/>
    <col min="12290" max="12292" width="6.7109375" style="63" customWidth="1"/>
    <col min="12293" max="12293" width="1.7109375" style="63" customWidth="1"/>
    <col min="12294" max="12296" width="6.7109375" style="63" customWidth="1"/>
    <col min="12297" max="12297" width="1.7109375" style="63" customWidth="1"/>
    <col min="12298" max="12300" width="6.7109375" style="63" customWidth="1"/>
    <col min="12301" max="12301" width="1.7109375" style="63" customWidth="1"/>
    <col min="12302" max="12304" width="6.7109375" style="63" customWidth="1"/>
    <col min="12305" max="12305" width="1.7109375" style="63" customWidth="1"/>
    <col min="12306" max="12308" width="6.7109375" style="63" customWidth="1"/>
    <col min="12309" max="12309" width="1.7109375" style="63" customWidth="1"/>
    <col min="12310" max="12312" width="6.7109375" style="63" customWidth="1"/>
    <col min="12313" max="12313" width="1.7109375" style="63" customWidth="1"/>
    <col min="12314" max="12314" width="7.7109375" style="63" bestFit="1" customWidth="1"/>
    <col min="12315" max="12315" width="6.140625" style="63" bestFit="1" customWidth="1"/>
    <col min="12316" max="12316" width="4.85546875" style="63" bestFit="1" customWidth="1"/>
    <col min="12317" max="12544" width="11.42578125" style="63"/>
    <col min="12545" max="12545" width="19.7109375" style="63" customWidth="1"/>
    <col min="12546" max="12548" width="6.7109375" style="63" customWidth="1"/>
    <col min="12549" max="12549" width="1.7109375" style="63" customWidth="1"/>
    <col min="12550" max="12552" width="6.7109375" style="63" customWidth="1"/>
    <col min="12553" max="12553" width="1.7109375" style="63" customWidth="1"/>
    <col min="12554" max="12556" width="6.7109375" style="63" customWidth="1"/>
    <col min="12557" max="12557" width="1.7109375" style="63" customWidth="1"/>
    <col min="12558" max="12560" width="6.7109375" style="63" customWidth="1"/>
    <col min="12561" max="12561" width="1.7109375" style="63" customWidth="1"/>
    <col min="12562" max="12564" width="6.7109375" style="63" customWidth="1"/>
    <col min="12565" max="12565" width="1.7109375" style="63" customWidth="1"/>
    <col min="12566" max="12568" width="6.7109375" style="63" customWidth="1"/>
    <col min="12569" max="12569" width="1.7109375" style="63" customWidth="1"/>
    <col min="12570" max="12570" width="7.7109375" style="63" bestFit="1" customWidth="1"/>
    <col min="12571" max="12571" width="6.140625" style="63" bestFit="1" customWidth="1"/>
    <col min="12572" max="12572" width="4.85546875" style="63" bestFit="1" customWidth="1"/>
    <col min="12573" max="12800" width="11.42578125" style="63"/>
    <col min="12801" max="12801" width="19.7109375" style="63" customWidth="1"/>
    <col min="12802" max="12804" width="6.7109375" style="63" customWidth="1"/>
    <col min="12805" max="12805" width="1.7109375" style="63" customWidth="1"/>
    <col min="12806" max="12808" width="6.7109375" style="63" customWidth="1"/>
    <col min="12809" max="12809" width="1.7109375" style="63" customWidth="1"/>
    <col min="12810" max="12812" width="6.7109375" style="63" customWidth="1"/>
    <col min="12813" max="12813" width="1.7109375" style="63" customWidth="1"/>
    <col min="12814" max="12816" width="6.7109375" style="63" customWidth="1"/>
    <col min="12817" max="12817" width="1.7109375" style="63" customWidth="1"/>
    <col min="12818" max="12820" width="6.7109375" style="63" customWidth="1"/>
    <col min="12821" max="12821" width="1.7109375" style="63" customWidth="1"/>
    <col min="12822" max="12824" width="6.7109375" style="63" customWidth="1"/>
    <col min="12825" max="12825" width="1.7109375" style="63" customWidth="1"/>
    <col min="12826" max="12826" width="7.7109375" style="63" bestFit="1" customWidth="1"/>
    <col min="12827" max="12827" width="6.140625" style="63" bestFit="1" customWidth="1"/>
    <col min="12828" max="12828" width="4.85546875" style="63" bestFit="1" customWidth="1"/>
    <col min="12829" max="13056" width="11.42578125" style="63"/>
    <col min="13057" max="13057" width="19.7109375" style="63" customWidth="1"/>
    <col min="13058" max="13060" width="6.7109375" style="63" customWidth="1"/>
    <col min="13061" max="13061" width="1.7109375" style="63" customWidth="1"/>
    <col min="13062" max="13064" width="6.7109375" style="63" customWidth="1"/>
    <col min="13065" max="13065" width="1.7109375" style="63" customWidth="1"/>
    <col min="13066" max="13068" width="6.7109375" style="63" customWidth="1"/>
    <col min="13069" max="13069" width="1.7109375" style="63" customWidth="1"/>
    <col min="13070" max="13072" width="6.7109375" style="63" customWidth="1"/>
    <col min="13073" max="13073" width="1.7109375" style="63" customWidth="1"/>
    <col min="13074" max="13076" width="6.7109375" style="63" customWidth="1"/>
    <col min="13077" max="13077" width="1.7109375" style="63" customWidth="1"/>
    <col min="13078" max="13080" width="6.7109375" style="63" customWidth="1"/>
    <col min="13081" max="13081" width="1.7109375" style="63" customWidth="1"/>
    <col min="13082" max="13082" width="7.7109375" style="63" bestFit="1" customWidth="1"/>
    <col min="13083" max="13083" width="6.140625" style="63" bestFit="1" customWidth="1"/>
    <col min="13084" max="13084" width="4.85546875" style="63" bestFit="1" customWidth="1"/>
    <col min="13085" max="13312" width="11.42578125" style="63"/>
    <col min="13313" max="13313" width="19.7109375" style="63" customWidth="1"/>
    <col min="13314" max="13316" width="6.7109375" style="63" customWidth="1"/>
    <col min="13317" max="13317" width="1.7109375" style="63" customWidth="1"/>
    <col min="13318" max="13320" width="6.7109375" style="63" customWidth="1"/>
    <col min="13321" max="13321" width="1.7109375" style="63" customWidth="1"/>
    <col min="13322" max="13324" width="6.7109375" style="63" customWidth="1"/>
    <col min="13325" max="13325" width="1.7109375" style="63" customWidth="1"/>
    <col min="13326" max="13328" width="6.7109375" style="63" customWidth="1"/>
    <col min="13329" max="13329" width="1.7109375" style="63" customWidth="1"/>
    <col min="13330" max="13332" width="6.7109375" style="63" customWidth="1"/>
    <col min="13333" max="13333" width="1.7109375" style="63" customWidth="1"/>
    <col min="13334" max="13336" width="6.7109375" style="63" customWidth="1"/>
    <col min="13337" max="13337" width="1.7109375" style="63" customWidth="1"/>
    <col min="13338" max="13338" width="7.7109375" style="63" bestFit="1" customWidth="1"/>
    <col min="13339" max="13339" width="6.140625" style="63" bestFit="1" customWidth="1"/>
    <col min="13340" max="13340" width="4.85546875" style="63" bestFit="1" customWidth="1"/>
    <col min="13341" max="13568" width="11.42578125" style="63"/>
    <col min="13569" max="13569" width="19.7109375" style="63" customWidth="1"/>
    <col min="13570" max="13572" width="6.7109375" style="63" customWidth="1"/>
    <col min="13573" max="13573" width="1.7109375" style="63" customWidth="1"/>
    <col min="13574" max="13576" width="6.7109375" style="63" customWidth="1"/>
    <col min="13577" max="13577" width="1.7109375" style="63" customWidth="1"/>
    <col min="13578" max="13580" width="6.7109375" style="63" customWidth="1"/>
    <col min="13581" max="13581" width="1.7109375" style="63" customWidth="1"/>
    <col min="13582" max="13584" width="6.7109375" style="63" customWidth="1"/>
    <col min="13585" max="13585" width="1.7109375" style="63" customWidth="1"/>
    <col min="13586" max="13588" width="6.7109375" style="63" customWidth="1"/>
    <col min="13589" max="13589" width="1.7109375" style="63" customWidth="1"/>
    <col min="13590" max="13592" width="6.7109375" style="63" customWidth="1"/>
    <col min="13593" max="13593" width="1.7109375" style="63" customWidth="1"/>
    <col min="13594" max="13594" width="7.7109375" style="63" bestFit="1" customWidth="1"/>
    <col min="13595" max="13595" width="6.140625" style="63" bestFit="1" customWidth="1"/>
    <col min="13596" max="13596" width="4.85546875" style="63" bestFit="1" customWidth="1"/>
    <col min="13597" max="13824" width="11.42578125" style="63"/>
    <col min="13825" max="13825" width="19.7109375" style="63" customWidth="1"/>
    <col min="13826" max="13828" width="6.7109375" style="63" customWidth="1"/>
    <col min="13829" max="13829" width="1.7109375" style="63" customWidth="1"/>
    <col min="13830" max="13832" width="6.7109375" style="63" customWidth="1"/>
    <col min="13833" max="13833" width="1.7109375" style="63" customWidth="1"/>
    <col min="13834" max="13836" width="6.7109375" style="63" customWidth="1"/>
    <col min="13837" max="13837" width="1.7109375" style="63" customWidth="1"/>
    <col min="13838" max="13840" width="6.7109375" style="63" customWidth="1"/>
    <col min="13841" max="13841" width="1.7109375" style="63" customWidth="1"/>
    <col min="13842" max="13844" width="6.7109375" style="63" customWidth="1"/>
    <col min="13845" max="13845" width="1.7109375" style="63" customWidth="1"/>
    <col min="13846" max="13848" width="6.7109375" style="63" customWidth="1"/>
    <col min="13849" max="13849" width="1.7109375" style="63" customWidth="1"/>
    <col min="13850" max="13850" width="7.7109375" style="63" bestFit="1" customWidth="1"/>
    <col min="13851" max="13851" width="6.140625" style="63" bestFit="1" customWidth="1"/>
    <col min="13852" max="13852" width="4.85546875" style="63" bestFit="1" customWidth="1"/>
    <col min="13853" max="14080" width="11.42578125" style="63"/>
    <col min="14081" max="14081" width="19.7109375" style="63" customWidth="1"/>
    <col min="14082" max="14084" width="6.7109375" style="63" customWidth="1"/>
    <col min="14085" max="14085" width="1.7109375" style="63" customWidth="1"/>
    <col min="14086" max="14088" width="6.7109375" style="63" customWidth="1"/>
    <col min="14089" max="14089" width="1.7109375" style="63" customWidth="1"/>
    <col min="14090" max="14092" width="6.7109375" style="63" customWidth="1"/>
    <col min="14093" max="14093" width="1.7109375" style="63" customWidth="1"/>
    <col min="14094" max="14096" width="6.7109375" style="63" customWidth="1"/>
    <col min="14097" max="14097" width="1.7109375" style="63" customWidth="1"/>
    <col min="14098" max="14100" width="6.7109375" style="63" customWidth="1"/>
    <col min="14101" max="14101" width="1.7109375" style="63" customWidth="1"/>
    <col min="14102" max="14104" width="6.7109375" style="63" customWidth="1"/>
    <col min="14105" max="14105" width="1.7109375" style="63" customWidth="1"/>
    <col min="14106" max="14106" width="7.7109375" style="63" bestFit="1" customWidth="1"/>
    <col min="14107" max="14107" width="6.140625" style="63" bestFit="1" customWidth="1"/>
    <col min="14108" max="14108" width="4.85546875" style="63" bestFit="1" customWidth="1"/>
    <col min="14109" max="14336" width="11.42578125" style="63"/>
    <col min="14337" max="14337" width="19.7109375" style="63" customWidth="1"/>
    <col min="14338" max="14340" width="6.7109375" style="63" customWidth="1"/>
    <col min="14341" max="14341" width="1.7109375" style="63" customWidth="1"/>
    <col min="14342" max="14344" width="6.7109375" style="63" customWidth="1"/>
    <col min="14345" max="14345" width="1.7109375" style="63" customWidth="1"/>
    <col min="14346" max="14348" width="6.7109375" style="63" customWidth="1"/>
    <col min="14349" max="14349" width="1.7109375" style="63" customWidth="1"/>
    <col min="14350" max="14352" width="6.7109375" style="63" customWidth="1"/>
    <col min="14353" max="14353" width="1.7109375" style="63" customWidth="1"/>
    <col min="14354" max="14356" width="6.7109375" style="63" customWidth="1"/>
    <col min="14357" max="14357" width="1.7109375" style="63" customWidth="1"/>
    <col min="14358" max="14360" width="6.7109375" style="63" customWidth="1"/>
    <col min="14361" max="14361" width="1.7109375" style="63" customWidth="1"/>
    <col min="14362" max="14362" width="7.7109375" style="63" bestFit="1" customWidth="1"/>
    <col min="14363" max="14363" width="6.140625" style="63" bestFit="1" customWidth="1"/>
    <col min="14364" max="14364" width="4.85546875" style="63" bestFit="1" customWidth="1"/>
    <col min="14365" max="14592" width="11.42578125" style="63"/>
    <col min="14593" max="14593" width="19.7109375" style="63" customWidth="1"/>
    <col min="14594" max="14596" width="6.7109375" style="63" customWidth="1"/>
    <col min="14597" max="14597" width="1.7109375" style="63" customWidth="1"/>
    <col min="14598" max="14600" width="6.7109375" style="63" customWidth="1"/>
    <col min="14601" max="14601" width="1.7109375" style="63" customWidth="1"/>
    <col min="14602" max="14604" width="6.7109375" style="63" customWidth="1"/>
    <col min="14605" max="14605" width="1.7109375" style="63" customWidth="1"/>
    <col min="14606" max="14608" width="6.7109375" style="63" customWidth="1"/>
    <col min="14609" max="14609" width="1.7109375" style="63" customWidth="1"/>
    <col min="14610" max="14612" width="6.7109375" style="63" customWidth="1"/>
    <col min="14613" max="14613" width="1.7109375" style="63" customWidth="1"/>
    <col min="14614" max="14616" width="6.7109375" style="63" customWidth="1"/>
    <col min="14617" max="14617" width="1.7109375" style="63" customWidth="1"/>
    <col min="14618" max="14618" width="7.7109375" style="63" bestFit="1" customWidth="1"/>
    <col min="14619" max="14619" width="6.140625" style="63" bestFit="1" customWidth="1"/>
    <col min="14620" max="14620" width="4.85546875" style="63" bestFit="1" customWidth="1"/>
    <col min="14621" max="14848" width="11.42578125" style="63"/>
    <col min="14849" max="14849" width="19.7109375" style="63" customWidth="1"/>
    <col min="14850" max="14852" width="6.7109375" style="63" customWidth="1"/>
    <col min="14853" max="14853" width="1.7109375" style="63" customWidth="1"/>
    <col min="14854" max="14856" width="6.7109375" style="63" customWidth="1"/>
    <col min="14857" max="14857" width="1.7109375" style="63" customWidth="1"/>
    <col min="14858" max="14860" width="6.7109375" style="63" customWidth="1"/>
    <col min="14861" max="14861" width="1.7109375" style="63" customWidth="1"/>
    <col min="14862" max="14864" width="6.7109375" style="63" customWidth="1"/>
    <col min="14865" max="14865" width="1.7109375" style="63" customWidth="1"/>
    <col min="14866" max="14868" width="6.7109375" style="63" customWidth="1"/>
    <col min="14869" max="14869" width="1.7109375" style="63" customWidth="1"/>
    <col min="14870" max="14872" width="6.7109375" style="63" customWidth="1"/>
    <col min="14873" max="14873" width="1.7109375" style="63" customWidth="1"/>
    <col min="14874" max="14874" width="7.7109375" style="63" bestFit="1" customWidth="1"/>
    <col min="14875" max="14875" width="6.140625" style="63" bestFit="1" customWidth="1"/>
    <col min="14876" max="14876" width="4.85546875" style="63" bestFit="1" customWidth="1"/>
    <col min="14877" max="15104" width="11.42578125" style="63"/>
    <col min="15105" max="15105" width="19.7109375" style="63" customWidth="1"/>
    <col min="15106" max="15108" width="6.7109375" style="63" customWidth="1"/>
    <col min="15109" max="15109" width="1.7109375" style="63" customWidth="1"/>
    <col min="15110" max="15112" width="6.7109375" style="63" customWidth="1"/>
    <col min="15113" max="15113" width="1.7109375" style="63" customWidth="1"/>
    <col min="15114" max="15116" width="6.7109375" style="63" customWidth="1"/>
    <col min="15117" max="15117" width="1.7109375" style="63" customWidth="1"/>
    <col min="15118" max="15120" width="6.7109375" style="63" customWidth="1"/>
    <col min="15121" max="15121" width="1.7109375" style="63" customWidth="1"/>
    <col min="15122" max="15124" width="6.7109375" style="63" customWidth="1"/>
    <col min="15125" max="15125" width="1.7109375" style="63" customWidth="1"/>
    <col min="15126" max="15128" width="6.7109375" style="63" customWidth="1"/>
    <col min="15129" max="15129" width="1.7109375" style="63" customWidth="1"/>
    <col min="15130" max="15130" width="7.7109375" style="63" bestFit="1" customWidth="1"/>
    <col min="15131" max="15131" width="6.140625" style="63" bestFit="1" customWidth="1"/>
    <col min="15132" max="15132" width="4.85546875" style="63" bestFit="1" customWidth="1"/>
    <col min="15133" max="15360" width="11.42578125" style="63"/>
    <col min="15361" max="15361" width="19.7109375" style="63" customWidth="1"/>
    <col min="15362" max="15364" width="6.7109375" style="63" customWidth="1"/>
    <col min="15365" max="15365" width="1.7109375" style="63" customWidth="1"/>
    <col min="15366" max="15368" width="6.7109375" style="63" customWidth="1"/>
    <col min="15369" max="15369" width="1.7109375" style="63" customWidth="1"/>
    <col min="15370" max="15372" width="6.7109375" style="63" customWidth="1"/>
    <col min="15373" max="15373" width="1.7109375" style="63" customWidth="1"/>
    <col min="15374" max="15376" width="6.7109375" style="63" customWidth="1"/>
    <col min="15377" max="15377" width="1.7109375" style="63" customWidth="1"/>
    <col min="15378" max="15380" width="6.7109375" style="63" customWidth="1"/>
    <col min="15381" max="15381" width="1.7109375" style="63" customWidth="1"/>
    <col min="15382" max="15384" width="6.7109375" style="63" customWidth="1"/>
    <col min="15385" max="15385" width="1.7109375" style="63" customWidth="1"/>
    <col min="15386" max="15386" width="7.7109375" style="63" bestFit="1" customWidth="1"/>
    <col min="15387" max="15387" width="6.140625" style="63" bestFit="1" customWidth="1"/>
    <col min="15388" max="15388" width="4.85546875" style="63" bestFit="1" customWidth="1"/>
    <col min="15389" max="15616" width="11.42578125" style="63"/>
    <col min="15617" max="15617" width="19.7109375" style="63" customWidth="1"/>
    <col min="15618" max="15620" width="6.7109375" style="63" customWidth="1"/>
    <col min="15621" max="15621" width="1.7109375" style="63" customWidth="1"/>
    <col min="15622" max="15624" width="6.7109375" style="63" customWidth="1"/>
    <col min="15625" max="15625" width="1.7109375" style="63" customWidth="1"/>
    <col min="15626" max="15628" width="6.7109375" style="63" customWidth="1"/>
    <col min="15629" max="15629" width="1.7109375" style="63" customWidth="1"/>
    <col min="15630" max="15632" width="6.7109375" style="63" customWidth="1"/>
    <col min="15633" max="15633" width="1.7109375" style="63" customWidth="1"/>
    <col min="15634" max="15636" width="6.7109375" style="63" customWidth="1"/>
    <col min="15637" max="15637" width="1.7109375" style="63" customWidth="1"/>
    <col min="15638" max="15640" width="6.7109375" style="63" customWidth="1"/>
    <col min="15641" max="15641" width="1.7109375" style="63" customWidth="1"/>
    <col min="15642" max="15642" width="7.7109375" style="63" bestFit="1" customWidth="1"/>
    <col min="15643" max="15643" width="6.140625" style="63" bestFit="1" customWidth="1"/>
    <col min="15644" max="15644" width="4.85546875" style="63" bestFit="1" customWidth="1"/>
    <col min="15645" max="15872" width="11.42578125" style="63"/>
    <col min="15873" max="15873" width="19.7109375" style="63" customWidth="1"/>
    <col min="15874" max="15876" width="6.7109375" style="63" customWidth="1"/>
    <col min="15877" max="15877" width="1.7109375" style="63" customWidth="1"/>
    <col min="15878" max="15880" width="6.7109375" style="63" customWidth="1"/>
    <col min="15881" max="15881" width="1.7109375" style="63" customWidth="1"/>
    <col min="15882" max="15884" width="6.7109375" style="63" customWidth="1"/>
    <col min="15885" max="15885" width="1.7109375" style="63" customWidth="1"/>
    <col min="15886" max="15888" width="6.7109375" style="63" customWidth="1"/>
    <col min="15889" max="15889" width="1.7109375" style="63" customWidth="1"/>
    <col min="15890" max="15892" width="6.7109375" style="63" customWidth="1"/>
    <col min="15893" max="15893" width="1.7109375" style="63" customWidth="1"/>
    <col min="15894" max="15896" width="6.7109375" style="63" customWidth="1"/>
    <col min="15897" max="15897" width="1.7109375" style="63" customWidth="1"/>
    <col min="15898" max="15898" width="7.7109375" style="63" bestFit="1" customWidth="1"/>
    <col min="15899" max="15899" width="6.140625" style="63" bestFit="1" customWidth="1"/>
    <col min="15900" max="15900" width="4.85546875" style="63" bestFit="1" customWidth="1"/>
    <col min="15901" max="16128" width="11.42578125" style="63"/>
    <col min="16129" max="16129" width="19.7109375" style="63" customWidth="1"/>
    <col min="16130" max="16132" width="6.7109375" style="63" customWidth="1"/>
    <col min="16133" max="16133" width="1.7109375" style="63" customWidth="1"/>
    <col min="16134" max="16136" width="6.7109375" style="63" customWidth="1"/>
    <col min="16137" max="16137" width="1.7109375" style="63" customWidth="1"/>
    <col min="16138" max="16140" width="6.7109375" style="63" customWidth="1"/>
    <col min="16141" max="16141" width="1.7109375" style="63" customWidth="1"/>
    <col min="16142" max="16144" width="6.7109375" style="63" customWidth="1"/>
    <col min="16145" max="16145" width="1.7109375" style="63" customWidth="1"/>
    <col min="16146" max="16148" width="6.7109375" style="63" customWidth="1"/>
    <col min="16149" max="16149" width="1.7109375" style="63" customWidth="1"/>
    <col min="16150" max="16152" width="6.7109375" style="63" customWidth="1"/>
    <col min="16153" max="16153" width="1.7109375" style="63" customWidth="1"/>
    <col min="16154" max="16154" width="7.7109375" style="63" bestFit="1" customWidth="1"/>
    <col min="16155" max="16155" width="6.140625" style="63" bestFit="1" customWidth="1"/>
    <col min="16156" max="16156" width="4.85546875" style="63" bestFit="1" customWidth="1"/>
    <col min="16157" max="16384" width="11.42578125" style="63"/>
  </cols>
  <sheetData>
    <row r="1" spans="1:33" s="50" customFormat="1" ht="15" x14ac:dyDescent="0.25">
      <c r="A1" s="224" t="s">
        <v>201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</row>
    <row r="2" spans="1:33" s="50" customFormat="1" ht="15" x14ac:dyDescent="0.25">
      <c r="A2" s="225" t="s">
        <v>198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</row>
    <row r="3" spans="1:33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</row>
    <row r="4" spans="1:33" s="50" customFormat="1" ht="15" x14ac:dyDescent="0.25">
      <c r="A4" s="225" t="s">
        <v>65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33" s="50" customFormat="1" ht="15" x14ac:dyDescent="0.25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</row>
    <row r="6" spans="1:33" s="50" customFormat="1" ht="15.75" thickBot="1" x14ac:dyDescent="0.3">
      <c r="A6" s="51"/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3" s="50" customFormat="1" ht="15" customHeight="1" x14ac:dyDescent="0.25">
      <c r="A7" s="226" t="s">
        <v>67</v>
      </c>
      <c r="B7" s="54" t="s">
        <v>21</v>
      </c>
      <c r="C7" s="54"/>
      <c r="D7" s="54"/>
      <c r="E7" s="55"/>
      <c r="F7" s="54" t="s">
        <v>48</v>
      </c>
      <c r="G7" s="54"/>
      <c r="H7" s="54"/>
      <c r="I7" s="55"/>
      <c r="J7" s="54" t="s">
        <v>49</v>
      </c>
      <c r="K7" s="54"/>
      <c r="L7" s="54"/>
      <c r="M7" s="55"/>
      <c r="N7" s="54" t="s">
        <v>50</v>
      </c>
      <c r="O7" s="54"/>
      <c r="P7" s="54"/>
      <c r="Q7" s="55"/>
      <c r="R7" s="54" t="s">
        <v>51</v>
      </c>
      <c r="S7" s="54"/>
      <c r="T7" s="54"/>
      <c r="U7" s="55"/>
      <c r="V7" s="54" t="s">
        <v>52</v>
      </c>
      <c r="W7" s="54"/>
      <c r="X7" s="54"/>
      <c r="Y7" s="55"/>
      <c r="Z7" s="54" t="s">
        <v>53</v>
      </c>
      <c r="AA7" s="54"/>
      <c r="AB7" s="54"/>
    </row>
    <row r="8" spans="1:33" s="50" customFormat="1" ht="15.75" thickBot="1" x14ac:dyDescent="0.3">
      <c r="A8" s="227"/>
      <c r="B8" s="56" t="s">
        <v>68</v>
      </c>
      <c r="C8" s="56" t="s">
        <v>69</v>
      </c>
      <c r="D8" s="56" t="s">
        <v>70</v>
      </c>
      <c r="E8" s="57"/>
      <c r="F8" s="56" t="s">
        <v>68</v>
      </c>
      <c r="G8" s="56" t="s">
        <v>69</v>
      </c>
      <c r="H8" s="56" t="s">
        <v>70</v>
      </c>
      <c r="I8" s="57"/>
      <c r="J8" s="56" t="s">
        <v>68</v>
      </c>
      <c r="K8" s="56" t="s">
        <v>69</v>
      </c>
      <c r="L8" s="56" t="s">
        <v>70</v>
      </c>
      <c r="M8" s="57"/>
      <c r="N8" s="56" t="s">
        <v>68</v>
      </c>
      <c r="O8" s="56" t="s">
        <v>69</v>
      </c>
      <c r="P8" s="56" t="s">
        <v>70</v>
      </c>
      <c r="Q8" s="57"/>
      <c r="R8" s="56" t="s">
        <v>68</v>
      </c>
      <c r="S8" s="56" t="s">
        <v>69</v>
      </c>
      <c r="T8" s="56" t="s">
        <v>70</v>
      </c>
      <c r="U8" s="57"/>
      <c r="V8" s="56" t="s">
        <v>68</v>
      </c>
      <c r="W8" s="56" t="s">
        <v>69</v>
      </c>
      <c r="X8" s="56" t="s">
        <v>70</v>
      </c>
      <c r="Y8" s="57"/>
      <c r="Z8" s="56" t="s">
        <v>68</v>
      </c>
      <c r="AA8" s="56" t="s">
        <v>69</v>
      </c>
      <c r="AB8" s="56" t="s">
        <v>70</v>
      </c>
    </row>
    <row r="9" spans="1:33" s="50" customFormat="1" ht="12.75" customHeight="1" x14ac:dyDescent="0.25">
      <c r="A9" s="58"/>
      <c r="B9" s="59"/>
      <c r="C9" s="59"/>
      <c r="D9" s="59"/>
      <c r="E9" s="60"/>
      <c r="F9" s="59"/>
      <c r="G9" s="59"/>
      <c r="H9" s="59"/>
      <c r="I9" s="60"/>
      <c r="J9" s="59"/>
      <c r="K9" s="59"/>
      <c r="L9" s="59"/>
      <c r="M9" s="60"/>
      <c r="N9" s="59"/>
      <c r="O9" s="59"/>
      <c r="P9" s="59"/>
      <c r="Q9" s="60"/>
      <c r="R9" s="59"/>
      <c r="S9" s="59"/>
      <c r="T9" s="59"/>
      <c r="U9" s="60"/>
      <c r="V9" s="59"/>
      <c r="W9" s="59"/>
      <c r="X9" s="59"/>
      <c r="Y9" s="60"/>
      <c r="Z9" s="59"/>
      <c r="AA9" s="59"/>
      <c r="AB9" s="59"/>
    </row>
    <row r="10" spans="1:33" s="50" customFormat="1" ht="21" customHeight="1" x14ac:dyDescent="0.25">
      <c r="A10" s="228" t="s">
        <v>38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spans="1:33" s="64" customFormat="1" ht="12.7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3"/>
      <c r="AE11" s="63"/>
      <c r="AF11" s="63"/>
      <c r="AG11" s="63"/>
    </row>
    <row r="12" spans="1:33" s="64" customFormat="1" ht="14.25" x14ac:dyDescent="0.25">
      <c r="A12" s="65" t="s">
        <v>21</v>
      </c>
      <c r="B12" s="66">
        <f t="shared" ref="B12:D13" si="0">+B18+B24</f>
        <v>10646</v>
      </c>
      <c r="C12" s="66">
        <f t="shared" si="0"/>
        <v>3924</v>
      </c>
      <c r="D12" s="66">
        <f t="shared" si="0"/>
        <v>6722</v>
      </c>
      <c r="E12" s="66"/>
      <c r="F12" s="66" t="s">
        <v>47</v>
      </c>
      <c r="G12" s="66" t="s">
        <v>47</v>
      </c>
      <c r="H12" s="66" t="s">
        <v>47</v>
      </c>
      <c r="I12" s="66"/>
      <c r="J12" s="66" t="s">
        <v>47</v>
      </c>
      <c r="K12" s="66" t="s">
        <v>47</v>
      </c>
      <c r="L12" s="66" t="s">
        <v>47</v>
      </c>
      <c r="M12" s="66"/>
      <c r="N12" s="66" t="s">
        <v>47</v>
      </c>
      <c r="O12" s="66" t="s">
        <v>47</v>
      </c>
      <c r="P12" s="66" t="s">
        <v>47</v>
      </c>
      <c r="Q12" s="66"/>
      <c r="R12" s="66">
        <f t="shared" ref="R12:T13" si="1">+R18+R24</f>
        <v>4890</v>
      </c>
      <c r="S12" s="66">
        <f t="shared" si="1"/>
        <v>1836</v>
      </c>
      <c r="T12" s="66">
        <f t="shared" si="1"/>
        <v>3054</v>
      </c>
      <c r="U12" s="66"/>
      <c r="V12" s="66">
        <f t="shared" ref="V12:X13" si="2">+V18+V24</f>
        <v>3141</v>
      </c>
      <c r="W12" s="66">
        <f t="shared" si="2"/>
        <v>1156</v>
      </c>
      <c r="X12" s="66">
        <f t="shared" si="2"/>
        <v>1985</v>
      </c>
      <c r="Y12" s="66"/>
      <c r="Z12" s="66">
        <f t="shared" ref="Z12:AB13" si="3">+Z18+Z24</f>
        <v>2615</v>
      </c>
      <c r="AA12" s="66">
        <f t="shared" si="3"/>
        <v>932</v>
      </c>
      <c r="AB12" s="66">
        <f t="shared" si="3"/>
        <v>1683</v>
      </c>
      <c r="AC12" s="63"/>
      <c r="AD12" s="63"/>
      <c r="AE12" s="63"/>
      <c r="AF12" s="63"/>
      <c r="AG12" s="63"/>
    </row>
    <row r="13" spans="1:33" s="64" customFormat="1" x14ac:dyDescent="0.25">
      <c r="A13" s="67" t="s">
        <v>71</v>
      </c>
      <c r="B13" s="66">
        <f t="shared" si="0"/>
        <v>10097</v>
      </c>
      <c r="C13" s="66">
        <f t="shared" si="0"/>
        <v>3601</v>
      </c>
      <c r="D13" s="66">
        <f t="shared" si="0"/>
        <v>6496</v>
      </c>
      <c r="E13" s="66"/>
      <c r="F13" s="66" t="s">
        <v>47</v>
      </c>
      <c r="G13" s="66" t="s">
        <v>47</v>
      </c>
      <c r="H13" s="66" t="s">
        <v>47</v>
      </c>
      <c r="I13" s="66"/>
      <c r="J13" s="66" t="s">
        <v>47</v>
      </c>
      <c r="K13" s="66" t="s">
        <v>47</v>
      </c>
      <c r="L13" s="66" t="s">
        <v>47</v>
      </c>
      <c r="M13" s="66"/>
      <c r="N13" s="66" t="s">
        <v>47</v>
      </c>
      <c r="O13" s="66" t="s">
        <v>47</v>
      </c>
      <c r="P13" s="66" t="s">
        <v>47</v>
      </c>
      <c r="Q13" s="66"/>
      <c r="R13" s="66">
        <f t="shared" si="1"/>
        <v>4682</v>
      </c>
      <c r="S13" s="66">
        <f t="shared" si="1"/>
        <v>1704</v>
      </c>
      <c r="T13" s="66">
        <f t="shared" si="1"/>
        <v>2978</v>
      </c>
      <c r="U13" s="66"/>
      <c r="V13" s="66">
        <f t="shared" si="2"/>
        <v>2949</v>
      </c>
      <c r="W13" s="66">
        <f t="shared" si="2"/>
        <v>1052</v>
      </c>
      <c r="X13" s="66">
        <f t="shared" si="2"/>
        <v>1897</v>
      </c>
      <c r="Y13" s="66"/>
      <c r="Z13" s="66">
        <f t="shared" si="3"/>
        <v>2466</v>
      </c>
      <c r="AA13" s="66">
        <f t="shared" si="3"/>
        <v>845</v>
      </c>
      <c r="AB13" s="66">
        <f t="shared" si="3"/>
        <v>1621</v>
      </c>
      <c r="AC13" s="63"/>
      <c r="AD13" s="63"/>
      <c r="AE13" s="63"/>
      <c r="AF13" s="63"/>
      <c r="AG13" s="63"/>
    </row>
    <row r="14" spans="1:33" s="64" customFormat="1" x14ac:dyDescent="0.25">
      <c r="A14" s="67" t="s">
        <v>72</v>
      </c>
      <c r="B14" s="66">
        <f>+B26</f>
        <v>0</v>
      </c>
      <c r="C14" s="66">
        <f t="shared" ref="C14:D14" si="4">+C26</f>
        <v>0</v>
      </c>
      <c r="D14" s="66">
        <f t="shared" si="4"/>
        <v>0</v>
      </c>
      <c r="E14" s="66"/>
      <c r="F14" s="66" t="s">
        <v>47</v>
      </c>
      <c r="G14" s="66" t="s">
        <v>47</v>
      </c>
      <c r="H14" s="66" t="s">
        <v>47</v>
      </c>
      <c r="I14" s="66"/>
      <c r="J14" s="66" t="s">
        <v>47</v>
      </c>
      <c r="K14" s="66" t="s">
        <v>47</v>
      </c>
      <c r="L14" s="66" t="s">
        <v>47</v>
      </c>
      <c r="M14" s="66"/>
      <c r="N14" s="66" t="s">
        <v>47</v>
      </c>
      <c r="O14" s="66" t="s">
        <v>47</v>
      </c>
      <c r="P14" s="66" t="s">
        <v>47</v>
      </c>
      <c r="Q14" s="66"/>
      <c r="R14" s="66">
        <f>+R26</f>
        <v>0</v>
      </c>
      <c r="S14" s="66">
        <f t="shared" ref="S14:T14" si="5">+S26</f>
        <v>0</v>
      </c>
      <c r="T14" s="66">
        <f t="shared" si="5"/>
        <v>0</v>
      </c>
      <c r="U14" s="66"/>
      <c r="V14" s="66">
        <f>+V26</f>
        <v>0</v>
      </c>
      <c r="W14" s="66">
        <f t="shared" ref="W14:X14" si="6">+W26</f>
        <v>0</v>
      </c>
      <c r="X14" s="66">
        <f t="shared" si="6"/>
        <v>0</v>
      </c>
      <c r="Y14" s="66"/>
      <c r="Z14" s="66">
        <f>+Z26</f>
        <v>0</v>
      </c>
      <c r="AA14" s="66">
        <f t="shared" ref="AA14:AB14" si="7">+AA26</f>
        <v>0</v>
      </c>
      <c r="AB14" s="66">
        <f t="shared" si="7"/>
        <v>0</v>
      </c>
      <c r="AC14" s="63"/>
      <c r="AD14" s="63"/>
      <c r="AE14" s="63"/>
      <c r="AF14" s="63"/>
      <c r="AG14" s="63"/>
    </row>
    <row r="15" spans="1:33" s="64" customFormat="1" x14ac:dyDescent="0.25">
      <c r="A15" s="67" t="s">
        <v>73</v>
      </c>
      <c r="B15" s="66">
        <f>+B21</f>
        <v>549</v>
      </c>
      <c r="C15" s="66">
        <f t="shared" ref="C15:D15" si="8">+C21</f>
        <v>323</v>
      </c>
      <c r="D15" s="66">
        <f t="shared" si="8"/>
        <v>226</v>
      </c>
      <c r="E15" s="66"/>
      <c r="F15" s="66" t="s">
        <v>47</v>
      </c>
      <c r="G15" s="66" t="s">
        <v>47</v>
      </c>
      <c r="H15" s="66" t="s">
        <v>47</v>
      </c>
      <c r="I15" s="66"/>
      <c r="J15" s="66" t="s">
        <v>47</v>
      </c>
      <c r="K15" s="66" t="s">
        <v>47</v>
      </c>
      <c r="L15" s="66" t="s">
        <v>47</v>
      </c>
      <c r="M15" s="66"/>
      <c r="N15" s="66" t="s">
        <v>47</v>
      </c>
      <c r="O15" s="66" t="s">
        <v>47</v>
      </c>
      <c r="P15" s="66" t="s">
        <v>47</v>
      </c>
      <c r="Q15" s="66"/>
      <c r="R15" s="66">
        <v>588</v>
      </c>
      <c r="S15" s="66">
        <v>310</v>
      </c>
      <c r="T15" s="66">
        <v>278</v>
      </c>
      <c r="U15" s="66"/>
      <c r="V15" s="66">
        <v>588</v>
      </c>
      <c r="W15" s="66">
        <v>310</v>
      </c>
      <c r="X15" s="66">
        <v>278</v>
      </c>
      <c r="Y15" s="66"/>
      <c r="Z15" s="66">
        <v>588</v>
      </c>
      <c r="AA15" s="66">
        <v>310</v>
      </c>
      <c r="AB15" s="66">
        <v>278</v>
      </c>
      <c r="AC15" s="63"/>
      <c r="AD15" s="63"/>
      <c r="AE15" s="63"/>
      <c r="AF15" s="63"/>
      <c r="AG15" s="63"/>
    </row>
    <row r="16" spans="1:33" s="64" customFormat="1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3"/>
      <c r="AD16" s="63"/>
      <c r="AE16" s="63"/>
      <c r="AF16" s="63"/>
      <c r="AG16" s="63"/>
    </row>
    <row r="17" spans="1:33" s="64" customFormat="1" ht="14.25" x14ac:dyDescent="0.25">
      <c r="A17" s="65" t="s">
        <v>74</v>
      </c>
      <c r="B17" s="69"/>
      <c r="C17" s="69"/>
      <c r="D17" s="69"/>
      <c r="E17" s="70"/>
      <c r="F17" s="69"/>
      <c r="G17" s="69"/>
      <c r="H17" s="69"/>
      <c r="I17" s="70"/>
      <c r="J17" s="69"/>
      <c r="K17" s="69"/>
      <c r="L17" s="69"/>
      <c r="M17" s="70"/>
      <c r="N17" s="69"/>
      <c r="O17" s="69"/>
      <c r="P17" s="69"/>
      <c r="Q17" s="70"/>
      <c r="R17" s="69"/>
      <c r="S17" s="69"/>
      <c r="T17" s="69"/>
      <c r="U17" s="70"/>
      <c r="V17" s="69"/>
      <c r="W17" s="69"/>
      <c r="X17" s="69"/>
      <c r="Y17" s="70"/>
      <c r="Z17" s="69"/>
      <c r="AA17" s="69"/>
      <c r="AB17" s="69"/>
      <c r="AC17" s="63"/>
      <c r="AD17" s="63"/>
      <c r="AE17" s="63"/>
      <c r="AF17" s="63"/>
      <c r="AG17" s="63"/>
    </row>
    <row r="18" spans="1:33" s="64" customFormat="1" x14ac:dyDescent="0.25">
      <c r="A18" s="71" t="s">
        <v>21</v>
      </c>
      <c r="B18" s="72">
        <f>+B19+B21</f>
        <v>7612</v>
      </c>
      <c r="C18" s="72">
        <f t="shared" ref="C18:D18" si="9">+C19+C21</f>
        <v>2910</v>
      </c>
      <c r="D18" s="72">
        <f t="shared" si="9"/>
        <v>4702</v>
      </c>
      <c r="E18" s="72"/>
      <c r="F18" s="72">
        <f>+F19+F21</f>
        <v>0</v>
      </c>
      <c r="G18" s="72">
        <f t="shared" ref="G18:H18" si="10">+G19+G21</f>
        <v>0</v>
      </c>
      <c r="H18" s="72">
        <f t="shared" si="10"/>
        <v>0</v>
      </c>
      <c r="I18" s="73"/>
      <c r="J18" s="72">
        <f>+J19+J21</f>
        <v>0</v>
      </c>
      <c r="K18" s="72">
        <f t="shared" ref="K18:L18" si="11">+K19+K21</f>
        <v>0</v>
      </c>
      <c r="L18" s="72">
        <f t="shared" si="11"/>
        <v>0</v>
      </c>
      <c r="M18" s="73"/>
      <c r="N18" s="72">
        <f>+N19+N21</f>
        <v>0</v>
      </c>
      <c r="O18" s="72">
        <f t="shared" ref="O18:P18" si="12">+O19+O21</f>
        <v>0</v>
      </c>
      <c r="P18" s="72">
        <f t="shared" si="12"/>
        <v>0</v>
      </c>
      <c r="Q18" s="73"/>
      <c r="R18" s="72">
        <f>+R19+R21</f>
        <v>3469</v>
      </c>
      <c r="S18" s="72">
        <f t="shared" ref="S18:T18" si="13">+S19+S21</f>
        <v>1362</v>
      </c>
      <c r="T18" s="72">
        <f t="shared" si="13"/>
        <v>2107</v>
      </c>
      <c r="U18" s="73"/>
      <c r="V18" s="72">
        <f>+V19+V21</f>
        <v>2232</v>
      </c>
      <c r="W18" s="72">
        <f t="shared" ref="W18:X18" si="14">+W19+W21</f>
        <v>835</v>
      </c>
      <c r="X18" s="72">
        <f t="shared" si="14"/>
        <v>1397</v>
      </c>
      <c r="Y18" s="73"/>
      <c r="Z18" s="72">
        <f>+Z19+Z21</f>
        <v>1911</v>
      </c>
      <c r="AA18" s="72">
        <f t="shared" ref="AA18:AB18" si="15">+AA19+AA21</f>
        <v>713</v>
      </c>
      <c r="AB18" s="72">
        <f t="shared" si="15"/>
        <v>1198</v>
      </c>
      <c r="AC18" s="63"/>
      <c r="AD18" s="63"/>
      <c r="AE18" s="63"/>
      <c r="AF18" s="63"/>
      <c r="AG18" s="63"/>
    </row>
    <row r="19" spans="1:33" x14ac:dyDescent="0.2">
      <c r="A19" s="67" t="s">
        <v>71</v>
      </c>
      <c r="B19" s="74">
        <v>7063</v>
      </c>
      <c r="C19" s="74">
        <v>2587</v>
      </c>
      <c r="D19" s="74">
        <v>4476</v>
      </c>
      <c r="E19" s="74"/>
      <c r="F19" s="74">
        <v>0</v>
      </c>
      <c r="G19" s="74">
        <v>0</v>
      </c>
      <c r="H19" s="74">
        <v>0</v>
      </c>
      <c r="I19" s="74"/>
      <c r="J19" s="74">
        <v>0</v>
      </c>
      <c r="K19" s="74">
        <v>0</v>
      </c>
      <c r="L19" s="74">
        <v>0</v>
      </c>
      <c r="M19" s="74"/>
      <c r="N19" s="74">
        <v>0</v>
      </c>
      <c r="O19" s="74">
        <v>0</v>
      </c>
      <c r="P19" s="74">
        <v>0</v>
      </c>
      <c r="Q19" s="74"/>
      <c r="R19" s="74">
        <v>3261</v>
      </c>
      <c r="S19" s="74">
        <v>1230</v>
      </c>
      <c r="T19" s="74">
        <v>2031</v>
      </c>
      <c r="U19" s="74"/>
      <c r="V19" s="74">
        <v>2040</v>
      </c>
      <c r="W19" s="74">
        <v>731</v>
      </c>
      <c r="X19" s="74">
        <v>1309</v>
      </c>
      <c r="Y19" s="74"/>
      <c r="Z19" s="74">
        <v>1762</v>
      </c>
      <c r="AA19" s="74">
        <v>626</v>
      </c>
      <c r="AB19" s="74">
        <v>1136</v>
      </c>
    </row>
    <row r="20" spans="1:33" x14ac:dyDescent="0.2">
      <c r="A20" s="67" t="s">
        <v>72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33" x14ac:dyDescent="0.2">
      <c r="A21" s="67" t="s">
        <v>73</v>
      </c>
      <c r="B21" s="74">
        <v>549</v>
      </c>
      <c r="C21" s="74">
        <v>323</v>
      </c>
      <c r="D21" s="74">
        <v>226</v>
      </c>
      <c r="E21" s="74"/>
      <c r="F21" s="74">
        <v>0</v>
      </c>
      <c r="G21" s="74">
        <v>0</v>
      </c>
      <c r="H21" s="74">
        <v>0</v>
      </c>
      <c r="I21" s="74"/>
      <c r="J21" s="74">
        <v>0</v>
      </c>
      <c r="K21" s="74">
        <v>0</v>
      </c>
      <c r="L21" s="74">
        <v>0</v>
      </c>
      <c r="M21" s="74"/>
      <c r="N21" s="74">
        <v>0</v>
      </c>
      <c r="O21" s="74">
        <v>0</v>
      </c>
      <c r="P21" s="74">
        <v>0</v>
      </c>
      <c r="Q21" s="74"/>
      <c r="R21" s="74">
        <v>208</v>
      </c>
      <c r="S21" s="74">
        <v>132</v>
      </c>
      <c r="T21" s="74">
        <v>76</v>
      </c>
      <c r="U21" s="74"/>
      <c r="V21" s="74">
        <v>192</v>
      </c>
      <c r="W21" s="74">
        <v>104</v>
      </c>
      <c r="X21" s="74">
        <v>88</v>
      </c>
      <c r="Y21" s="74"/>
      <c r="Z21" s="74">
        <v>149</v>
      </c>
      <c r="AA21" s="74">
        <v>87</v>
      </c>
      <c r="AB21" s="74">
        <v>62</v>
      </c>
    </row>
    <row r="22" spans="1:33" x14ac:dyDescent="0.2">
      <c r="A22" s="67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33" ht="14.25" x14ac:dyDescent="0.2">
      <c r="A23" s="75" t="s">
        <v>75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33" x14ac:dyDescent="0.25">
      <c r="A24" s="76" t="s">
        <v>21</v>
      </c>
      <c r="B24" s="72">
        <f>+B25+B27</f>
        <v>3034</v>
      </c>
      <c r="C24" s="72">
        <f t="shared" ref="C24:D24" si="16">+C25+C27</f>
        <v>1014</v>
      </c>
      <c r="D24" s="72">
        <f t="shared" si="16"/>
        <v>2020</v>
      </c>
      <c r="E24" s="72"/>
      <c r="F24" s="72">
        <f>+F25+F27</f>
        <v>0</v>
      </c>
      <c r="G24" s="72">
        <f t="shared" ref="G24:H24" si="17">+G25+G27</f>
        <v>0</v>
      </c>
      <c r="H24" s="72">
        <f t="shared" si="17"/>
        <v>0</v>
      </c>
      <c r="I24" s="73"/>
      <c r="J24" s="72">
        <f>+J25+J27</f>
        <v>0</v>
      </c>
      <c r="K24" s="72">
        <f t="shared" ref="K24:L24" si="18">+K25+K27</f>
        <v>0</v>
      </c>
      <c r="L24" s="72">
        <f t="shared" si="18"/>
        <v>0</v>
      </c>
      <c r="M24" s="73"/>
      <c r="N24" s="72">
        <f>+N25+N27</f>
        <v>0</v>
      </c>
      <c r="O24" s="72">
        <f t="shared" ref="O24:P24" si="19">+O25+O27</f>
        <v>0</v>
      </c>
      <c r="P24" s="72">
        <f t="shared" si="19"/>
        <v>0</v>
      </c>
      <c r="Q24" s="73"/>
      <c r="R24" s="72">
        <f>+R25+R27</f>
        <v>1421</v>
      </c>
      <c r="S24" s="72">
        <f t="shared" ref="S24:T24" si="20">+S25+S27</f>
        <v>474</v>
      </c>
      <c r="T24" s="72">
        <f t="shared" si="20"/>
        <v>947</v>
      </c>
      <c r="U24" s="73"/>
      <c r="V24" s="72">
        <f>+V25+V27</f>
        <v>909</v>
      </c>
      <c r="W24" s="72">
        <f t="shared" ref="W24:X24" si="21">+W25+W27</f>
        <v>321</v>
      </c>
      <c r="X24" s="72">
        <f t="shared" si="21"/>
        <v>588</v>
      </c>
      <c r="Y24" s="73"/>
      <c r="Z24" s="72">
        <f>+Z25+Z27</f>
        <v>704</v>
      </c>
      <c r="AA24" s="72">
        <f t="shared" ref="AA24:AB24" si="22">+AA25+AA27</f>
        <v>219</v>
      </c>
      <c r="AB24" s="72">
        <f t="shared" si="22"/>
        <v>485</v>
      </c>
    </row>
    <row r="25" spans="1:33" x14ac:dyDescent="0.2">
      <c r="A25" s="67" t="s">
        <v>71</v>
      </c>
      <c r="B25" s="74">
        <v>3034</v>
      </c>
      <c r="C25" s="74">
        <v>1014</v>
      </c>
      <c r="D25" s="74">
        <v>2020</v>
      </c>
      <c r="E25" s="74"/>
      <c r="F25" s="74">
        <v>0</v>
      </c>
      <c r="G25" s="74">
        <v>0</v>
      </c>
      <c r="H25" s="74">
        <v>0</v>
      </c>
      <c r="I25" s="74"/>
      <c r="J25" s="74">
        <v>0</v>
      </c>
      <c r="K25" s="74">
        <v>0</v>
      </c>
      <c r="L25" s="74">
        <v>0</v>
      </c>
      <c r="M25" s="74"/>
      <c r="N25" s="74">
        <v>0</v>
      </c>
      <c r="O25" s="74">
        <v>0</v>
      </c>
      <c r="P25" s="74">
        <v>0</v>
      </c>
      <c r="Q25" s="74"/>
      <c r="R25" s="74">
        <v>1421</v>
      </c>
      <c r="S25" s="74">
        <v>474</v>
      </c>
      <c r="T25" s="74">
        <v>947</v>
      </c>
      <c r="U25" s="74"/>
      <c r="V25" s="74">
        <v>909</v>
      </c>
      <c r="W25" s="74">
        <v>321</v>
      </c>
      <c r="X25" s="74">
        <v>588</v>
      </c>
      <c r="Y25" s="74"/>
      <c r="Z25" s="74">
        <v>704</v>
      </c>
      <c r="AA25" s="74">
        <v>219</v>
      </c>
      <c r="AB25" s="74">
        <v>485</v>
      </c>
    </row>
    <row r="26" spans="1:33" x14ac:dyDescent="0.2">
      <c r="A26" s="67" t="s">
        <v>72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33" x14ac:dyDescent="0.2">
      <c r="A27" s="67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33" ht="12.75" customHeight="1" x14ac:dyDescent="0.25">
      <c r="A28" s="77"/>
    </row>
    <row r="29" spans="1:33" s="50" customFormat="1" ht="21" customHeight="1" x14ac:dyDescent="0.25">
      <c r="A29" s="228" t="s">
        <v>44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spans="1:33" s="64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63"/>
      <c r="AE30" s="63"/>
      <c r="AF30" s="63"/>
      <c r="AG30" s="63"/>
    </row>
    <row r="31" spans="1:33" s="64" customFormat="1" ht="14.25" x14ac:dyDescent="0.25">
      <c r="A31" s="65" t="s">
        <v>21</v>
      </c>
      <c r="B31" s="78">
        <f t="shared" ref="B31:D32" si="23">+B12/(B12+B62)*100</f>
        <v>97.161631833531075</v>
      </c>
      <c r="C31" s="78">
        <f t="shared" si="23"/>
        <v>96.69788072942336</v>
      </c>
      <c r="D31" s="78">
        <f t="shared" si="23"/>
        <v>97.434410784171618</v>
      </c>
      <c r="E31" s="78"/>
      <c r="F31" s="78">
        <v>0</v>
      </c>
      <c r="G31" s="78">
        <v>0</v>
      </c>
      <c r="H31" s="78">
        <v>0</v>
      </c>
      <c r="I31" s="78"/>
      <c r="J31" s="78">
        <v>0</v>
      </c>
      <c r="K31" s="78">
        <v>0</v>
      </c>
      <c r="L31" s="78">
        <v>0</v>
      </c>
      <c r="M31" s="78"/>
      <c r="N31" s="78">
        <v>0</v>
      </c>
      <c r="O31" s="78">
        <v>0</v>
      </c>
      <c r="P31" s="78">
        <v>0</v>
      </c>
      <c r="Q31" s="78"/>
      <c r="R31" s="78">
        <f t="shared" ref="R31:T32" si="24">+R12/(R12+R62)*100</f>
        <v>97.663271420011995</v>
      </c>
      <c r="S31" s="78">
        <f t="shared" si="24"/>
        <v>96.631578947368425</v>
      </c>
      <c r="T31" s="78">
        <f t="shared" si="24"/>
        <v>98.294174444802067</v>
      </c>
      <c r="U31" s="78"/>
      <c r="V31" s="78">
        <f t="shared" ref="V31:X32" si="25">+V12/(V12+V62)*100</f>
        <v>97.516299285936043</v>
      </c>
      <c r="W31" s="78">
        <f t="shared" si="25"/>
        <v>96.817420435510897</v>
      </c>
      <c r="X31" s="78">
        <f t="shared" si="25"/>
        <v>97.927972372964973</v>
      </c>
      <c r="Y31" s="78"/>
      <c r="Z31" s="78">
        <f t="shared" ref="Z31:AB32" si="26">+Z12/(Z12+Z62)*100</f>
        <v>95.822645657750087</v>
      </c>
      <c r="AA31" s="78">
        <f t="shared" si="26"/>
        <v>96.680497925311201</v>
      </c>
      <c r="AB31" s="78">
        <f t="shared" si="26"/>
        <v>95.354107648725218</v>
      </c>
      <c r="AC31" s="63"/>
      <c r="AD31" s="63"/>
      <c r="AE31" s="63"/>
      <c r="AF31" s="63"/>
      <c r="AG31" s="63"/>
    </row>
    <row r="32" spans="1:33" s="64" customFormat="1" x14ac:dyDescent="0.25">
      <c r="A32" s="67" t="s">
        <v>71</v>
      </c>
      <c r="B32" s="78">
        <f t="shared" si="23"/>
        <v>97.245497447751134</v>
      </c>
      <c r="C32" s="78">
        <f t="shared" si="23"/>
        <v>96.8010752688172</v>
      </c>
      <c r="D32" s="78">
        <f t="shared" si="23"/>
        <v>97.493621491820505</v>
      </c>
      <c r="E32" s="78"/>
      <c r="F32" s="78">
        <v>0</v>
      </c>
      <c r="G32" s="78">
        <v>0</v>
      </c>
      <c r="H32" s="78">
        <v>0</v>
      </c>
      <c r="I32" s="78"/>
      <c r="J32" s="78">
        <v>0</v>
      </c>
      <c r="K32" s="78">
        <v>0</v>
      </c>
      <c r="L32" s="78">
        <v>0</v>
      </c>
      <c r="M32" s="78"/>
      <c r="N32" s="78">
        <v>0</v>
      </c>
      <c r="O32" s="78">
        <v>0</v>
      </c>
      <c r="P32" s="78">
        <v>0</v>
      </c>
      <c r="Q32" s="78"/>
      <c r="R32" s="78">
        <f t="shared" si="24"/>
        <v>97.704507512520863</v>
      </c>
      <c r="S32" s="78">
        <f t="shared" si="24"/>
        <v>96.653431650595579</v>
      </c>
      <c r="T32" s="78">
        <f t="shared" si="24"/>
        <v>98.31627599867943</v>
      </c>
      <c r="U32" s="78"/>
      <c r="V32" s="78">
        <f t="shared" si="25"/>
        <v>97.810945273631845</v>
      </c>
      <c r="W32" s="78">
        <f t="shared" si="25"/>
        <v>97.407407407407405</v>
      </c>
      <c r="X32" s="78">
        <f t="shared" si="25"/>
        <v>98.036175710594321</v>
      </c>
      <c r="Y32" s="78"/>
      <c r="Z32" s="78">
        <f t="shared" si="26"/>
        <v>95.729813664596278</v>
      </c>
      <c r="AA32" s="78">
        <f t="shared" si="26"/>
        <v>96.35119726339795</v>
      </c>
      <c r="AB32" s="78">
        <f t="shared" si="26"/>
        <v>95.409064155385522</v>
      </c>
      <c r="AC32" s="63"/>
      <c r="AD32" s="63"/>
      <c r="AE32" s="63"/>
      <c r="AF32" s="63"/>
      <c r="AG32" s="63"/>
    </row>
    <row r="33" spans="1:33" s="64" customFormat="1" x14ac:dyDescent="0.25">
      <c r="A33" s="67" t="s">
        <v>72</v>
      </c>
      <c r="B33" s="78">
        <v>0</v>
      </c>
      <c r="C33" s="78">
        <v>0</v>
      </c>
      <c r="D33" s="78">
        <v>0</v>
      </c>
      <c r="E33" s="78"/>
      <c r="F33" s="78">
        <v>0</v>
      </c>
      <c r="G33" s="78">
        <v>0</v>
      </c>
      <c r="H33" s="78">
        <v>0</v>
      </c>
      <c r="I33" s="78"/>
      <c r="J33" s="78">
        <v>0</v>
      </c>
      <c r="K33" s="78">
        <v>0</v>
      </c>
      <c r="L33" s="78">
        <v>0</v>
      </c>
      <c r="M33" s="78"/>
      <c r="N33" s="78">
        <v>0</v>
      </c>
      <c r="O33" s="78">
        <v>0</v>
      </c>
      <c r="P33" s="78">
        <v>0</v>
      </c>
      <c r="Q33" s="78"/>
      <c r="R33" s="78">
        <v>0</v>
      </c>
      <c r="S33" s="78">
        <v>0</v>
      </c>
      <c r="T33" s="78">
        <v>0</v>
      </c>
      <c r="U33" s="78"/>
      <c r="V33" s="78">
        <v>0</v>
      </c>
      <c r="W33" s="78">
        <v>0</v>
      </c>
      <c r="X33" s="78">
        <v>0</v>
      </c>
      <c r="Y33" s="78"/>
      <c r="Z33" s="78">
        <v>0</v>
      </c>
      <c r="AA33" s="78">
        <v>0</v>
      </c>
      <c r="AB33" s="78">
        <v>0</v>
      </c>
      <c r="AC33" s="63"/>
      <c r="AD33" s="63"/>
      <c r="AE33" s="63"/>
      <c r="AF33" s="63"/>
      <c r="AG33" s="63"/>
    </row>
    <row r="34" spans="1:33" s="64" customFormat="1" x14ac:dyDescent="0.25">
      <c r="A34" s="67" t="s">
        <v>73</v>
      </c>
      <c r="B34" s="78">
        <f>+B15/(B15+B65)*100</f>
        <v>95.644599303135891</v>
      </c>
      <c r="C34" s="78">
        <f>+C15/(C15+C65)*100</f>
        <v>95.562130177514788</v>
      </c>
      <c r="D34" s="78">
        <f>+D15/(D15+D65)*100</f>
        <v>95.762711864406782</v>
      </c>
      <c r="E34" s="78"/>
      <c r="F34" s="78">
        <v>0</v>
      </c>
      <c r="G34" s="78">
        <v>0</v>
      </c>
      <c r="H34" s="78">
        <v>0</v>
      </c>
      <c r="I34" s="78"/>
      <c r="J34" s="78">
        <v>0</v>
      </c>
      <c r="K34" s="78">
        <v>0</v>
      </c>
      <c r="L34" s="78">
        <v>0</v>
      </c>
      <c r="M34" s="78"/>
      <c r="N34" s="78">
        <v>0</v>
      </c>
      <c r="O34" s="78">
        <v>0</v>
      </c>
      <c r="P34" s="78">
        <v>0</v>
      </c>
      <c r="Q34" s="78"/>
      <c r="R34" s="78">
        <f>+R15/(R15+R65)*100</f>
        <v>98.82352941176471</v>
      </c>
      <c r="S34" s="78">
        <f>+S15/(S15+S65)*100</f>
        <v>98.412698412698404</v>
      </c>
      <c r="T34" s="78">
        <f>+T15/(T15+T65)*100</f>
        <v>99.285714285714292</v>
      </c>
      <c r="U34" s="78"/>
      <c r="V34" s="78">
        <f>+V15/(V15+V65)*100</f>
        <v>97.674418604651152</v>
      </c>
      <c r="W34" s="78">
        <f>+W15/(W15+W65)*100</f>
        <v>96.875</v>
      </c>
      <c r="X34" s="78">
        <f>+X15/(X15+X65)*100</f>
        <v>98.581560283687935</v>
      </c>
      <c r="Y34" s="78"/>
      <c r="Z34" s="78">
        <f>+Z15/(Z15+Z65)*100</f>
        <v>99.324324324324323</v>
      </c>
      <c r="AA34" s="78">
        <f>+AA15/(AA15+AA65)*100</f>
        <v>100</v>
      </c>
      <c r="AB34" s="78">
        <f>+AB15/(AB15+AB65)*100</f>
        <v>98.581560283687935</v>
      </c>
      <c r="AC34" s="63"/>
      <c r="AD34" s="63"/>
      <c r="AE34" s="63"/>
      <c r="AF34" s="63"/>
      <c r="AG34" s="63"/>
    </row>
    <row r="35" spans="1:33" s="64" customFormat="1" x14ac:dyDescent="0.25">
      <c r="A35" s="6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63"/>
      <c r="AD35" s="63"/>
      <c r="AE35" s="63"/>
      <c r="AF35" s="63"/>
      <c r="AG35" s="63"/>
    </row>
    <row r="36" spans="1:33" s="64" customFormat="1" ht="14.25" x14ac:dyDescent="0.25">
      <c r="A36" s="65" t="s">
        <v>74</v>
      </c>
      <c r="B36" s="79"/>
      <c r="C36" s="79"/>
      <c r="D36" s="79"/>
      <c r="E36" s="80"/>
      <c r="F36" s="79"/>
      <c r="G36" s="79"/>
      <c r="H36" s="79"/>
      <c r="I36" s="80"/>
      <c r="J36" s="79"/>
      <c r="K36" s="79"/>
      <c r="L36" s="79"/>
      <c r="M36" s="80"/>
      <c r="N36" s="79"/>
      <c r="O36" s="79"/>
      <c r="P36" s="79"/>
      <c r="Q36" s="80"/>
      <c r="R36" s="79"/>
      <c r="S36" s="79"/>
      <c r="T36" s="79"/>
      <c r="U36" s="80"/>
      <c r="V36" s="79"/>
      <c r="W36" s="79"/>
      <c r="X36" s="79"/>
      <c r="Y36" s="80"/>
      <c r="Z36" s="79"/>
      <c r="AA36" s="79"/>
      <c r="AB36" s="79"/>
      <c r="AC36" s="63"/>
      <c r="AD36" s="63"/>
      <c r="AE36" s="63"/>
      <c r="AF36" s="63"/>
      <c r="AG36" s="63"/>
    </row>
    <row r="37" spans="1:33" s="64" customFormat="1" x14ac:dyDescent="0.25">
      <c r="A37" s="71" t="s">
        <v>21</v>
      </c>
      <c r="B37" s="78">
        <f t="shared" ref="B37:D38" si="27">+B18/(B18+B68)*100</f>
        <v>96.869432425553583</v>
      </c>
      <c r="C37" s="78">
        <f t="shared" si="27"/>
        <v>96.421471172962228</v>
      </c>
      <c r="D37" s="78">
        <f t="shared" si="27"/>
        <v>97.148760330578511</v>
      </c>
      <c r="E37" s="78"/>
      <c r="F37" s="78">
        <v>0</v>
      </c>
      <c r="G37" s="78">
        <v>0</v>
      </c>
      <c r="H37" s="78">
        <v>0</v>
      </c>
      <c r="I37" s="78"/>
      <c r="J37" s="78">
        <v>0</v>
      </c>
      <c r="K37" s="78">
        <v>0</v>
      </c>
      <c r="L37" s="78">
        <v>0</v>
      </c>
      <c r="M37" s="78"/>
      <c r="N37" s="78">
        <v>0</v>
      </c>
      <c r="O37" s="78">
        <v>0</v>
      </c>
      <c r="P37" s="78">
        <v>0</v>
      </c>
      <c r="Q37" s="78"/>
      <c r="R37" s="78">
        <f t="shared" ref="R37:T38" si="28">+R18/(R18+R68)*100</f>
        <v>97.635800731775973</v>
      </c>
      <c r="S37" s="78">
        <f t="shared" si="28"/>
        <v>96.527285613040391</v>
      </c>
      <c r="T37" s="78">
        <f t="shared" si="28"/>
        <v>98.366013071895424</v>
      </c>
      <c r="U37" s="78"/>
      <c r="V37" s="78">
        <f t="shared" ref="V37:X38" si="29">+V18/(V18+V68)*100</f>
        <v>96.959165942658558</v>
      </c>
      <c r="W37" s="78">
        <f t="shared" si="29"/>
        <v>96.198156682027644</v>
      </c>
      <c r="X37" s="78">
        <f t="shared" si="29"/>
        <v>97.419804741980471</v>
      </c>
      <c r="Y37" s="78"/>
      <c r="Z37" s="78">
        <f t="shared" ref="Z37:AB38" si="30">+Z18/(Z18+Z68)*100</f>
        <v>95.406889665501751</v>
      </c>
      <c r="AA37" s="78">
        <f t="shared" si="30"/>
        <v>96.481732070365354</v>
      </c>
      <c r="AB37" s="78">
        <f t="shared" si="30"/>
        <v>94.778481012658233</v>
      </c>
      <c r="AC37" s="63"/>
      <c r="AD37" s="63"/>
      <c r="AE37" s="63"/>
      <c r="AF37" s="63"/>
      <c r="AG37" s="63"/>
    </row>
    <row r="38" spans="1:33" x14ac:dyDescent="0.25">
      <c r="A38" s="67" t="s">
        <v>71</v>
      </c>
      <c r="B38" s="78">
        <f t="shared" si="27"/>
        <v>96.965952773201536</v>
      </c>
      <c r="C38" s="78">
        <f t="shared" si="27"/>
        <v>96.52985074626865</v>
      </c>
      <c r="D38" s="78">
        <f t="shared" si="27"/>
        <v>97.219808861859264</v>
      </c>
      <c r="E38" s="81"/>
      <c r="F38" s="78">
        <v>0</v>
      </c>
      <c r="G38" s="78">
        <v>0</v>
      </c>
      <c r="H38" s="78">
        <v>0</v>
      </c>
      <c r="I38" s="81"/>
      <c r="J38" s="78">
        <v>0</v>
      </c>
      <c r="K38" s="78">
        <v>0</v>
      </c>
      <c r="L38" s="78">
        <v>0</v>
      </c>
      <c r="M38" s="81"/>
      <c r="N38" s="78">
        <v>0</v>
      </c>
      <c r="O38" s="78">
        <v>0</v>
      </c>
      <c r="P38" s="78">
        <v>0</v>
      </c>
      <c r="Q38" s="81"/>
      <c r="R38" s="78">
        <f t="shared" si="28"/>
        <v>97.693229478729776</v>
      </c>
      <c r="S38" s="78">
        <f t="shared" si="28"/>
        <v>96.546310832025114</v>
      </c>
      <c r="T38" s="78">
        <f t="shared" si="28"/>
        <v>98.401162790697668</v>
      </c>
      <c r="U38" s="81"/>
      <c r="V38" s="78">
        <f t="shared" si="29"/>
        <v>97.328244274809165</v>
      </c>
      <c r="W38" s="78">
        <f t="shared" si="29"/>
        <v>96.949602122015904</v>
      </c>
      <c r="X38" s="78">
        <f t="shared" si="29"/>
        <v>97.540983606557376</v>
      </c>
      <c r="Y38" s="81"/>
      <c r="Z38" s="78">
        <f t="shared" si="30"/>
        <v>95.243243243243242</v>
      </c>
      <c r="AA38" s="78">
        <f t="shared" si="30"/>
        <v>96.012269938650306</v>
      </c>
      <c r="AB38" s="78">
        <f t="shared" si="30"/>
        <v>94.824707846410689</v>
      </c>
    </row>
    <row r="39" spans="1:33" x14ac:dyDescent="0.25">
      <c r="A39" s="67" t="s">
        <v>72</v>
      </c>
      <c r="B39" s="78">
        <v>0</v>
      </c>
      <c r="C39" s="78">
        <v>0</v>
      </c>
      <c r="D39" s="78">
        <v>0</v>
      </c>
      <c r="E39" s="81"/>
      <c r="F39" s="78">
        <v>0</v>
      </c>
      <c r="G39" s="78">
        <v>0</v>
      </c>
      <c r="H39" s="78">
        <v>0</v>
      </c>
      <c r="I39" s="81"/>
      <c r="J39" s="78">
        <v>0</v>
      </c>
      <c r="K39" s="78">
        <v>0</v>
      </c>
      <c r="L39" s="78">
        <v>0</v>
      </c>
      <c r="M39" s="81"/>
      <c r="N39" s="78">
        <v>0</v>
      </c>
      <c r="O39" s="78">
        <v>0</v>
      </c>
      <c r="P39" s="78">
        <v>0</v>
      </c>
      <c r="Q39" s="81"/>
      <c r="R39" s="78">
        <v>0</v>
      </c>
      <c r="S39" s="78">
        <v>0</v>
      </c>
      <c r="T39" s="78">
        <v>0</v>
      </c>
      <c r="U39" s="81"/>
      <c r="V39" s="78">
        <v>0</v>
      </c>
      <c r="W39" s="78">
        <v>0</v>
      </c>
      <c r="X39" s="78">
        <v>0</v>
      </c>
      <c r="Y39" s="81"/>
      <c r="Z39" s="78">
        <v>0</v>
      </c>
      <c r="AA39" s="78">
        <v>0</v>
      </c>
      <c r="AB39" s="78">
        <v>0</v>
      </c>
    </row>
    <row r="40" spans="1:33" x14ac:dyDescent="0.25">
      <c r="A40" s="67" t="s">
        <v>73</v>
      </c>
      <c r="B40" s="78">
        <f>+B21/(B21+B71)*100</f>
        <v>95.644599303135891</v>
      </c>
      <c r="C40" s="78">
        <f>+C21/(C21+C71)*100</f>
        <v>95.562130177514788</v>
      </c>
      <c r="D40" s="78">
        <f>+D21/(D21+D71)*100</f>
        <v>95.762711864406782</v>
      </c>
      <c r="E40" s="81"/>
      <c r="F40" s="78">
        <v>0</v>
      </c>
      <c r="G40" s="78">
        <v>0</v>
      </c>
      <c r="H40" s="78">
        <v>0</v>
      </c>
      <c r="I40" s="81"/>
      <c r="J40" s="78">
        <v>0</v>
      </c>
      <c r="K40" s="78">
        <v>0</v>
      </c>
      <c r="L40" s="78">
        <v>0</v>
      </c>
      <c r="M40" s="81"/>
      <c r="N40" s="78">
        <v>0</v>
      </c>
      <c r="O40" s="78">
        <v>0</v>
      </c>
      <c r="P40" s="78">
        <v>0</v>
      </c>
      <c r="Q40" s="81"/>
      <c r="R40" s="78">
        <f>+R21/(R21+R71)*100</f>
        <v>96.744186046511629</v>
      </c>
      <c r="S40" s="78">
        <f>+S21/(S21+S71)*100</f>
        <v>96.350364963503651</v>
      </c>
      <c r="T40" s="78">
        <f>+T21/(T21+T71)*100</f>
        <v>97.435897435897431</v>
      </c>
      <c r="U40" s="81"/>
      <c r="V40" s="78">
        <f>+V21/(V21+V71)*100</f>
        <v>93.203883495145632</v>
      </c>
      <c r="W40" s="78">
        <f>+W21/(W21+W71)*100</f>
        <v>91.228070175438589</v>
      </c>
      <c r="X40" s="78">
        <f>+X21/(X21+X71)*100</f>
        <v>95.652173913043484</v>
      </c>
      <c r="Y40" s="81"/>
      <c r="Z40" s="78">
        <f>+Z21/(Z21+Z71)*100</f>
        <v>97.385620915032675</v>
      </c>
      <c r="AA40" s="78">
        <f>+AA21/(AA21+AA71)*100</f>
        <v>100</v>
      </c>
      <c r="AB40" s="78">
        <f>+AB21/(AB21+AB71)*100</f>
        <v>93.939393939393938</v>
      </c>
    </row>
    <row r="41" spans="1:33" x14ac:dyDescent="0.25">
      <c r="A41" s="67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3" ht="14.25" x14ac:dyDescent="0.25">
      <c r="A42" s="75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3" x14ac:dyDescent="0.25">
      <c r="A43" s="76" t="s">
        <v>21</v>
      </c>
      <c r="B43" s="78">
        <f t="shared" ref="B43:D44" si="31">+B24/(B24+B74)*100</f>
        <v>97.902549209422389</v>
      </c>
      <c r="C43" s="78">
        <f t="shared" si="31"/>
        <v>97.5</v>
      </c>
      <c r="D43" s="78">
        <f t="shared" si="31"/>
        <v>98.105876639145222</v>
      </c>
      <c r="E43" s="78"/>
      <c r="F43" s="78">
        <v>0</v>
      </c>
      <c r="G43" s="78">
        <v>0</v>
      </c>
      <c r="H43" s="78">
        <v>0</v>
      </c>
      <c r="I43" s="78"/>
      <c r="J43" s="78">
        <v>0</v>
      </c>
      <c r="K43" s="78">
        <v>0</v>
      </c>
      <c r="L43" s="78">
        <v>0</v>
      </c>
      <c r="M43" s="78"/>
      <c r="N43" s="78">
        <v>0</v>
      </c>
      <c r="O43" s="78">
        <v>0</v>
      </c>
      <c r="P43" s="78">
        <v>0</v>
      </c>
      <c r="Q43" s="78"/>
      <c r="R43" s="78">
        <f t="shared" ref="R43:T44" si="32">+R24/(R24+R74)*100</f>
        <v>97.730398899587342</v>
      </c>
      <c r="S43" s="78">
        <f t="shared" si="32"/>
        <v>96.932515337423311</v>
      </c>
      <c r="T43" s="78">
        <f t="shared" si="32"/>
        <v>98.134715025906743</v>
      </c>
      <c r="U43" s="78"/>
      <c r="V43" s="78">
        <f t="shared" ref="V43:X44" si="33">+V24/(V24+V74)*100</f>
        <v>98.911860718171923</v>
      </c>
      <c r="W43" s="78">
        <f t="shared" si="33"/>
        <v>98.466257668711648</v>
      </c>
      <c r="X43" s="78">
        <f t="shared" si="33"/>
        <v>99.156829679595276</v>
      </c>
      <c r="Y43" s="78"/>
      <c r="Z43" s="83">
        <f t="shared" ref="Z43:AB44" si="34">+Z24/(Z24+Z74)*100</f>
        <v>96.969696969696969</v>
      </c>
      <c r="AA43" s="83">
        <f t="shared" si="34"/>
        <v>97.333333333333343</v>
      </c>
      <c r="AB43" s="83">
        <f t="shared" si="34"/>
        <v>96.806387225548903</v>
      </c>
    </row>
    <row r="44" spans="1:33" x14ac:dyDescent="0.25">
      <c r="A44" s="67" t="s">
        <v>71</v>
      </c>
      <c r="B44" s="78">
        <f t="shared" si="31"/>
        <v>97.902549209422389</v>
      </c>
      <c r="C44" s="78">
        <f t="shared" si="31"/>
        <v>97.5</v>
      </c>
      <c r="D44" s="78">
        <f t="shared" si="31"/>
        <v>98.105876639145222</v>
      </c>
      <c r="E44" s="81"/>
      <c r="F44" s="78">
        <v>0</v>
      </c>
      <c r="G44" s="78">
        <v>0</v>
      </c>
      <c r="H44" s="78">
        <v>0</v>
      </c>
      <c r="I44" s="81"/>
      <c r="J44" s="78">
        <v>0</v>
      </c>
      <c r="K44" s="78">
        <v>0</v>
      </c>
      <c r="L44" s="78">
        <v>0</v>
      </c>
      <c r="M44" s="81"/>
      <c r="N44" s="78">
        <v>0</v>
      </c>
      <c r="O44" s="78">
        <v>0</v>
      </c>
      <c r="P44" s="78">
        <v>0</v>
      </c>
      <c r="Q44" s="81"/>
      <c r="R44" s="78">
        <f t="shared" si="32"/>
        <v>97.730398899587342</v>
      </c>
      <c r="S44" s="78">
        <f t="shared" si="32"/>
        <v>96.932515337423311</v>
      </c>
      <c r="T44" s="78">
        <f t="shared" si="32"/>
        <v>98.134715025906743</v>
      </c>
      <c r="U44" s="81"/>
      <c r="V44" s="78">
        <f t="shared" si="33"/>
        <v>98.911860718171923</v>
      </c>
      <c r="W44" s="78">
        <f t="shared" si="33"/>
        <v>98.466257668711648</v>
      </c>
      <c r="X44" s="78">
        <f t="shared" si="33"/>
        <v>99.156829679595276</v>
      </c>
      <c r="Y44" s="81"/>
      <c r="Z44" s="78">
        <f t="shared" si="34"/>
        <v>96.969696969696969</v>
      </c>
      <c r="AA44" s="78">
        <f t="shared" si="34"/>
        <v>97.333333333333343</v>
      </c>
      <c r="AB44" s="78">
        <f t="shared" si="34"/>
        <v>96.806387225548903</v>
      </c>
    </row>
    <row r="45" spans="1:33" x14ac:dyDescent="0.25">
      <c r="A45" s="67" t="s">
        <v>72</v>
      </c>
      <c r="B45" s="78">
        <v>0</v>
      </c>
      <c r="C45" s="78">
        <v>0</v>
      </c>
      <c r="D45" s="78">
        <v>0</v>
      </c>
      <c r="E45" s="81"/>
      <c r="F45" s="78">
        <v>0</v>
      </c>
      <c r="G45" s="78">
        <v>0</v>
      </c>
      <c r="H45" s="78">
        <v>0</v>
      </c>
      <c r="I45" s="81"/>
      <c r="J45" s="78">
        <v>0</v>
      </c>
      <c r="K45" s="78">
        <v>0</v>
      </c>
      <c r="L45" s="78">
        <v>0</v>
      </c>
      <c r="M45" s="81"/>
      <c r="N45" s="78">
        <v>0</v>
      </c>
      <c r="O45" s="78">
        <v>0</v>
      </c>
      <c r="P45" s="78">
        <v>0</v>
      </c>
      <c r="Q45" s="81"/>
      <c r="R45" s="78">
        <v>0</v>
      </c>
      <c r="S45" s="78">
        <v>0</v>
      </c>
      <c r="T45" s="78">
        <v>0</v>
      </c>
      <c r="U45" s="81"/>
      <c r="V45" s="78">
        <v>0</v>
      </c>
      <c r="W45" s="78">
        <v>0</v>
      </c>
      <c r="X45" s="78">
        <v>0</v>
      </c>
      <c r="Y45" s="81"/>
      <c r="Z45" s="78">
        <v>0</v>
      </c>
      <c r="AA45" s="78">
        <v>0</v>
      </c>
      <c r="AB45" s="78">
        <v>0</v>
      </c>
    </row>
    <row r="46" spans="1:33" ht="13.5" thickBot="1" x14ac:dyDescent="0.3">
      <c r="A46" s="67" t="s">
        <v>73</v>
      </c>
      <c r="B46" s="84">
        <v>0</v>
      </c>
      <c r="C46" s="84">
        <v>0</v>
      </c>
      <c r="D46" s="84">
        <v>0</v>
      </c>
      <c r="E46" s="84"/>
      <c r="F46" s="84">
        <v>0</v>
      </c>
      <c r="G46" s="84">
        <v>0</v>
      </c>
      <c r="H46" s="84">
        <v>0</v>
      </c>
      <c r="I46" s="84"/>
      <c r="J46" s="84">
        <v>0</v>
      </c>
      <c r="K46" s="84">
        <v>0</v>
      </c>
      <c r="L46" s="84">
        <v>0</v>
      </c>
      <c r="M46" s="84"/>
      <c r="N46" s="84">
        <v>0</v>
      </c>
      <c r="O46" s="84">
        <v>0</v>
      </c>
      <c r="P46" s="84">
        <v>0</v>
      </c>
      <c r="Q46" s="84"/>
      <c r="R46" s="84">
        <v>0</v>
      </c>
      <c r="S46" s="84">
        <v>0</v>
      </c>
      <c r="T46" s="84">
        <v>0</v>
      </c>
      <c r="U46" s="84"/>
      <c r="V46" s="84">
        <v>0</v>
      </c>
      <c r="W46" s="84">
        <v>0</v>
      </c>
      <c r="X46" s="84">
        <v>0</v>
      </c>
      <c r="Y46" s="84"/>
      <c r="Z46" s="84">
        <v>0</v>
      </c>
      <c r="AA46" s="84">
        <v>0</v>
      </c>
      <c r="AB46" s="84">
        <v>0</v>
      </c>
    </row>
    <row r="47" spans="1:33" x14ac:dyDescent="0.25">
      <c r="A47" s="222" t="s">
        <v>76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</row>
    <row r="48" spans="1:33" x14ac:dyDescent="0.25">
      <c r="A48" s="223" t="s">
        <v>14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</row>
    <row r="49" spans="1:33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</row>
    <row r="51" spans="1:33" s="50" customFormat="1" ht="15" x14ac:dyDescent="0.25">
      <c r="A51" s="224" t="s">
        <v>208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9"/>
      <c r="AD51" s="215" t="s">
        <v>222</v>
      </c>
      <c r="AE51" s="215"/>
      <c r="AF51" s="9"/>
    </row>
    <row r="52" spans="1:33" s="50" customFormat="1" ht="15" x14ac:dyDescent="0.25">
      <c r="A52" s="225" t="s">
        <v>200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9"/>
      <c r="AD52" s="215"/>
      <c r="AE52" s="215"/>
      <c r="AF52"/>
    </row>
    <row r="53" spans="1:33" s="50" customFormat="1" ht="15" x14ac:dyDescent="0.25">
      <c r="A53" s="224" t="s">
        <v>64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</row>
    <row r="54" spans="1:33" s="50" customFormat="1" ht="15" x14ac:dyDescent="0.25">
      <c r="A54" s="225" t="s">
        <v>65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</row>
    <row r="55" spans="1:33" s="50" customFormat="1" ht="15" x14ac:dyDescent="0.25">
      <c r="A55" s="225" t="s">
        <v>389</v>
      </c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</row>
    <row r="56" spans="1:33" s="50" customFormat="1" ht="15.75" thickBot="1" x14ac:dyDescent="0.3">
      <c r="A56" s="51"/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</row>
    <row r="57" spans="1:33" s="50" customFormat="1" ht="15" customHeight="1" x14ac:dyDescent="0.25">
      <c r="A57" s="226" t="s">
        <v>67</v>
      </c>
      <c r="B57" s="54" t="s">
        <v>21</v>
      </c>
      <c r="C57" s="54"/>
      <c r="D57" s="54"/>
      <c r="E57" s="55"/>
      <c r="F57" s="54" t="s">
        <v>48</v>
      </c>
      <c r="G57" s="54"/>
      <c r="H57" s="54"/>
      <c r="I57" s="55"/>
      <c r="J57" s="54" t="s">
        <v>49</v>
      </c>
      <c r="K57" s="54"/>
      <c r="L57" s="54"/>
      <c r="M57" s="55"/>
      <c r="N57" s="54" t="s">
        <v>50</v>
      </c>
      <c r="O57" s="54"/>
      <c r="P57" s="54"/>
      <c r="Q57" s="55"/>
      <c r="R57" s="54" t="s">
        <v>51</v>
      </c>
      <c r="S57" s="54"/>
      <c r="T57" s="54"/>
      <c r="U57" s="55"/>
      <c r="V57" s="54" t="s">
        <v>52</v>
      </c>
      <c r="W57" s="54"/>
      <c r="X57" s="54"/>
      <c r="Y57" s="55"/>
      <c r="Z57" s="54" t="s">
        <v>53</v>
      </c>
      <c r="AA57" s="54"/>
      <c r="AB57" s="54"/>
    </row>
    <row r="58" spans="1:33" s="50" customFormat="1" ht="15.75" thickBot="1" x14ac:dyDescent="0.3">
      <c r="A58" s="227"/>
      <c r="B58" s="56" t="s">
        <v>68</v>
      </c>
      <c r="C58" s="56" t="s">
        <v>69</v>
      </c>
      <c r="D58" s="56" t="s">
        <v>70</v>
      </c>
      <c r="E58" s="57"/>
      <c r="F58" s="56" t="s">
        <v>68</v>
      </c>
      <c r="G58" s="56" t="s">
        <v>69</v>
      </c>
      <c r="H58" s="56" t="s">
        <v>70</v>
      </c>
      <c r="I58" s="57"/>
      <c r="J58" s="56" t="s">
        <v>68</v>
      </c>
      <c r="K58" s="56" t="s">
        <v>69</v>
      </c>
      <c r="L58" s="56" t="s">
        <v>70</v>
      </c>
      <c r="M58" s="57"/>
      <c r="N58" s="56" t="s">
        <v>68</v>
      </c>
      <c r="O58" s="56" t="s">
        <v>69</v>
      </c>
      <c r="P58" s="56" t="s">
        <v>70</v>
      </c>
      <c r="Q58" s="57"/>
      <c r="R58" s="56" t="s">
        <v>68</v>
      </c>
      <c r="S58" s="56" t="s">
        <v>69</v>
      </c>
      <c r="T58" s="56" t="s">
        <v>70</v>
      </c>
      <c r="U58" s="57"/>
      <c r="V58" s="56" t="s">
        <v>68</v>
      </c>
      <c r="W58" s="56" t="s">
        <v>69</v>
      </c>
      <c r="X58" s="56" t="s">
        <v>70</v>
      </c>
      <c r="Y58" s="57"/>
      <c r="Z58" s="56" t="s">
        <v>68</v>
      </c>
      <c r="AA58" s="56" t="s">
        <v>69</v>
      </c>
      <c r="AB58" s="56" t="s">
        <v>70</v>
      </c>
    </row>
    <row r="59" spans="1:33" s="50" customFormat="1" ht="12.75" customHeight="1" x14ac:dyDescent="0.25">
      <c r="A59" s="58"/>
      <c r="B59" s="59"/>
      <c r="C59" s="59"/>
      <c r="D59" s="59"/>
      <c r="E59" s="60"/>
      <c r="F59" s="59"/>
      <c r="G59" s="59"/>
      <c r="H59" s="59"/>
      <c r="I59" s="60"/>
      <c r="J59" s="59"/>
      <c r="K59" s="59"/>
      <c r="L59" s="59"/>
      <c r="M59" s="60"/>
      <c r="N59" s="59"/>
      <c r="O59" s="59"/>
      <c r="P59" s="59"/>
      <c r="Q59" s="60"/>
      <c r="R59" s="59"/>
      <c r="S59" s="59"/>
      <c r="T59" s="59"/>
      <c r="U59" s="60"/>
      <c r="V59" s="59"/>
      <c r="W59" s="59"/>
      <c r="X59" s="59"/>
      <c r="Y59" s="60"/>
      <c r="Z59" s="59"/>
      <c r="AA59" s="59"/>
      <c r="AB59" s="59"/>
    </row>
    <row r="60" spans="1:33" s="50" customFormat="1" ht="21" customHeight="1" x14ac:dyDescent="0.25">
      <c r="A60" s="228" t="s">
        <v>38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33" s="64" customFormat="1" ht="12.7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  <c r="AD61" s="63"/>
      <c r="AE61" s="63"/>
      <c r="AF61" s="63"/>
      <c r="AG61" s="63"/>
    </row>
    <row r="62" spans="1:33" s="64" customFormat="1" ht="14.25" x14ac:dyDescent="0.25">
      <c r="A62" s="65" t="s">
        <v>21</v>
      </c>
      <c r="B62" s="66">
        <f t="shared" ref="B62:D63" si="35">+B68+B74</f>
        <v>311</v>
      </c>
      <c r="C62" s="66">
        <f t="shared" si="35"/>
        <v>134</v>
      </c>
      <c r="D62" s="66">
        <f t="shared" si="35"/>
        <v>177</v>
      </c>
      <c r="E62" s="66"/>
      <c r="F62" s="66" t="s">
        <v>47</v>
      </c>
      <c r="G62" s="66" t="s">
        <v>47</v>
      </c>
      <c r="H62" s="66" t="s">
        <v>47</v>
      </c>
      <c r="I62" s="66"/>
      <c r="J62" s="66" t="s">
        <v>47</v>
      </c>
      <c r="K62" s="66" t="s">
        <v>47</v>
      </c>
      <c r="L62" s="66" t="s">
        <v>47</v>
      </c>
      <c r="M62" s="66"/>
      <c r="N62" s="66" t="s">
        <v>47</v>
      </c>
      <c r="O62" s="66" t="s">
        <v>47</v>
      </c>
      <c r="P62" s="66" t="s">
        <v>47</v>
      </c>
      <c r="Q62" s="66"/>
      <c r="R62" s="66">
        <f t="shared" ref="R62:T63" si="36">+R68+R74</f>
        <v>117</v>
      </c>
      <c r="S62" s="66">
        <f t="shared" si="36"/>
        <v>64</v>
      </c>
      <c r="T62" s="66">
        <f t="shared" si="36"/>
        <v>53</v>
      </c>
      <c r="U62" s="66"/>
      <c r="V62" s="66">
        <f t="shared" ref="V62:X63" si="37">+V68+V74</f>
        <v>80</v>
      </c>
      <c r="W62" s="66">
        <f t="shared" si="37"/>
        <v>38</v>
      </c>
      <c r="X62" s="66">
        <f t="shared" si="37"/>
        <v>42</v>
      </c>
      <c r="Y62" s="66"/>
      <c r="Z62" s="66">
        <f t="shared" ref="Z62:AB63" si="38">+Z68+Z74</f>
        <v>114</v>
      </c>
      <c r="AA62" s="66">
        <f t="shared" si="38"/>
        <v>32</v>
      </c>
      <c r="AB62" s="66">
        <f t="shared" si="38"/>
        <v>82</v>
      </c>
      <c r="AC62" s="63"/>
      <c r="AD62" s="63"/>
      <c r="AE62" s="63"/>
      <c r="AF62" s="63"/>
      <c r="AG62" s="63"/>
    </row>
    <row r="63" spans="1:33" s="64" customFormat="1" x14ac:dyDescent="0.25">
      <c r="A63" s="67" t="s">
        <v>71</v>
      </c>
      <c r="B63" s="66">
        <f t="shared" si="35"/>
        <v>286</v>
      </c>
      <c r="C63" s="66">
        <f t="shared" si="35"/>
        <v>119</v>
      </c>
      <c r="D63" s="66">
        <f t="shared" si="35"/>
        <v>167</v>
      </c>
      <c r="E63" s="66"/>
      <c r="F63" s="66" t="s">
        <v>47</v>
      </c>
      <c r="G63" s="66" t="s">
        <v>47</v>
      </c>
      <c r="H63" s="66" t="s">
        <v>47</v>
      </c>
      <c r="I63" s="66"/>
      <c r="J63" s="66" t="s">
        <v>47</v>
      </c>
      <c r="K63" s="66" t="s">
        <v>47</v>
      </c>
      <c r="L63" s="66" t="s">
        <v>47</v>
      </c>
      <c r="M63" s="66"/>
      <c r="N63" s="66" t="s">
        <v>47</v>
      </c>
      <c r="O63" s="66" t="s">
        <v>47</v>
      </c>
      <c r="P63" s="66" t="s">
        <v>47</v>
      </c>
      <c r="Q63" s="66"/>
      <c r="R63" s="66">
        <f t="shared" si="36"/>
        <v>110</v>
      </c>
      <c r="S63" s="66">
        <f t="shared" si="36"/>
        <v>59</v>
      </c>
      <c r="T63" s="66">
        <f t="shared" si="36"/>
        <v>51</v>
      </c>
      <c r="U63" s="66"/>
      <c r="V63" s="66">
        <f t="shared" si="37"/>
        <v>66</v>
      </c>
      <c r="W63" s="66">
        <f t="shared" si="37"/>
        <v>28</v>
      </c>
      <c r="X63" s="66">
        <f t="shared" si="37"/>
        <v>38</v>
      </c>
      <c r="Y63" s="66"/>
      <c r="Z63" s="66">
        <f t="shared" si="38"/>
        <v>110</v>
      </c>
      <c r="AA63" s="66">
        <f t="shared" si="38"/>
        <v>32</v>
      </c>
      <c r="AB63" s="66">
        <f t="shared" si="38"/>
        <v>78</v>
      </c>
      <c r="AC63" s="63"/>
      <c r="AD63" s="63"/>
      <c r="AE63" s="63"/>
      <c r="AF63" s="63"/>
      <c r="AG63" s="63"/>
    </row>
    <row r="64" spans="1:33" s="64" customFormat="1" x14ac:dyDescent="0.25">
      <c r="A64" s="67" t="s">
        <v>72</v>
      </c>
      <c r="B64" s="66" t="s">
        <v>47</v>
      </c>
      <c r="C64" s="66" t="s">
        <v>47</v>
      </c>
      <c r="D64" s="66" t="s">
        <v>47</v>
      </c>
      <c r="E64" s="66"/>
      <c r="F64" s="66" t="s">
        <v>47</v>
      </c>
      <c r="G64" s="66" t="s">
        <v>47</v>
      </c>
      <c r="H64" s="66" t="s">
        <v>47</v>
      </c>
      <c r="I64" s="66"/>
      <c r="J64" s="66" t="s">
        <v>47</v>
      </c>
      <c r="K64" s="66" t="s">
        <v>47</v>
      </c>
      <c r="L64" s="66" t="s">
        <v>47</v>
      </c>
      <c r="M64" s="66"/>
      <c r="N64" s="66" t="s">
        <v>47</v>
      </c>
      <c r="O64" s="66" t="s">
        <v>47</v>
      </c>
      <c r="P64" s="66" t="s">
        <v>47</v>
      </c>
      <c r="Q64" s="66"/>
      <c r="R64" s="66" t="s">
        <v>47</v>
      </c>
      <c r="S64" s="66" t="s">
        <v>47</v>
      </c>
      <c r="T64" s="66" t="s">
        <v>47</v>
      </c>
      <c r="U64" s="66"/>
      <c r="V64" s="66" t="s">
        <v>47</v>
      </c>
      <c r="W64" s="66" t="s">
        <v>47</v>
      </c>
      <c r="X64" s="66" t="s">
        <v>47</v>
      </c>
      <c r="Y64" s="66"/>
      <c r="Z64" s="66" t="s">
        <v>47</v>
      </c>
      <c r="AA64" s="66" t="s">
        <v>47</v>
      </c>
      <c r="AB64" s="66" t="s">
        <v>47</v>
      </c>
      <c r="AC64" s="63"/>
      <c r="AD64" s="63"/>
      <c r="AE64" s="63"/>
      <c r="AF64" s="63"/>
      <c r="AG64" s="63"/>
    </row>
    <row r="65" spans="1:33" s="64" customFormat="1" x14ac:dyDescent="0.25">
      <c r="A65" s="67" t="s">
        <v>73</v>
      </c>
      <c r="B65" s="66">
        <f>+B71</f>
        <v>25</v>
      </c>
      <c r="C65" s="66">
        <f>+C71</f>
        <v>15</v>
      </c>
      <c r="D65" s="66">
        <f>+D71</f>
        <v>10</v>
      </c>
      <c r="E65" s="66"/>
      <c r="F65" s="66" t="s">
        <v>47</v>
      </c>
      <c r="G65" s="66" t="s">
        <v>47</v>
      </c>
      <c r="H65" s="66" t="s">
        <v>47</v>
      </c>
      <c r="I65" s="66"/>
      <c r="J65" s="66" t="s">
        <v>47</v>
      </c>
      <c r="K65" s="66" t="s">
        <v>47</v>
      </c>
      <c r="L65" s="66" t="s">
        <v>47</v>
      </c>
      <c r="M65" s="66"/>
      <c r="N65" s="66" t="s">
        <v>47</v>
      </c>
      <c r="O65" s="66" t="s">
        <v>47</v>
      </c>
      <c r="P65" s="66" t="s">
        <v>47</v>
      </c>
      <c r="Q65" s="66"/>
      <c r="R65" s="66">
        <f>+R71</f>
        <v>7</v>
      </c>
      <c r="S65" s="66">
        <f>+S71</f>
        <v>5</v>
      </c>
      <c r="T65" s="66">
        <f>+T71</f>
        <v>2</v>
      </c>
      <c r="U65" s="66"/>
      <c r="V65" s="66">
        <f>+V71</f>
        <v>14</v>
      </c>
      <c r="W65" s="66">
        <f>+W71</f>
        <v>10</v>
      </c>
      <c r="X65" s="66">
        <f>+X71</f>
        <v>4</v>
      </c>
      <c r="Y65" s="66"/>
      <c r="Z65" s="66">
        <f>+Z71</f>
        <v>4</v>
      </c>
      <c r="AA65" s="66">
        <f>+AA71</f>
        <v>0</v>
      </c>
      <c r="AB65" s="66">
        <f>+AB71</f>
        <v>4</v>
      </c>
      <c r="AC65" s="63"/>
      <c r="AD65" s="63"/>
      <c r="AE65" s="63"/>
      <c r="AF65" s="63"/>
      <c r="AG65" s="63"/>
    </row>
    <row r="66" spans="1:33" s="64" customFormat="1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3"/>
      <c r="AD66" s="63"/>
      <c r="AE66" s="63"/>
      <c r="AF66" s="63"/>
      <c r="AG66" s="63"/>
    </row>
    <row r="67" spans="1:33" s="64" customFormat="1" ht="14.25" x14ac:dyDescent="0.25">
      <c r="A67" s="65" t="s">
        <v>74</v>
      </c>
      <c r="B67" s="69"/>
      <c r="C67" s="69"/>
      <c r="D67" s="69"/>
      <c r="E67" s="70"/>
      <c r="F67" s="69"/>
      <c r="G67" s="69"/>
      <c r="H67" s="69"/>
      <c r="I67" s="70"/>
      <c r="J67" s="69"/>
      <c r="K67" s="69"/>
      <c r="L67" s="69"/>
      <c r="M67" s="70"/>
      <c r="N67" s="69"/>
      <c r="O67" s="69"/>
      <c r="P67" s="69"/>
      <c r="Q67" s="70"/>
      <c r="R67" s="69"/>
      <c r="S67" s="69"/>
      <c r="T67" s="69"/>
      <c r="U67" s="70"/>
      <c r="V67" s="69"/>
      <c r="W67" s="69"/>
      <c r="X67" s="69"/>
      <c r="Y67" s="70"/>
      <c r="Z67" s="69"/>
      <c r="AA67" s="69"/>
      <c r="AB67" s="69"/>
      <c r="AC67" s="63"/>
      <c r="AD67" s="63"/>
      <c r="AE67" s="63"/>
      <c r="AF67" s="63"/>
      <c r="AG67" s="63"/>
    </row>
    <row r="68" spans="1:33" s="64" customFormat="1" x14ac:dyDescent="0.25">
      <c r="A68" s="71" t="s">
        <v>21</v>
      </c>
      <c r="B68" s="72">
        <f>+B69+B71</f>
        <v>246</v>
      </c>
      <c r="C68" s="72">
        <f>+C69+C71</f>
        <v>108</v>
      </c>
      <c r="D68" s="72">
        <f>+D69+D71</f>
        <v>138</v>
      </c>
      <c r="E68" s="72"/>
      <c r="F68" s="72" t="s">
        <v>47</v>
      </c>
      <c r="G68" s="72" t="s">
        <v>47</v>
      </c>
      <c r="H68" s="72" t="s">
        <v>47</v>
      </c>
      <c r="I68" s="73"/>
      <c r="J68" s="72" t="s">
        <v>47</v>
      </c>
      <c r="K68" s="72" t="s">
        <v>47</v>
      </c>
      <c r="L68" s="72" t="s">
        <v>47</v>
      </c>
      <c r="M68" s="73"/>
      <c r="N68" s="72" t="s">
        <v>47</v>
      </c>
      <c r="O68" s="72" t="s">
        <v>47</v>
      </c>
      <c r="P68" s="72" t="s">
        <v>47</v>
      </c>
      <c r="Q68" s="73"/>
      <c r="R68" s="72">
        <f>+R69+R71</f>
        <v>84</v>
      </c>
      <c r="S68" s="72">
        <f>+S69+S71</f>
        <v>49</v>
      </c>
      <c r="T68" s="72">
        <f>+T69+T71</f>
        <v>35</v>
      </c>
      <c r="U68" s="73"/>
      <c r="V68" s="72">
        <f>+V69+V71</f>
        <v>70</v>
      </c>
      <c r="W68" s="72">
        <f>+W69+W71</f>
        <v>33</v>
      </c>
      <c r="X68" s="72">
        <f>+X69+X71</f>
        <v>37</v>
      </c>
      <c r="Y68" s="73"/>
      <c r="Z68" s="72">
        <f>+Z69+Z71</f>
        <v>92</v>
      </c>
      <c r="AA68" s="72">
        <f>+AA69+AA71</f>
        <v>26</v>
      </c>
      <c r="AB68" s="72">
        <f>+AB69+AB71</f>
        <v>66</v>
      </c>
      <c r="AC68" s="63"/>
      <c r="AD68" s="63"/>
      <c r="AE68" s="63"/>
      <c r="AF68" s="63"/>
      <c r="AG68" s="63"/>
    </row>
    <row r="69" spans="1:33" x14ac:dyDescent="0.2">
      <c r="A69" s="67" t="s">
        <v>71</v>
      </c>
      <c r="B69" s="74">
        <v>221</v>
      </c>
      <c r="C69" s="74">
        <v>93</v>
      </c>
      <c r="D69" s="74">
        <v>128</v>
      </c>
      <c r="E69" s="74"/>
      <c r="F69" s="74">
        <v>0</v>
      </c>
      <c r="G69" s="74">
        <v>0</v>
      </c>
      <c r="H69" s="74">
        <v>0</v>
      </c>
      <c r="I69" s="74"/>
      <c r="J69" s="74">
        <v>0</v>
      </c>
      <c r="K69" s="74">
        <v>0</v>
      </c>
      <c r="L69" s="74">
        <v>0</v>
      </c>
      <c r="M69" s="74"/>
      <c r="N69" s="74">
        <v>0</v>
      </c>
      <c r="O69" s="74">
        <v>0</v>
      </c>
      <c r="P69" s="74">
        <v>0</v>
      </c>
      <c r="Q69" s="74"/>
      <c r="R69" s="74">
        <v>77</v>
      </c>
      <c r="S69" s="74">
        <v>44</v>
      </c>
      <c r="T69" s="74">
        <v>33</v>
      </c>
      <c r="U69" s="74"/>
      <c r="V69" s="74">
        <v>56</v>
      </c>
      <c r="W69" s="74">
        <v>23</v>
      </c>
      <c r="X69" s="74">
        <v>33</v>
      </c>
      <c r="Y69" s="74"/>
      <c r="Z69" s="74">
        <v>88</v>
      </c>
      <c r="AA69" s="74">
        <v>26</v>
      </c>
      <c r="AB69" s="74">
        <v>62</v>
      </c>
    </row>
    <row r="70" spans="1:33" x14ac:dyDescent="0.2">
      <c r="A70" s="67" t="s">
        <v>72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33" x14ac:dyDescent="0.2">
      <c r="A71" s="67" t="s">
        <v>73</v>
      </c>
      <c r="B71" s="74">
        <v>25</v>
      </c>
      <c r="C71" s="74">
        <v>15</v>
      </c>
      <c r="D71" s="74">
        <v>10</v>
      </c>
      <c r="E71" s="74"/>
      <c r="F71" s="74">
        <v>0</v>
      </c>
      <c r="G71" s="74">
        <v>0</v>
      </c>
      <c r="H71" s="74">
        <v>0</v>
      </c>
      <c r="I71" s="74"/>
      <c r="J71" s="74">
        <v>0</v>
      </c>
      <c r="K71" s="74">
        <v>0</v>
      </c>
      <c r="L71" s="74">
        <v>0</v>
      </c>
      <c r="M71" s="74"/>
      <c r="N71" s="74">
        <v>0</v>
      </c>
      <c r="O71" s="74">
        <v>0</v>
      </c>
      <c r="P71" s="74">
        <v>0</v>
      </c>
      <c r="Q71" s="74"/>
      <c r="R71" s="74">
        <v>7</v>
      </c>
      <c r="S71" s="74">
        <v>5</v>
      </c>
      <c r="T71" s="74">
        <v>2</v>
      </c>
      <c r="U71" s="74"/>
      <c r="V71" s="74">
        <v>14</v>
      </c>
      <c r="W71" s="74">
        <v>10</v>
      </c>
      <c r="X71" s="74">
        <v>4</v>
      </c>
      <c r="Y71" s="74"/>
      <c r="Z71" s="74">
        <v>4</v>
      </c>
      <c r="AA71" s="74">
        <v>0</v>
      </c>
      <c r="AB71" s="74">
        <v>4</v>
      </c>
    </row>
    <row r="72" spans="1:33" x14ac:dyDescent="0.2">
      <c r="A72" s="6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33" ht="14.25" x14ac:dyDescent="0.2">
      <c r="A73" s="75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33" x14ac:dyDescent="0.25">
      <c r="A74" s="76" t="s">
        <v>21</v>
      </c>
      <c r="B74" s="72">
        <f>+B75+B77</f>
        <v>65</v>
      </c>
      <c r="C74" s="72">
        <f>+C75+C77</f>
        <v>26</v>
      </c>
      <c r="D74" s="72">
        <f>+D75+D77</f>
        <v>39</v>
      </c>
      <c r="E74" s="72"/>
      <c r="F74" s="72" t="s">
        <v>47</v>
      </c>
      <c r="G74" s="72" t="s">
        <v>47</v>
      </c>
      <c r="H74" s="72" t="s">
        <v>47</v>
      </c>
      <c r="I74" s="73"/>
      <c r="J74" s="72" t="s">
        <v>47</v>
      </c>
      <c r="K74" s="72" t="s">
        <v>47</v>
      </c>
      <c r="L74" s="72" t="s">
        <v>47</v>
      </c>
      <c r="M74" s="73"/>
      <c r="N74" s="72" t="s">
        <v>47</v>
      </c>
      <c r="O74" s="72" t="s">
        <v>47</v>
      </c>
      <c r="P74" s="72" t="s">
        <v>47</v>
      </c>
      <c r="Q74" s="73"/>
      <c r="R74" s="72">
        <f>+R75+R77</f>
        <v>33</v>
      </c>
      <c r="S74" s="72">
        <f>+S75+S77</f>
        <v>15</v>
      </c>
      <c r="T74" s="72">
        <f>+T75+T77</f>
        <v>18</v>
      </c>
      <c r="U74" s="73"/>
      <c r="V74" s="72">
        <f>+V75+V77</f>
        <v>10</v>
      </c>
      <c r="W74" s="72">
        <f>+W75+W77</f>
        <v>5</v>
      </c>
      <c r="X74" s="72">
        <f>+X75+X77</f>
        <v>5</v>
      </c>
      <c r="Y74" s="73"/>
      <c r="Z74" s="72">
        <f>+Z75+Z77</f>
        <v>22</v>
      </c>
      <c r="AA74" s="72">
        <f>+AA75+AA77</f>
        <v>6</v>
      </c>
      <c r="AB74" s="72">
        <f>+AB75+AB77</f>
        <v>16</v>
      </c>
    </row>
    <row r="75" spans="1:33" x14ac:dyDescent="0.2">
      <c r="A75" s="67" t="s">
        <v>71</v>
      </c>
      <c r="B75" s="74">
        <v>65</v>
      </c>
      <c r="C75" s="74">
        <v>26</v>
      </c>
      <c r="D75" s="74">
        <v>39</v>
      </c>
      <c r="E75" s="74"/>
      <c r="F75" s="74">
        <v>0</v>
      </c>
      <c r="G75" s="74">
        <v>0</v>
      </c>
      <c r="H75" s="74">
        <v>0</v>
      </c>
      <c r="I75" s="74"/>
      <c r="J75" s="74">
        <v>0</v>
      </c>
      <c r="K75" s="74">
        <v>0</v>
      </c>
      <c r="L75" s="74">
        <v>0</v>
      </c>
      <c r="M75" s="74"/>
      <c r="N75" s="74">
        <v>0</v>
      </c>
      <c r="O75" s="74">
        <v>0</v>
      </c>
      <c r="P75" s="74">
        <v>0</v>
      </c>
      <c r="Q75" s="74"/>
      <c r="R75" s="74">
        <v>33</v>
      </c>
      <c r="S75" s="74">
        <v>15</v>
      </c>
      <c r="T75" s="74">
        <v>18</v>
      </c>
      <c r="U75" s="74"/>
      <c r="V75" s="74">
        <v>10</v>
      </c>
      <c r="W75" s="74">
        <v>5</v>
      </c>
      <c r="X75" s="74">
        <v>5</v>
      </c>
      <c r="Y75" s="74"/>
      <c r="Z75" s="74">
        <v>22</v>
      </c>
      <c r="AA75" s="74">
        <v>6</v>
      </c>
      <c r="AB75" s="74">
        <v>16</v>
      </c>
    </row>
    <row r="76" spans="1:33" x14ac:dyDescent="0.2">
      <c r="A76" s="67" t="s">
        <v>72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33" x14ac:dyDescent="0.2">
      <c r="A77" s="67" t="s">
        <v>73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33" ht="12.75" customHeight="1" x14ac:dyDescent="0.25">
      <c r="A78" s="77"/>
    </row>
    <row r="79" spans="1:33" s="50" customFormat="1" ht="21" customHeight="1" x14ac:dyDescent="0.25">
      <c r="A79" s="228" t="s">
        <v>44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s="64" customFormat="1" ht="12.75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3"/>
      <c r="AD80" s="63"/>
      <c r="AE80" s="63"/>
      <c r="AF80" s="63"/>
      <c r="AG80" s="63"/>
    </row>
    <row r="81" spans="1:41" s="64" customFormat="1" ht="14.25" x14ac:dyDescent="0.25">
      <c r="A81" s="65" t="s">
        <v>21</v>
      </c>
      <c r="B81" s="78">
        <f t="shared" ref="B81:D82" si="39">+B62/(B62+B12)*100</f>
        <v>2.838368166468924</v>
      </c>
      <c r="C81" s="78">
        <f t="shared" si="39"/>
        <v>3.3021192705766387</v>
      </c>
      <c r="D81" s="78">
        <f t="shared" si="39"/>
        <v>2.5655892158283811</v>
      </c>
      <c r="E81" s="78"/>
      <c r="F81" s="78">
        <v>0</v>
      </c>
      <c r="G81" s="78">
        <v>0</v>
      </c>
      <c r="H81" s="78">
        <v>0</v>
      </c>
      <c r="I81" s="78"/>
      <c r="J81" s="78">
        <v>0</v>
      </c>
      <c r="K81" s="78">
        <v>0</v>
      </c>
      <c r="L81" s="78">
        <v>0</v>
      </c>
      <c r="M81" s="78"/>
      <c r="N81" s="78">
        <v>0</v>
      </c>
      <c r="O81" s="78">
        <v>0</v>
      </c>
      <c r="P81" s="78">
        <v>0</v>
      </c>
      <c r="Q81" s="78"/>
      <c r="R81" s="78">
        <f t="shared" ref="R81:T82" si="40">+R62/(R62+R12)*100</f>
        <v>2.3367285799880166</v>
      </c>
      <c r="S81" s="78">
        <f t="shared" si="40"/>
        <v>3.3684210526315788</v>
      </c>
      <c r="T81" s="78">
        <f t="shared" si="40"/>
        <v>1.70582555519794</v>
      </c>
      <c r="U81" s="78"/>
      <c r="V81" s="78">
        <f t="shared" ref="V81:X82" si="41">+V62/(V62+V12)*100</f>
        <v>2.4837007140639553</v>
      </c>
      <c r="W81" s="78">
        <f t="shared" si="41"/>
        <v>3.1825795644891124</v>
      </c>
      <c r="X81" s="78">
        <f t="shared" si="41"/>
        <v>2.0720276270350273</v>
      </c>
      <c r="Y81" s="78"/>
      <c r="Z81" s="78">
        <f t="shared" ref="Z81:AB82" si="42">+Z62/(Z62+Z12)*100</f>
        <v>4.1773543422499078</v>
      </c>
      <c r="AA81" s="78">
        <f t="shared" si="42"/>
        <v>3.3195020746887969</v>
      </c>
      <c r="AB81" s="78">
        <f t="shared" si="42"/>
        <v>4.6458923512747878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</row>
    <row r="82" spans="1:41" s="64" customFormat="1" x14ac:dyDescent="0.25">
      <c r="A82" s="67" t="s">
        <v>71</v>
      </c>
      <c r="B82" s="78">
        <f t="shared" si="39"/>
        <v>2.7545025522488684</v>
      </c>
      <c r="C82" s="78">
        <f t="shared" si="39"/>
        <v>3.198924731182796</v>
      </c>
      <c r="D82" s="78">
        <f t="shared" si="39"/>
        <v>2.5063785081794987</v>
      </c>
      <c r="E82" s="78"/>
      <c r="F82" s="78">
        <v>0</v>
      </c>
      <c r="G82" s="78">
        <v>0</v>
      </c>
      <c r="H82" s="78">
        <v>0</v>
      </c>
      <c r="I82" s="78"/>
      <c r="J82" s="78">
        <v>0</v>
      </c>
      <c r="K82" s="78">
        <v>0</v>
      </c>
      <c r="L82" s="78">
        <v>0</v>
      </c>
      <c r="M82" s="78"/>
      <c r="N82" s="78">
        <v>0</v>
      </c>
      <c r="O82" s="78">
        <v>0</v>
      </c>
      <c r="P82" s="78">
        <v>0</v>
      </c>
      <c r="Q82" s="78"/>
      <c r="R82" s="78">
        <f t="shared" si="40"/>
        <v>2.2954924874791316</v>
      </c>
      <c r="S82" s="78">
        <f t="shared" si="40"/>
        <v>3.3465683494044245</v>
      </c>
      <c r="T82" s="78">
        <f t="shared" si="40"/>
        <v>1.6837240013205679</v>
      </c>
      <c r="U82" s="78"/>
      <c r="V82" s="78">
        <f t="shared" si="41"/>
        <v>2.1890547263681595</v>
      </c>
      <c r="W82" s="78">
        <f t="shared" si="41"/>
        <v>2.5925925925925926</v>
      </c>
      <c r="X82" s="78">
        <f t="shared" si="41"/>
        <v>1.9638242894056845</v>
      </c>
      <c r="Y82" s="78"/>
      <c r="Z82" s="78">
        <f t="shared" si="42"/>
        <v>4.2701863354037268</v>
      </c>
      <c r="AA82" s="78">
        <f t="shared" si="42"/>
        <v>3.6488027366020526</v>
      </c>
      <c r="AB82" s="78">
        <f t="shared" si="42"/>
        <v>4.5909358446144788</v>
      </c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</row>
    <row r="83" spans="1:41" s="64" customFormat="1" x14ac:dyDescent="0.25">
      <c r="A83" s="67" t="s">
        <v>72</v>
      </c>
      <c r="B83" s="78" t="s">
        <v>54</v>
      </c>
      <c r="C83" s="78" t="s">
        <v>54</v>
      </c>
      <c r="D83" s="78" t="s">
        <v>54</v>
      </c>
      <c r="E83" s="78"/>
      <c r="F83" s="78" t="s">
        <v>54</v>
      </c>
      <c r="G83" s="78" t="s">
        <v>54</v>
      </c>
      <c r="H83" s="78" t="s">
        <v>54</v>
      </c>
      <c r="I83" s="78"/>
      <c r="J83" s="78" t="s">
        <v>54</v>
      </c>
      <c r="K83" s="78" t="s">
        <v>54</v>
      </c>
      <c r="L83" s="78" t="s">
        <v>54</v>
      </c>
      <c r="M83" s="78"/>
      <c r="N83" s="78" t="s">
        <v>54</v>
      </c>
      <c r="O83" s="78" t="s">
        <v>54</v>
      </c>
      <c r="P83" s="78" t="s">
        <v>54</v>
      </c>
      <c r="Q83" s="78"/>
      <c r="R83" s="78" t="s">
        <v>54</v>
      </c>
      <c r="S83" s="78" t="s">
        <v>54</v>
      </c>
      <c r="T83" s="78" t="s">
        <v>54</v>
      </c>
      <c r="U83" s="78"/>
      <c r="V83" s="78" t="s">
        <v>54</v>
      </c>
      <c r="W83" s="78" t="s">
        <v>54</v>
      </c>
      <c r="X83" s="78" t="s">
        <v>54</v>
      </c>
      <c r="Y83" s="78"/>
      <c r="Z83" s="78" t="s">
        <v>54</v>
      </c>
      <c r="AA83" s="78" t="s">
        <v>54</v>
      </c>
      <c r="AB83" s="78" t="s">
        <v>54</v>
      </c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</row>
    <row r="84" spans="1:41" s="64" customFormat="1" x14ac:dyDescent="0.25">
      <c r="A84" s="67" t="s">
        <v>73</v>
      </c>
      <c r="B84" s="78">
        <f>+B65/(B65+B15)*100</f>
        <v>4.3554006968641117</v>
      </c>
      <c r="C84" s="78">
        <f>+C65/(C65+C15)*100</f>
        <v>4.4378698224852071</v>
      </c>
      <c r="D84" s="78">
        <f>+D65/(D65+D15)*100</f>
        <v>4.2372881355932197</v>
      </c>
      <c r="E84" s="78"/>
      <c r="F84" s="78">
        <v>0</v>
      </c>
      <c r="G84" s="78">
        <v>0</v>
      </c>
      <c r="H84" s="78">
        <v>0</v>
      </c>
      <c r="I84" s="78"/>
      <c r="J84" s="78">
        <v>0</v>
      </c>
      <c r="K84" s="78">
        <v>0</v>
      </c>
      <c r="L84" s="78">
        <v>0</v>
      </c>
      <c r="M84" s="78"/>
      <c r="N84" s="78">
        <v>0</v>
      </c>
      <c r="O84" s="78">
        <v>0</v>
      </c>
      <c r="P84" s="78">
        <v>0</v>
      </c>
      <c r="Q84" s="78"/>
      <c r="R84" s="78">
        <f>+R65/(R65+R15)*100</f>
        <v>1.1764705882352942</v>
      </c>
      <c r="S84" s="78">
        <f>+S65/(S65+S15)*100</f>
        <v>1.5873015873015872</v>
      </c>
      <c r="T84" s="78">
        <f>+T65/(T65+T15)*100</f>
        <v>0.7142857142857143</v>
      </c>
      <c r="U84" s="78"/>
      <c r="V84" s="78">
        <f>+V65/(V65+V15)*100</f>
        <v>2.3255813953488373</v>
      </c>
      <c r="W84" s="78">
        <f>+W65/(W65+W15)*100</f>
        <v>3.125</v>
      </c>
      <c r="X84" s="78">
        <f>+X65/(X65+X15)*100</f>
        <v>1.4184397163120568</v>
      </c>
      <c r="Y84" s="78"/>
      <c r="Z84" s="78">
        <f>+Z65/(Z65+Z15)*100</f>
        <v>0.67567567567567566</v>
      </c>
      <c r="AA84" s="78">
        <f>+AA65/(AA65+AA15)*100</f>
        <v>0</v>
      </c>
      <c r="AB84" s="78">
        <f>+AB65/(AB65+AB15)*100</f>
        <v>1.4184397163120568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</row>
    <row r="85" spans="1:41" s="64" customFormat="1" x14ac:dyDescent="0.25">
      <c r="A85" s="6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</row>
    <row r="86" spans="1:41" s="64" customFormat="1" ht="14.25" x14ac:dyDescent="0.25">
      <c r="A86" s="65" t="s">
        <v>74</v>
      </c>
      <c r="B86" s="79"/>
      <c r="C86" s="79"/>
      <c r="D86" s="79"/>
      <c r="E86" s="80"/>
      <c r="F86" s="79"/>
      <c r="G86" s="79"/>
      <c r="H86" s="79"/>
      <c r="I86" s="80"/>
      <c r="J86" s="79"/>
      <c r="K86" s="79"/>
      <c r="L86" s="79"/>
      <c r="M86" s="80"/>
      <c r="N86" s="79"/>
      <c r="O86" s="79"/>
      <c r="P86" s="79"/>
      <c r="Q86" s="80"/>
      <c r="R86" s="79"/>
      <c r="S86" s="79"/>
      <c r="T86" s="79"/>
      <c r="U86" s="80"/>
      <c r="V86" s="79"/>
      <c r="W86" s="79"/>
      <c r="X86" s="79"/>
      <c r="Y86" s="80"/>
      <c r="Z86" s="79"/>
      <c r="AA86" s="79"/>
      <c r="AB86" s="79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</row>
    <row r="87" spans="1:41" s="64" customFormat="1" x14ac:dyDescent="0.25">
      <c r="A87" s="71" t="s">
        <v>21</v>
      </c>
      <c r="B87" s="78">
        <f t="shared" ref="B87:D88" si="43">+B68/(B68+B18)*100</f>
        <v>3.1305675744464239</v>
      </c>
      <c r="C87" s="78">
        <f t="shared" si="43"/>
        <v>3.5785288270377733</v>
      </c>
      <c r="D87" s="78">
        <f t="shared" si="43"/>
        <v>2.8512396694214877</v>
      </c>
      <c r="E87" s="78"/>
      <c r="F87" s="78">
        <v>0</v>
      </c>
      <c r="G87" s="78">
        <v>0</v>
      </c>
      <c r="H87" s="78">
        <v>0</v>
      </c>
      <c r="I87" s="78"/>
      <c r="J87" s="78">
        <v>0</v>
      </c>
      <c r="K87" s="78">
        <v>0</v>
      </c>
      <c r="L87" s="78">
        <v>0</v>
      </c>
      <c r="M87" s="78"/>
      <c r="N87" s="78">
        <v>0</v>
      </c>
      <c r="O87" s="78">
        <v>0</v>
      </c>
      <c r="P87" s="78">
        <v>0</v>
      </c>
      <c r="Q87" s="78"/>
      <c r="R87" s="78">
        <f t="shared" ref="R87:T88" si="44">+R68/(R68+R18)*100</f>
        <v>2.364199268224036</v>
      </c>
      <c r="S87" s="78">
        <f t="shared" si="44"/>
        <v>3.4727143869596029</v>
      </c>
      <c r="T87" s="78">
        <f t="shared" si="44"/>
        <v>1.6339869281045754</v>
      </c>
      <c r="U87" s="78"/>
      <c r="V87" s="78">
        <f t="shared" ref="V87:X88" si="45">+V68/(V68+V18)*100</f>
        <v>3.0408340573414421</v>
      </c>
      <c r="W87" s="78">
        <f t="shared" si="45"/>
        <v>3.8018433179723505</v>
      </c>
      <c r="X87" s="78">
        <f t="shared" si="45"/>
        <v>2.580195258019526</v>
      </c>
      <c r="Y87" s="78"/>
      <c r="Z87" s="78">
        <f t="shared" ref="Z87:AB88" si="46">+Z68/(Z68+Z18)*100</f>
        <v>4.5931103344982533</v>
      </c>
      <c r="AA87" s="78">
        <f t="shared" si="46"/>
        <v>3.5182679296346415</v>
      </c>
      <c r="AB87" s="78">
        <f t="shared" si="46"/>
        <v>5.2215189873417724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41" x14ac:dyDescent="0.25">
      <c r="A88" s="67" t="s">
        <v>71</v>
      </c>
      <c r="B88" s="78">
        <f t="shared" si="43"/>
        <v>3.0340472267984624</v>
      </c>
      <c r="C88" s="78">
        <f t="shared" si="43"/>
        <v>3.4701492537313432</v>
      </c>
      <c r="D88" s="78">
        <f t="shared" si="43"/>
        <v>2.7801911381407471</v>
      </c>
      <c r="E88" s="81"/>
      <c r="F88" s="78">
        <v>0</v>
      </c>
      <c r="G88" s="78">
        <v>0</v>
      </c>
      <c r="H88" s="78">
        <v>0</v>
      </c>
      <c r="I88" s="81"/>
      <c r="J88" s="78">
        <v>0</v>
      </c>
      <c r="K88" s="78">
        <v>0</v>
      </c>
      <c r="L88" s="78">
        <v>0</v>
      </c>
      <c r="M88" s="81"/>
      <c r="N88" s="78">
        <v>0</v>
      </c>
      <c r="O88" s="78">
        <v>0</v>
      </c>
      <c r="P88" s="78">
        <v>0</v>
      </c>
      <c r="Q88" s="81"/>
      <c r="R88" s="78">
        <f t="shared" si="44"/>
        <v>2.3067705212702219</v>
      </c>
      <c r="S88" s="78">
        <f t="shared" si="44"/>
        <v>3.4536891679748818</v>
      </c>
      <c r="T88" s="78">
        <f t="shared" si="44"/>
        <v>1.5988372093023258</v>
      </c>
      <c r="U88" s="81"/>
      <c r="V88" s="78">
        <f t="shared" si="45"/>
        <v>2.6717557251908395</v>
      </c>
      <c r="W88" s="78">
        <f t="shared" si="45"/>
        <v>3.0503978779840848</v>
      </c>
      <c r="X88" s="78">
        <f t="shared" si="45"/>
        <v>2.459016393442623</v>
      </c>
      <c r="Y88" s="81"/>
      <c r="Z88" s="78">
        <f t="shared" si="46"/>
        <v>4.756756756756757</v>
      </c>
      <c r="AA88" s="78">
        <f t="shared" si="46"/>
        <v>3.9877300613496933</v>
      </c>
      <c r="AB88" s="78">
        <f t="shared" si="46"/>
        <v>5.1752921535893153</v>
      </c>
    </row>
    <row r="89" spans="1:41" x14ac:dyDescent="0.25">
      <c r="A89" s="67" t="s">
        <v>72</v>
      </c>
      <c r="B89" s="78" t="s">
        <v>54</v>
      </c>
      <c r="C89" s="78" t="s">
        <v>54</v>
      </c>
      <c r="D89" s="78" t="s">
        <v>54</v>
      </c>
      <c r="E89" s="81"/>
      <c r="F89" s="78" t="s">
        <v>54</v>
      </c>
      <c r="G89" s="78" t="s">
        <v>54</v>
      </c>
      <c r="H89" s="78" t="s">
        <v>54</v>
      </c>
      <c r="I89" s="81"/>
      <c r="J89" s="78" t="s">
        <v>54</v>
      </c>
      <c r="K89" s="78" t="s">
        <v>54</v>
      </c>
      <c r="L89" s="78" t="s">
        <v>54</v>
      </c>
      <c r="M89" s="81"/>
      <c r="N89" s="78" t="s">
        <v>54</v>
      </c>
      <c r="O89" s="78" t="s">
        <v>54</v>
      </c>
      <c r="P89" s="78" t="s">
        <v>54</v>
      </c>
      <c r="Q89" s="81"/>
      <c r="R89" s="78" t="s">
        <v>54</v>
      </c>
      <c r="S89" s="78" t="s">
        <v>54</v>
      </c>
      <c r="T89" s="78" t="s">
        <v>54</v>
      </c>
      <c r="U89" s="81"/>
      <c r="V89" s="78" t="s">
        <v>54</v>
      </c>
      <c r="W89" s="78" t="s">
        <v>54</v>
      </c>
      <c r="X89" s="78" t="s">
        <v>54</v>
      </c>
      <c r="Y89" s="81"/>
      <c r="Z89" s="78" t="s">
        <v>54</v>
      </c>
      <c r="AA89" s="78" t="s">
        <v>54</v>
      </c>
      <c r="AB89" s="78" t="s">
        <v>54</v>
      </c>
    </row>
    <row r="90" spans="1:41" x14ac:dyDescent="0.25">
      <c r="A90" s="67" t="s">
        <v>73</v>
      </c>
      <c r="B90" s="78">
        <f>+B71/(B71+B21)*100</f>
        <v>4.3554006968641117</v>
      </c>
      <c r="C90" s="78">
        <f>+C71/(C71+C21)*100</f>
        <v>4.4378698224852071</v>
      </c>
      <c r="D90" s="78">
        <f>+D71/(D71+D21)*100</f>
        <v>4.2372881355932197</v>
      </c>
      <c r="E90" s="81"/>
      <c r="F90" s="78">
        <v>0</v>
      </c>
      <c r="G90" s="78">
        <v>0</v>
      </c>
      <c r="H90" s="78">
        <v>0</v>
      </c>
      <c r="I90" s="81"/>
      <c r="J90" s="78">
        <v>0</v>
      </c>
      <c r="K90" s="78">
        <v>0</v>
      </c>
      <c r="L90" s="78">
        <v>0</v>
      </c>
      <c r="M90" s="81"/>
      <c r="N90" s="78">
        <v>0</v>
      </c>
      <c r="O90" s="78">
        <v>0</v>
      </c>
      <c r="P90" s="78">
        <v>0</v>
      </c>
      <c r="Q90" s="81"/>
      <c r="R90" s="78">
        <f>+R71/(R71+R21)*100</f>
        <v>3.2558139534883721</v>
      </c>
      <c r="S90" s="78">
        <f>+S71/(S71+S21)*100</f>
        <v>3.6496350364963499</v>
      </c>
      <c r="T90" s="78">
        <f>+T71/(T71+T21)*100</f>
        <v>2.5641025641025639</v>
      </c>
      <c r="U90" s="81"/>
      <c r="V90" s="78">
        <f>+V71/(V71+V21)*100</f>
        <v>6.7961165048543686</v>
      </c>
      <c r="W90" s="78">
        <f>+W71/(W71+W21)*100</f>
        <v>8.7719298245614024</v>
      </c>
      <c r="X90" s="78">
        <f>+X71/(X71+X21)*100</f>
        <v>4.3478260869565215</v>
      </c>
      <c r="Y90" s="81"/>
      <c r="Z90" s="78">
        <f>+Z71/(Z71+Z21)*100</f>
        <v>2.6143790849673203</v>
      </c>
      <c r="AA90" s="78">
        <f>+AA71/(AA71+AA21)*100</f>
        <v>0</v>
      </c>
      <c r="AB90" s="78">
        <f>+AB71/(AB71+AB21)*100</f>
        <v>6.0606060606060606</v>
      </c>
    </row>
    <row r="91" spans="1:41" x14ac:dyDescent="0.25">
      <c r="A91" s="67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41" ht="14.25" x14ac:dyDescent="0.25">
      <c r="A92" s="75" t="s">
        <v>75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41" x14ac:dyDescent="0.25">
      <c r="A93" s="76" t="s">
        <v>21</v>
      </c>
      <c r="B93" s="78">
        <f t="shared" ref="B93:D94" si="47">+B74/(B74+B24)*100</f>
        <v>2.0974507905776059</v>
      </c>
      <c r="C93" s="78">
        <f t="shared" si="47"/>
        <v>2.5</v>
      </c>
      <c r="D93" s="78">
        <f t="shared" si="47"/>
        <v>1.8941233608547838</v>
      </c>
      <c r="E93" s="78"/>
      <c r="F93" s="78">
        <v>0</v>
      </c>
      <c r="G93" s="78">
        <v>0</v>
      </c>
      <c r="H93" s="78">
        <v>0</v>
      </c>
      <c r="I93" s="78"/>
      <c r="J93" s="78">
        <v>0</v>
      </c>
      <c r="K93" s="78">
        <v>0</v>
      </c>
      <c r="L93" s="78">
        <v>0</v>
      </c>
      <c r="M93" s="78"/>
      <c r="N93" s="78">
        <v>0</v>
      </c>
      <c r="O93" s="78">
        <v>0</v>
      </c>
      <c r="P93" s="78">
        <v>0</v>
      </c>
      <c r="Q93" s="78"/>
      <c r="R93" s="78">
        <f t="shared" ref="R93:T94" si="48">+R74/(R74+R24)*100</f>
        <v>2.2696011004126548</v>
      </c>
      <c r="S93" s="78">
        <f t="shared" si="48"/>
        <v>3.0674846625766872</v>
      </c>
      <c r="T93" s="78">
        <f t="shared" si="48"/>
        <v>1.865284974093264</v>
      </c>
      <c r="U93" s="78"/>
      <c r="V93" s="78">
        <f t="shared" ref="V93:X94" si="49">+V74/(V74+V24)*100</f>
        <v>1.088139281828074</v>
      </c>
      <c r="W93" s="78">
        <f t="shared" si="49"/>
        <v>1.5337423312883436</v>
      </c>
      <c r="X93" s="78">
        <f t="shared" si="49"/>
        <v>0.84317032040472173</v>
      </c>
      <c r="Y93" s="78"/>
      <c r="Z93" s="78">
        <f t="shared" ref="Z93:AB94" si="50">+Z74/(Z74+Z24)*100</f>
        <v>3.0303030303030303</v>
      </c>
      <c r="AA93" s="78">
        <f t="shared" si="50"/>
        <v>2.666666666666667</v>
      </c>
      <c r="AB93" s="78">
        <f t="shared" si="50"/>
        <v>3.1936127744510974</v>
      </c>
    </row>
    <row r="94" spans="1:41" x14ac:dyDescent="0.25">
      <c r="A94" s="67" t="s">
        <v>71</v>
      </c>
      <c r="B94" s="78">
        <f t="shared" si="47"/>
        <v>2.0974507905776059</v>
      </c>
      <c r="C94" s="78">
        <f t="shared" si="47"/>
        <v>2.5</v>
      </c>
      <c r="D94" s="78">
        <f t="shared" si="47"/>
        <v>1.8941233608547838</v>
      </c>
      <c r="E94" s="81"/>
      <c r="F94" s="78">
        <v>0</v>
      </c>
      <c r="G94" s="78">
        <v>0</v>
      </c>
      <c r="H94" s="78">
        <v>0</v>
      </c>
      <c r="I94" s="81"/>
      <c r="J94" s="78">
        <v>0</v>
      </c>
      <c r="K94" s="78">
        <v>0</v>
      </c>
      <c r="L94" s="78">
        <v>0</v>
      </c>
      <c r="M94" s="81"/>
      <c r="N94" s="78">
        <v>0</v>
      </c>
      <c r="O94" s="78">
        <v>0</v>
      </c>
      <c r="P94" s="78">
        <v>0</v>
      </c>
      <c r="Q94" s="81"/>
      <c r="R94" s="78">
        <f t="shared" si="48"/>
        <v>2.2696011004126548</v>
      </c>
      <c r="S94" s="78">
        <f t="shared" si="48"/>
        <v>3.0674846625766872</v>
      </c>
      <c r="T94" s="78">
        <f t="shared" si="48"/>
        <v>1.865284974093264</v>
      </c>
      <c r="U94" s="81"/>
      <c r="V94" s="78">
        <f t="shared" si="49"/>
        <v>1.088139281828074</v>
      </c>
      <c r="W94" s="78">
        <f t="shared" si="49"/>
        <v>1.5337423312883436</v>
      </c>
      <c r="X94" s="78">
        <f t="shared" si="49"/>
        <v>0.84317032040472173</v>
      </c>
      <c r="Y94" s="81"/>
      <c r="Z94" s="78">
        <f t="shared" si="50"/>
        <v>3.0303030303030303</v>
      </c>
      <c r="AA94" s="78">
        <f t="shared" si="50"/>
        <v>2.666666666666667</v>
      </c>
      <c r="AB94" s="78">
        <f t="shared" si="50"/>
        <v>3.1936127744510974</v>
      </c>
    </row>
    <row r="95" spans="1:41" x14ac:dyDescent="0.25">
      <c r="A95" s="67" t="s">
        <v>72</v>
      </c>
      <c r="B95" s="78" t="s">
        <v>54</v>
      </c>
      <c r="C95" s="78" t="s">
        <v>54</v>
      </c>
      <c r="D95" s="78" t="s">
        <v>54</v>
      </c>
      <c r="E95" s="81"/>
      <c r="F95" s="78" t="s">
        <v>54</v>
      </c>
      <c r="G95" s="78" t="s">
        <v>54</v>
      </c>
      <c r="H95" s="78" t="s">
        <v>54</v>
      </c>
      <c r="I95" s="81"/>
      <c r="J95" s="78" t="s">
        <v>54</v>
      </c>
      <c r="K95" s="78" t="s">
        <v>54</v>
      </c>
      <c r="L95" s="78" t="s">
        <v>54</v>
      </c>
      <c r="M95" s="81"/>
      <c r="N95" s="78" t="s">
        <v>54</v>
      </c>
      <c r="O95" s="78" t="s">
        <v>54</v>
      </c>
      <c r="P95" s="78" t="s">
        <v>54</v>
      </c>
      <c r="Q95" s="81"/>
      <c r="R95" s="78" t="s">
        <v>54</v>
      </c>
      <c r="S95" s="78" t="s">
        <v>54</v>
      </c>
      <c r="T95" s="78" t="s">
        <v>54</v>
      </c>
      <c r="U95" s="81"/>
      <c r="V95" s="78" t="s">
        <v>54</v>
      </c>
      <c r="W95" s="78" t="s">
        <v>54</v>
      </c>
      <c r="X95" s="78" t="s">
        <v>54</v>
      </c>
      <c r="Y95" s="81"/>
      <c r="Z95" s="78" t="s">
        <v>54</v>
      </c>
      <c r="AA95" s="78" t="s">
        <v>54</v>
      </c>
      <c r="AB95" s="78" t="s">
        <v>54</v>
      </c>
    </row>
    <row r="96" spans="1:41" ht="13.5" thickBot="1" x14ac:dyDescent="0.3">
      <c r="A96" s="67" t="s">
        <v>73</v>
      </c>
      <c r="B96" s="84">
        <v>0</v>
      </c>
      <c r="C96" s="84">
        <v>0</v>
      </c>
      <c r="D96" s="84">
        <v>0</v>
      </c>
      <c r="E96" s="87"/>
      <c r="F96" s="84">
        <v>0</v>
      </c>
      <c r="G96" s="84">
        <v>0</v>
      </c>
      <c r="H96" s="84">
        <v>0</v>
      </c>
      <c r="I96" s="87"/>
      <c r="J96" s="84">
        <v>0</v>
      </c>
      <c r="K96" s="84">
        <v>0</v>
      </c>
      <c r="L96" s="84">
        <v>0</v>
      </c>
      <c r="M96" s="87"/>
      <c r="N96" s="84">
        <v>0</v>
      </c>
      <c r="O96" s="84">
        <v>0</v>
      </c>
      <c r="P96" s="84">
        <v>0</v>
      </c>
      <c r="Q96" s="87"/>
      <c r="R96" s="84">
        <v>0</v>
      </c>
      <c r="S96" s="84">
        <v>0</v>
      </c>
      <c r="T96" s="84">
        <v>0</v>
      </c>
      <c r="U96" s="87"/>
      <c r="V96" s="84">
        <v>0</v>
      </c>
      <c r="W96" s="84">
        <v>0</v>
      </c>
      <c r="X96" s="84">
        <v>0</v>
      </c>
      <c r="Y96" s="87"/>
      <c r="Z96" s="84">
        <v>0</v>
      </c>
      <c r="AA96" s="84">
        <v>0</v>
      </c>
      <c r="AB96" s="84">
        <v>0</v>
      </c>
    </row>
    <row r="97" spans="1:28" x14ac:dyDescent="0.25">
      <c r="A97" s="222" t="s">
        <v>76</v>
      </c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</row>
    <row r="98" spans="1:28" x14ac:dyDescent="0.25">
      <c r="A98" s="223" t="s">
        <v>14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5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6"/>
  <sheetViews>
    <sheetView topLeftCell="A95" zoomScaleNormal="100" workbookViewId="0">
      <selection activeCell="AD127" sqref="AD127:AE128"/>
    </sheetView>
  </sheetViews>
  <sheetFormatPr baseColWidth="10" defaultRowHeight="12.75" x14ac:dyDescent="0.25"/>
  <cols>
    <col min="1" max="1" width="15.7109375" style="63" customWidth="1"/>
    <col min="2" max="4" width="7.7109375" style="64" customWidth="1"/>
    <col min="5" max="5" width="1.42578125" style="64" customWidth="1"/>
    <col min="6" max="8" width="6.85546875" style="64" customWidth="1"/>
    <col min="9" max="9" width="1.42578125" style="64" customWidth="1"/>
    <col min="10" max="12" width="6.85546875" style="64" customWidth="1"/>
    <col min="13" max="13" width="1.7109375" style="64" customWidth="1"/>
    <col min="14" max="16" width="6.85546875" style="64" customWidth="1"/>
    <col min="17" max="17" width="1.42578125" style="64" customWidth="1"/>
    <col min="18" max="20" width="6.85546875" style="64" customWidth="1"/>
    <col min="21" max="21" width="1.42578125" style="64" customWidth="1"/>
    <col min="22" max="24" width="6.85546875" style="64" customWidth="1"/>
    <col min="25" max="25" width="1.42578125" style="64" customWidth="1"/>
    <col min="26" max="28" width="6.7109375" style="64" customWidth="1"/>
    <col min="29" max="31" width="6.140625" style="64" customWidth="1"/>
    <col min="32" max="32" width="1.42578125" style="64" customWidth="1"/>
    <col min="33" max="35" width="5.140625" style="64" customWidth="1"/>
    <col min="36" max="36" width="1.42578125" style="64" customWidth="1"/>
    <col min="37" max="39" width="5.140625" style="64" customWidth="1"/>
    <col min="40" max="40" width="1.42578125" style="64" customWidth="1"/>
    <col min="41" max="43" width="5.140625" style="64" customWidth="1"/>
    <col min="44" max="44" width="1.42578125" style="64" customWidth="1"/>
    <col min="45" max="47" width="5.140625" style="64" customWidth="1"/>
    <col min="48" max="48" width="1.42578125" style="64" customWidth="1"/>
    <col min="49" max="51" width="5.140625" style="64" customWidth="1"/>
    <col min="52" max="52" width="1.42578125" style="64" customWidth="1"/>
    <col min="53" max="55" width="5.140625" style="64" customWidth="1"/>
    <col min="56" max="60" width="11.42578125" style="63"/>
    <col min="61" max="256" width="11.42578125" style="64"/>
    <col min="257" max="257" width="15.42578125" style="64" customWidth="1"/>
    <col min="258" max="260" width="6.5703125" style="64" bestFit="1" customWidth="1"/>
    <col min="261" max="261" width="1.42578125" style="64" customWidth="1"/>
    <col min="262" max="264" width="5.7109375" style="64" bestFit="1" customWidth="1"/>
    <col min="265" max="265" width="1.42578125" style="64" customWidth="1"/>
    <col min="266" max="268" width="5.7109375" style="64" bestFit="1" customWidth="1"/>
    <col min="269" max="269" width="1.42578125" style="64" customWidth="1"/>
    <col min="270" max="272" width="5.7109375" style="64" bestFit="1" customWidth="1"/>
    <col min="273" max="273" width="1.42578125" style="64" customWidth="1"/>
    <col min="274" max="276" width="5.7109375" style="64" bestFit="1" customWidth="1"/>
    <col min="277" max="277" width="1.42578125" style="64" customWidth="1"/>
    <col min="278" max="280" width="5.7109375" style="64" bestFit="1" customWidth="1"/>
    <col min="281" max="281" width="1.42578125" style="64" customWidth="1"/>
    <col min="282" max="282" width="5.7109375" style="64" bestFit="1" customWidth="1"/>
    <col min="283" max="284" width="4.85546875" style="64" bestFit="1" customWidth="1"/>
    <col min="285" max="287" width="6.140625" style="64" customWidth="1"/>
    <col min="288" max="288" width="1.42578125" style="64" customWidth="1"/>
    <col min="289" max="291" width="5.140625" style="64" customWidth="1"/>
    <col min="292" max="292" width="1.42578125" style="64" customWidth="1"/>
    <col min="293" max="295" width="5.140625" style="64" customWidth="1"/>
    <col min="296" max="296" width="1.42578125" style="64" customWidth="1"/>
    <col min="297" max="299" width="5.140625" style="64" customWidth="1"/>
    <col min="300" max="300" width="1.42578125" style="64" customWidth="1"/>
    <col min="301" max="303" width="5.140625" style="64" customWidth="1"/>
    <col min="304" max="304" width="1.42578125" style="64" customWidth="1"/>
    <col min="305" max="307" width="5.140625" style="64" customWidth="1"/>
    <col min="308" max="308" width="1.42578125" style="64" customWidth="1"/>
    <col min="309" max="311" width="5.140625" style="64" customWidth="1"/>
    <col min="312" max="512" width="11.42578125" style="64"/>
    <col min="513" max="513" width="15.42578125" style="64" customWidth="1"/>
    <col min="514" max="516" width="6.5703125" style="64" bestFit="1" customWidth="1"/>
    <col min="517" max="517" width="1.42578125" style="64" customWidth="1"/>
    <col min="518" max="520" width="5.7109375" style="64" bestFit="1" customWidth="1"/>
    <col min="521" max="521" width="1.42578125" style="64" customWidth="1"/>
    <col min="522" max="524" width="5.7109375" style="64" bestFit="1" customWidth="1"/>
    <col min="525" max="525" width="1.42578125" style="64" customWidth="1"/>
    <col min="526" max="528" width="5.7109375" style="64" bestFit="1" customWidth="1"/>
    <col min="529" max="529" width="1.42578125" style="64" customWidth="1"/>
    <col min="530" max="532" width="5.7109375" style="64" bestFit="1" customWidth="1"/>
    <col min="533" max="533" width="1.42578125" style="64" customWidth="1"/>
    <col min="534" max="536" width="5.7109375" style="64" bestFit="1" customWidth="1"/>
    <col min="537" max="537" width="1.42578125" style="64" customWidth="1"/>
    <col min="538" max="538" width="5.7109375" style="64" bestFit="1" customWidth="1"/>
    <col min="539" max="540" width="4.85546875" style="64" bestFit="1" customWidth="1"/>
    <col min="541" max="543" width="6.140625" style="64" customWidth="1"/>
    <col min="544" max="544" width="1.42578125" style="64" customWidth="1"/>
    <col min="545" max="547" width="5.140625" style="64" customWidth="1"/>
    <col min="548" max="548" width="1.42578125" style="64" customWidth="1"/>
    <col min="549" max="551" width="5.140625" style="64" customWidth="1"/>
    <col min="552" max="552" width="1.42578125" style="64" customWidth="1"/>
    <col min="553" max="555" width="5.140625" style="64" customWidth="1"/>
    <col min="556" max="556" width="1.42578125" style="64" customWidth="1"/>
    <col min="557" max="559" width="5.140625" style="64" customWidth="1"/>
    <col min="560" max="560" width="1.42578125" style="64" customWidth="1"/>
    <col min="561" max="563" width="5.140625" style="64" customWidth="1"/>
    <col min="564" max="564" width="1.42578125" style="64" customWidth="1"/>
    <col min="565" max="567" width="5.140625" style="64" customWidth="1"/>
    <col min="568" max="768" width="11.42578125" style="64"/>
    <col min="769" max="769" width="15.42578125" style="64" customWidth="1"/>
    <col min="770" max="772" width="6.5703125" style="64" bestFit="1" customWidth="1"/>
    <col min="773" max="773" width="1.42578125" style="64" customWidth="1"/>
    <col min="774" max="776" width="5.7109375" style="64" bestFit="1" customWidth="1"/>
    <col min="777" max="777" width="1.42578125" style="64" customWidth="1"/>
    <col min="778" max="780" width="5.7109375" style="64" bestFit="1" customWidth="1"/>
    <col min="781" max="781" width="1.42578125" style="64" customWidth="1"/>
    <col min="782" max="784" width="5.7109375" style="64" bestFit="1" customWidth="1"/>
    <col min="785" max="785" width="1.42578125" style="64" customWidth="1"/>
    <col min="786" max="788" width="5.7109375" style="64" bestFit="1" customWidth="1"/>
    <col min="789" max="789" width="1.42578125" style="64" customWidth="1"/>
    <col min="790" max="792" width="5.7109375" style="64" bestFit="1" customWidth="1"/>
    <col min="793" max="793" width="1.42578125" style="64" customWidth="1"/>
    <col min="794" max="794" width="5.7109375" style="64" bestFit="1" customWidth="1"/>
    <col min="795" max="796" width="4.85546875" style="64" bestFit="1" customWidth="1"/>
    <col min="797" max="799" width="6.140625" style="64" customWidth="1"/>
    <col min="800" max="800" width="1.42578125" style="64" customWidth="1"/>
    <col min="801" max="803" width="5.140625" style="64" customWidth="1"/>
    <col min="804" max="804" width="1.42578125" style="64" customWidth="1"/>
    <col min="805" max="807" width="5.140625" style="64" customWidth="1"/>
    <col min="808" max="808" width="1.42578125" style="64" customWidth="1"/>
    <col min="809" max="811" width="5.140625" style="64" customWidth="1"/>
    <col min="812" max="812" width="1.42578125" style="64" customWidth="1"/>
    <col min="813" max="815" width="5.140625" style="64" customWidth="1"/>
    <col min="816" max="816" width="1.42578125" style="64" customWidth="1"/>
    <col min="817" max="819" width="5.140625" style="64" customWidth="1"/>
    <col min="820" max="820" width="1.42578125" style="64" customWidth="1"/>
    <col min="821" max="823" width="5.140625" style="64" customWidth="1"/>
    <col min="824" max="1024" width="11.42578125" style="64"/>
    <col min="1025" max="1025" width="15.42578125" style="64" customWidth="1"/>
    <col min="1026" max="1028" width="6.5703125" style="64" bestFit="1" customWidth="1"/>
    <col min="1029" max="1029" width="1.42578125" style="64" customWidth="1"/>
    <col min="1030" max="1032" width="5.7109375" style="64" bestFit="1" customWidth="1"/>
    <col min="1033" max="1033" width="1.42578125" style="64" customWidth="1"/>
    <col min="1034" max="1036" width="5.7109375" style="64" bestFit="1" customWidth="1"/>
    <col min="1037" max="1037" width="1.42578125" style="64" customWidth="1"/>
    <col min="1038" max="1040" width="5.7109375" style="64" bestFit="1" customWidth="1"/>
    <col min="1041" max="1041" width="1.42578125" style="64" customWidth="1"/>
    <col min="1042" max="1044" width="5.7109375" style="64" bestFit="1" customWidth="1"/>
    <col min="1045" max="1045" width="1.42578125" style="64" customWidth="1"/>
    <col min="1046" max="1048" width="5.7109375" style="64" bestFit="1" customWidth="1"/>
    <col min="1049" max="1049" width="1.42578125" style="64" customWidth="1"/>
    <col min="1050" max="1050" width="5.7109375" style="64" bestFit="1" customWidth="1"/>
    <col min="1051" max="1052" width="4.85546875" style="64" bestFit="1" customWidth="1"/>
    <col min="1053" max="1055" width="6.140625" style="64" customWidth="1"/>
    <col min="1056" max="1056" width="1.42578125" style="64" customWidth="1"/>
    <col min="1057" max="1059" width="5.140625" style="64" customWidth="1"/>
    <col min="1060" max="1060" width="1.42578125" style="64" customWidth="1"/>
    <col min="1061" max="1063" width="5.140625" style="64" customWidth="1"/>
    <col min="1064" max="1064" width="1.42578125" style="64" customWidth="1"/>
    <col min="1065" max="1067" width="5.140625" style="64" customWidth="1"/>
    <col min="1068" max="1068" width="1.42578125" style="64" customWidth="1"/>
    <col min="1069" max="1071" width="5.140625" style="64" customWidth="1"/>
    <col min="1072" max="1072" width="1.42578125" style="64" customWidth="1"/>
    <col min="1073" max="1075" width="5.140625" style="64" customWidth="1"/>
    <col min="1076" max="1076" width="1.42578125" style="64" customWidth="1"/>
    <col min="1077" max="1079" width="5.140625" style="64" customWidth="1"/>
    <col min="1080" max="1280" width="11.42578125" style="64"/>
    <col min="1281" max="1281" width="15.42578125" style="64" customWidth="1"/>
    <col min="1282" max="1284" width="6.5703125" style="64" bestFit="1" customWidth="1"/>
    <col min="1285" max="1285" width="1.42578125" style="64" customWidth="1"/>
    <col min="1286" max="1288" width="5.7109375" style="64" bestFit="1" customWidth="1"/>
    <col min="1289" max="1289" width="1.42578125" style="64" customWidth="1"/>
    <col min="1290" max="1292" width="5.7109375" style="64" bestFit="1" customWidth="1"/>
    <col min="1293" max="1293" width="1.42578125" style="64" customWidth="1"/>
    <col min="1294" max="1296" width="5.7109375" style="64" bestFit="1" customWidth="1"/>
    <col min="1297" max="1297" width="1.42578125" style="64" customWidth="1"/>
    <col min="1298" max="1300" width="5.7109375" style="64" bestFit="1" customWidth="1"/>
    <col min="1301" max="1301" width="1.42578125" style="64" customWidth="1"/>
    <col min="1302" max="1304" width="5.7109375" style="64" bestFit="1" customWidth="1"/>
    <col min="1305" max="1305" width="1.42578125" style="64" customWidth="1"/>
    <col min="1306" max="1306" width="5.7109375" style="64" bestFit="1" customWidth="1"/>
    <col min="1307" max="1308" width="4.85546875" style="64" bestFit="1" customWidth="1"/>
    <col min="1309" max="1311" width="6.140625" style="64" customWidth="1"/>
    <col min="1312" max="1312" width="1.42578125" style="64" customWidth="1"/>
    <col min="1313" max="1315" width="5.140625" style="64" customWidth="1"/>
    <col min="1316" max="1316" width="1.42578125" style="64" customWidth="1"/>
    <col min="1317" max="1319" width="5.140625" style="64" customWidth="1"/>
    <col min="1320" max="1320" width="1.42578125" style="64" customWidth="1"/>
    <col min="1321" max="1323" width="5.140625" style="64" customWidth="1"/>
    <col min="1324" max="1324" width="1.42578125" style="64" customWidth="1"/>
    <col min="1325" max="1327" width="5.140625" style="64" customWidth="1"/>
    <col min="1328" max="1328" width="1.42578125" style="64" customWidth="1"/>
    <col min="1329" max="1331" width="5.140625" style="64" customWidth="1"/>
    <col min="1332" max="1332" width="1.42578125" style="64" customWidth="1"/>
    <col min="1333" max="1335" width="5.140625" style="64" customWidth="1"/>
    <col min="1336" max="1536" width="11.42578125" style="64"/>
    <col min="1537" max="1537" width="15.42578125" style="64" customWidth="1"/>
    <col min="1538" max="1540" width="6.5703125" style="64" bestFit="1" customWidth="1"/>
    <col min="1541" max="1541" width="1.42578125" style="64" customWidth="1"/>
    <col min="1542" max="1544" width="5.7109375" style="64" bestFit="1" customWidth="1"/>
    <col min="1545" max="1545" width="1.42578125" style="64" customWidth="1"/>
    <col min="1546" max="1548" width="5.7109375" style="64" bestFit="1" customWidth="1"/>
    <col min="1549" max="1549" width="1.42578125" style="64" customWidth="1"/>
    <col min="1550" max="1552" width="5.7109375" style="64" bestFit="1" customWidth="1"/>
    <col min="1553" max="1553" width="1.42578125" style="64" customWidth="1"/>
    <col min="1554" max="1556" width="5.7109375" style="64" bestFit="1" customWidth="1"/>
    <col min="1557" max="1557" width="1.42578125" style="64" customWidth="1"/>
    <col min="1558" max="1560" width="5.7109375" style="64" bestFit="1" customWidth="1"/>
    <col min="1561" max="1561" width="1.42578125" style="64" customWidth="1"/>
    <col min="1562" max="1562" width="5.7109375" style="64" bestFit="1" customWidth="1"/>
    <col min="1563" max="1564" width="4.85546875" style="64" bestFit="1" customWidth="1"/>
    <col min="1565" max="1567" width="6.140625" style="64" customWidth="1"/>
    <col min="1568" max="1568" width="1.42578125" style="64" customWidth="1"/>
    <col min="1569" max="1571" width="5.140625" style="64" customWidth="1"/>
    <col min="1572" max="1572" width="1.42578125" style="64" customWidth="1"/>
    <col min="1573" max="1575" width="5.140625" style="64" customWidth="1"/>
    <col min="1576" max="1576" width="1.42578125" style="64" customWidth="1"/>
    <col min="1577" max="1579" width="5.140625" style="64" customWidth="1"/>
    <col min="1580" max="1580" width="1.42578125" style="64" customWidth="1"/>
    <col min="1581" max="1583" width="5.140625" style="64" customWidth="1"/>
    <col min="1584" max="1584" width="1.42578125" style="64" customWidth="1"/>
    <col min="1585" max="1587" width="5.140625" style="64" customWidth="1"/>
    <col min="1588" max="1588" width="1.42578125" style="64" customWidth="1"/>
    <col min="1589" max="1591" width="5.140625" style="64" customWidth="1"/>
    <col min="1592" max="1792" width="11.42578125" style="64"/>
    <col min="1793" max="1793" width="15.42578125" style="64" customWidth="1"/>
    <col min="1794" max="1796" width="6.5703125" style="64" bestFit="1" customWidth="1"/>
    <col min="1797" max="1797" width="1.42578125" style="64" customWidth="1"/>
    <col min="1798" max="1800" width="5.7109375" style="64" bestFit="1" customWidth="1"/>
    <col min="1801" max="1801" width="1.42578125" style="64" customWidth="1"/>
    <col min="1802" max="1804" width="5.7109375" style="64" bestFit="1" customWidth="1"/>
    <col min="1805" max="1805" width="1.42578125" style="64" customWidth="1"/>
    <col min="1806" max="1808" width="5.7109375" style="64" bestFit="1" customWidth="1"/>
    <col min="1809" max="1809" width="1.42578125" style="64" customWidth="1"/>
    <col min="1810" max="1812" width="5.7109375" style="64" bestFit="1" customWidth="1"/>
    <col min="1813" max="1813" width="1.42578125" style="64" customWidth="1"/>
    <col min="1814" max="1816" width="5.7109375" style="64" bestFit="1" customWidth="1"/>
    <col min="1817" max="1817" width="1.42578125" style="64" customWidth="1"/>
    <col min="1818" max="1818" width="5.7109375" style="64" bestFit="1" customWidth="1"/>
    <col min="1819" max="1820" width="4.85546875" style="64" bestFit="1" customWidth="1"/>
    <col min="1821" max="1823" width="6.140625" style="64" customWidth="1"/>
    <col min="1824" max="1824" width="1.42578125" style="64" customWidth="1"/>
    <col min="1825" max="1827" width="5.140625" style="64" customWidth="1"/>
    <col min="1828" max="1828" width="1.42578125" style="64" customWidth="1"/>
    <col min="1829" max="1831" width="5.140625" style="64" customWidth="1"/>
    <col min="1832" max="1832" width="1.42578125" style="64" customWidth="1"/>
    <col min="1833" max="1835" width="5.140625" style="64" customWidth="1"/>
    <col min="1836" max="1836" width="1.42578125" style="64" customWidth="1"/>
    <col min="1837" max="1839" width="5.140625" style="64" customWidth="1"/>
    <col min="1840" max="1840" width="1.42578125" style="64" customWidth="1"/>
    <col min="1841" max="1843" width="5.140625" style="64" customWidth="1"/>
    <col min="1844" max="1844" width="1.42578125" style="64" customWidth="1"/>
    <col min="1845" max="1847" width="5.140625" style="64" customWidth="1"/>
    <col min="1848" max="2048" width="11.42578125" style="64"/>
    <col min="2049" max="2049" width="15.42578125" style="64" customWidth="1"/>
    <col min="2050" max="2052" width="6.5703125" style="64" bestFit="1" customWidth="1"/>
    <col min="2053" max="2053" width="1.42578125" style="64" customWidth="1"/>
    <col min="2054" max="2056" width="5.7109375" style="64" bestFit="1" customWidth="1"/>
    <col min="2057" max="2057" width="1.42578125" style="64" customWidth="1"/>
    <col min="2058" max="2060" width="5.7109375" style="64" bestFit="1" customWidth="1"/>
    <col min="2061" max="2061" width="1.42578125" style="64" customWidth="1"/>
    <col min="2062" max="2064" width="5.7109375" style="64" bestFit="1" customWidth="1"/>
    <col min="2065" max="2065" width="1.42578125" style="64" customWidth="1"/>
    <col min="2066" max="2068" width="5.7109375" style="64" bestFit="1" customWidth="1"/>
    <col min="2069" max="2069" width="1.42578125" style="64" customWidth="1"/>
    <col min="2070" max="2072" width="5.7109375" style="64" bestFit="1" customWidth="1"/>
    <col min="2073" max="2073" width="1.42578125" style="64" customWidth="1"/>
    <col min="2074" max="2074" width="5.7109375" style="64" bestFit="1" customWidth="1"/>
    <col min="2075" max="2076" width="4.85546875" style="64" bestFit="1" customWidth="1"/>
    <col min="2077" max="2079" width="6.140625" style="64" customWidth="1"/>
    <col min="2080" max="2080" width="1.42578125" style="64" customWidth="1"/>
    <col min="2081" max="2083" width="5.140625" style="64" customWidth="1"/>
    <col min="2084" max="2084" width="1.42578125" style="64" customWidth="1"/>
    <col min="2085" max="2087" width="5.140625" style="64" customWidth="1"/>
    <col min="2088" max="2088" width="1.42578125" style="64" customWidth="1"/>
    <col min="2089" max="2091" width="5.140625" style="64" customWidth="1"/>
    <col min="2092" max="2092" width="1.42578125" style="64" customWidth="1"/>
    <col min="2093" max="2095" width="5.140625" style="64" customWidth="1"/>
    <col min="2096" max="2096" width="1.42578125" style="64" customWidth="1"/>
    <col min="2097" max="2099" width="5.140625" style="64" customWidth="1"/>
    <col min="2100" max="2100" width="1.42578125" style="64" customWidth="1"/>
    <col min="2101" max="2103" width="5.140625" style="64" customWidth="1"/>
    <col min="2104" max="2304" width="11.42578125" style="64"/>
    <col min="2305" max="2305" width="15.42578125" style="64" customWidth="1"/>
    <col min="2306" max="2308" width="6.5703125" style="64" bestFit="1" customWidth="1"/>
    <col min="2309" max="2309" width="1.42578125" style="64" customWidth="1"/>
    <col min="2310" max="2312" width="5.7109375" style="64" bestFit="1" customWidth="1"/>
    <col min="2313" max="2313" width="1.42578125" style="64" customWidth="1"/>
    <col min="2314" max="2316" width="5.7109375" style="64" bestFit="1" customWidth="1"/>
    <col min="2317" max="2317" width="1.42578125" style="64" customWidth="1"/>
    <col min="2318" max="2320" width="5.7109375" style="64" bestFit="1" customWidth="1"/>
    <col min="2321" max="2321" width="1.42578125" style="64" customWidth="1"/>
    <col min="2322" max="2324" width="5.7109375" style="64" bestFit="1" customWidth="1"/>
    <col min="2325" max="2325" width="1.42578125" style="64" customWidth="1"/>
    <col min="2326" max="2328" width="5.7109375" style="64" bestFit="1" customWidth="1"/>
    <col min="2329" max="2329" width="1.42578125" style="64" customWidth="1"/>
    <col min="2330" max="2330" width="5.7109375" style="64" bestFit="1" customWidth="1"/>
    <col min="2331" max="2332" width="4.85546875" style="64" bestFit="1" customWidth="1"/>
    <col min="2333" max="2335" width="6.140625" style="64" customWidth="1"/>
    <col min="2336" max="2336" width="1.42578125" style="64" customWidth="1"/>
    <col min="2337" max="2339" width="5.140625" style="64" customWidth="1"/>
    <col min="2340" max="2340" width="1.42578125" style="64" customWidth="1"/>
    <col min="2341" max="2343" width="5.140625" style="64" customWidth="1"/>
    <col min="2344" max="2344" width="1.42578125" style="64" customWidth="1"/>
    <col min="2345" max="2347" width="5.140625" style="64" customWidth="1"/>
    <col min="2348" max="2348" width="1.42578125" style="64" customWidth="1"/>
    <col min="2349" max="2351" width="5.140625" style="64" customWidth="1"/>
    <col min="2352" max="2352" width="1.42578125" style="64" customWidth="1"/>
    <col min="2353" max="2355" width="5.140625" style="64" customWidth="1"/>
    <col min="2356" max="2356" width="1.42578125" style="64" customWidth="1"/>
    <col min="2357" max="2359" width="5.140625" style="64" customWidth="1"/>
    <col min="2360" max="2560" width="11.42578125" style="64"/>
    <col min="2561" max="2561" width="15.42578125" style="64" customWidth="1"/>
    <col min="2562" max="2564" width="6.5703125" style="64" bestFit="1" customWidth="1"/>
    <col min="2565" max="2565" width="1.42578125" style="64" customWidth="1"/>
    <col min="2566" max="2568" width="5.7109375" style="64" bestFit="1" customWidth="1"/>
    <col min="2569" max="2569" width="1.42578125" style="64" customWidth="1"/>
    <col min="2570" max="2572" width="5.7109375" style="64" bestFit="1" customWidth="1"/>
    <col min="2573" max="2573" width="1.42578125" style="64" customWidth="1"/>
    <col min="2574" max="2576" width="5.7109375" style="64" bestFit="1" customWidth="1"/>
    <col min="2577" max="2577" width="1.42578125" style="64" customWidth="1"/>
    <col min="2578" max="2580" width="5.7109375" style="64" bestFit="1" customWidth="1"/>
    <col min="2581" max="2581" width="1.42578125" style="64" customWidth="1"/>
    <col min="2582" max="2584" width="5.7109375" style="64" bestFit="1" customWidth="1"/>
    <col min="2585" max="2585" width="1.42578125" style="64" customWidth="1"/>
    <col min="2586" max="2586" width="5.7109375" style="64" bestFit="1" customWidth="1"/>
    <col min="2587" max="2588" width="4.85546875" style="64" bestFit="1" customWidth="1"/>
    <col min="2589" max="2591" width="6.140625" style="64" customWidth="1"/>
    <col min="2592" max="2592" width="1.42578125" style="64" customWidth="1"/>
    <col min="2593" max="2595" width="5.140625" style="64" customWidth="1"/>
    <col min="2596" max="2596" width="1.42578125" style="64" customWidth="1"/>
    <col min="2597" max="2599" width="5.140625" style="64" customWidth="1"/>
    <col min="2600" max="2600" width="1.42578125" style="64" customWidth="1"/>
    <col min="2601" max="2603" width="5.140625" style="64" customWidth="1"/>
    <col min="2604" max="2604" width="1.42578125" style="64" customWidth="1"/>
    <col min="2605" max="2607" width="5.140625" style="64" customWidth="1"/>
    <col min="2608" max="2608" width="1.42578125" style="64" customWidth="1"/>
    <col min="2609" max="2611" width="5.140625" style="64" customWidth="1"/>
    <col min="2612" max="2612" width="1.42578125" style="64" customWidth="1"/>
    <col min="2613" max="2615" width="5.140625" style="64" customWidth="1"/>
    <col min="2616" max="2816" width="11.42578125" style="64"/>
    <col min="2817" max="2817" width="15.42578125" style="64" customWidth="1"/>
    <col min="2818" max="2820" width="6.5703125" style="64" bestFit="1" customWidth="1"/>
    <col min="2821" max="2821" width="1.42578125" style="64" customWidth="1"/>
    <col min="2822" max="2824" width="5.7109375" style="64" bestFit="1" customWidth="1"/>
    <col min="2825" max="2825" width="1.42578125" style="64" customWidth="1"/>
    <col min="2826" max="2828" width="5.7109375" style="64" bestFit="1" customWidth="1"/>
    <col min="2829" max="2829" width="1.42578125" style="64" customWidth="1"/>
    <col min="2830" max="2832" width="5.7109375" style="64" bestFit="1" customWidth="1"/>
    <col min="2833" max="2833" width="1.42578125" style="64" customWidth="1"/>
    <col min="2834" max="2836" width="5.7109375" style="64" bestFit="1" customWidth="1"/>
    <col min="2837" max="2837" width="1.42578125" style="64" customWidth="1"/>
    <col min="2838" max="2840" width="5.7109375" style="64" bestFit="1" customWidth="1"/>
    <col min="2841" max="2841" width="1.42578125" style="64" customWidth="1"/>
    <col min="2842" max="2842" width="5.7109375" style="64" bestFit="1" customWidth="1"/>
    <col min="2843" max="2844" width="4.85546875" style="64" bestFit="1" customWidth="1"/>
    <col min="2845" max="2847" width="6.140625" style="64" customWidth="1"/>
    <col min="2848" max="2848" width="1.42578125" style="64" customWidth="1"/>
    <col min="2849" max="2851" width="5.140625" style="64" customWidth="1"/>
    <col min="2852" max="2852" width="1.42578125" style="64" customWidth="1"/>
    <col min="2853" max="2855" width="5.140625" style="64" customWidth="1"/>
    <col min="2856" max="2856" width="1.42578125" style="64" customWidth="1"/>
    <col min="2857" max="2859" width="5.140625" style="64" customWidth="1"/>
    <col min="2860" max="2860" width="1.42578125" style="64" customWidth="1"/>
    <col min="2861" max="2863" width="5.140625" style="64" customWidth="1"/>
    <col min="2864" max="2864" width="1.42578125" style="64" customWidth="1"/>
    <col min="2865" max="2867" width="5.140625" style="64" customWidth="1"/>
    <col min="2868" max="2868" width="1.42578125" style="64" customWidth="1"/>
    <col min="2869" max="2871" width="5.140625" style="64" customWidth="1"/>
    <col min="2872" max="3072" width="11.42578125" style="64"/>
    <col min="3073" max="3073" width="15.42578125" style="64" customWidth="1"/>
    <col min="3074" max="3076" width="6.5703125" style="64" bestFit="1" customWidth="1"/>
    <col min="3077" max="3077" width="1.42578125" style="64" customWidth="1"/>
    <col min="3078" max="3080" width="5.7109375" style="64" bestFit="1" customWidth="1"/>
    <col min="3081" max="3081" width="1.42578125" style="64" customWidth="1"/>
    <col min="3082" max="3084" width="5.7109375" style="64" bestFit="1" customWidth="1"/>
    <col min="3085" max="3085" width="1.42578125" style="64" customWidth="1"/>
    <col min="3086" max="3088" width="5.7109375" style="64" bestFit="1" customWidth="1"/>
    <col min="3089" max="3089" width="1.42578125" style="64" customWidth="1"/>
    <col min="3090" max="3092" width="5.7109375" style="64" bestFit="1" customWidth="1"/>
    <col min="3093" max="3093" width="1.42578125" style="64" customWidth="1"/>
    <col min="3094" max="3096" width="5.7109375" style="64" bestFit="1" customWidth="1"/>
    <col min="3097" max="3097" width="1.42578125" style="64" customWidth="1"/>
    <col min="3098" max="3098" width="5.7109375" style="64" bestFit="1" customWidth="1"/>
    <col min="3099" max="3100" width="4.85546875" style="64" bestFit="1" customWidth="1"/>
    <col min="3101" max="3103" width="6.140625" style="64" customWidth="1"/>
    <col min="3104" max="3104" width="1.42578125" style="64" customWidth="1"/>
    <col min="3105" max="3107" width="5.140625" style="64" customWidth="1"/>
    <col min="3108" max="3108" width="1.42578125" style="64" customWidth="1"/>
    <col min="3109" max="3111" width="5.140625" style="64" customWidth="1"/>
    <col min="3112" max="3112" width="1.42578125" style="64" customWidth="1"/>
    <col min="3113" max="3115" width="5.140625" style="64" customWidth="1"/>
    <col min="3116" max="3116" width="1.42578125" style="64" customWidth="1"/>
    <col min="3117" max="3119" width="5.140625" style="64" customWidth="1"/>
    <col min="3120" max="3120" width="1.42578125" style="64" customWidth="1"/>
    <col min="3121" max="3123" width="5.140625" style="64" customWidth="1"/>
    <col min="3124" max="3124" width="1.42578125" style="64" customWidth="1"/>
    <col min="3125" max="3127" width="5.140625" style="64" customWidth="1"/>
    <col min="3128" max="3328" width="11.42578125" style="64"/>
    <col min="3329" max="3329" width="15.42578125" style="64" customWidth="1"/>
    <col min="3330" max="3332" width="6.5703125" style="64" bestFit="1" customWidth="1"/>
    <col min="3333" max="3333" width="1.42578125" style="64" customWidth="1"/>
    <col min="3334" max="3336" width="5.7109375" style="64" bestFit="1" customWidth="1"/>
    <col min="3337" max="3337" width="1.42578125" style="64" customWidth="1"/>
    <col min="3338" max="3340" width="5.7109375" style="64" bestFit="1" customWidth="1"/>
    <col min="3341" max="3341" width="1.42578125" style="64" customWidth="1"/>
    <col min="3342" max="3344" width="5.7109375" style="64" bestFit="1" customWidth="1"/>
    <col min="3345" max="3345" width="1.42578125" style="64" customWidth="1"/>
    <col min="3346" max="3348" width="5.7109375" style="64" bestFit="1" customWidth="1"/>
    <col min="3349" max="3349" width="1.42578125" style="64" customWidth="1"/>
    <col min="3350" max="3352" width="5.7109375" style="64" bestFit="1" customWidth="1"/>
    <col min="3353" max="3353" width="1.42578125" style="64" customWidth="1"/>
    <col min="3354" max="3354" width="5.7109375" style="64" bestFit="1" customWidth="1"/>
    <col min="3355" max="3356" width="4.85546875" style="64" bestFit="1" customWidth="1"/>
    <col min="3357" max="3359" width="6.140625" style="64" customWidth="1"/>
    <col min="3360" max="3360" width="1.42578125" style="64" customWidth="1"/>
    <col min="3361" max="3363" width="5.140625" style="64" customWidth="1"/>
    <col min="3364" max="3364" width="1.42578125" style="64" customWidth="1"/>
    <col min="3365" max="3367" width="5.140625" style="64" customWidth="1"/>
    <col min="3368" max="3368" width="1.42578125" style="64" customWidth="1"/>
    <col min="3369" max="3371" width="5.140625" style="64" customWidth="1"/>
    <col min="3372" max="3372" width="1.42578125" style="64" customWidth="1"/>
    <col min="3373" max="3375" width="5.140625" style="64" customWidth="1"/>
    <col min="3376" max="3376" width="1.42578125" style="64" customWidth="1"/>
    <col min="3377" max="3379" width="5.140625" style="64" customWidth="1"/>
    <col min="3380" max="3380" width="1.42578125" style="64" customWidth="1"/>
    <col min="3381" max="3383" width="5.140625" style="64" customWidth="1"/>
    <col min="3384" max="3584" width="11.42578125" style="64"/>
    <col min="3585" max="3585" width="15.42578125" style="64" customWidth="1"/>
    <col min="3586" max="3588" width="6.5703125" style="64" bestFit="1" customWidth="1"/>
    <col min="3589" max="3589" width="1.42578125" style="64" customWidth="1"/>
    <col min="3590" max="3592" width="5.7109375" style="64" bestFit="1" customWidth="1"/>
    <col min="3593" max="3593" width="1.42578125" style="64" customWidth="1"/>
    <col min="3594" max="3596" width="5.7109375" style="64" bestFit="1" customWidth="1"/>
    <col min="3597" max="3597" width="1.42578125" style="64" customWidth="1"/>
    <col min="3598" max="3600" width="5.7109375" style="64" bestFit="1" customWidth="1"/>
    <col min="3601" max="3601" width="1.42578125" style="64" customWidth="1"/>
    <col min="3602" max="3604" width="5.7109375" style="64" bestFit="1" customWidth="1"/>
    <col min="3605" max="3605" width="1.42578125" style="64" customWidth="1"/>
    <col min="3606" max="3608" width="5.7109375" style="64" bestFit="1" customWidth="1"/>
    <col min="3609" max="3609" width="1.42578125" style="64" customWidth="1"/>
    <col min="3610" max="3610" width="5.7109375" style="64" bestFit="1" customWidth="1"/>
    <col min="3611" max="3612" width="4.85546875" style="64" bestFit="1" customWidth="1"/>
    <col min="3613" max="3615" width="6.140625" style="64" customWidth="1"/>
    <col min="3616" max="3616" width="1.42578125" style="64" customWidth="1"/>
    <col min="3617" max="3619" width="5.140625" style="64" customWidth="1"/>
    <col min="3620" max="3620" width="1.42578125" style="64" customWidth="1"/>
    <col min="3621" max="3623" width="5.140625" style="64" customWidth="1"/>
    <col min="3624" max="3624" width="1.42578125" style="64" customWidth="1"/>
    <col min="3625" max="3627" width="5.140625" style="64" customWidth="1"/>
    <col min="3628" max="3628" width="1.42578125" style="64" customWidth="1"/>
    <col min="3629" max="3631" width="5.140625" style="64" customWidth="1"/>
    <col min="3632" max="3632" width="1.42578125" style="64" customWidth="1"/>
    <col min="3633" max="3635" width="5.140625" style="64" customWidth="1"/>
    <col min="3636" max="3636" width="1.42578125" style="64" customWidth="1"/>
    <col min="3637" max="3639" width="5.140625" style="64" customWidth="1"/>
    <col min="3640" max="3840" width="11.42578125" style="64"/>
    <col min="3841" max="3841" width="15.42578125" style="64" customWidth="1"/>
    <col min="3842" max="3844" width="6.5703125" style="64" bestFit="1" customWidth="1"/>
    <col min="3845" max="3845" width="1.42578125" style="64" customWidth="1"/>
    <col min="3846" max="3848" width="5.7109375" style="64" bestFit="1" customWidth="1"/>
    <col min="3849" max="3849" width="1.42578125" style="64" customWidth="1"/>
    <col min="3850" max="3852" width="5.7109375" style="64" bestFit="1" customWidth="1"/>
    <col min="3853" max="3853" width="1.42578125" style="64" customWidth="1"/>
    <col min="3854" max="3856" width="5.7109375" style="64" bestFit="1" customWidth="1"/>
    <col min="3857" max="3857" width="1.42578125" style="64" customWidth="1"/>
    <col min="3858" max="3860" width="5.7109375" style="64" bestFit="1" customWidth="1"/>
    <col min="3861" max="3861" width="1.42578125" style="64" customWidth="1"/>
    <col min="3862" max="3864" width="5.7109375" style="64" bestFit="1" customWidth="1"/>
    <col min="3865" max="3865" width="1.42578125" style="64" customWidth="1"/>
    <col min="3866" max="3866" width="5.7109375" style="64" bestFit="1" customWidth="1"/>
    <col min="3867" max="3868" width="4.85546875" style="64" bestFit="1" customWidth="1"/>
    <col min="3869" max="3871" width="6.140625" style="64" customWidth="1"/>
    <col min="3872" max="3872" width="1.42578125" style="64" customWidth="1"/>
    <col min="3873" max="3875" width="5.140625" style="64" customWidth="1"/>
    <col min="3876" max="3876" width="1.42578125" style="64" customWidth="1"/>
    <col min="3877" max="3879" width="5.140625" style="64" customWidth="1"/>
    <col min="3880" max="3880" width="1.42578125" style="64" customWidth="1"/>
    <col min="3881" max="3883" width="5.140625" style="64" customWidth="1"/>
    <col min="3884" max="3884" width="1.42578125" style="64" customWidth="1"/>
    <col min="3885" max="3887" width="5.140625" style="64" customWidth="1"/>
    <col min="3888" max="3888" width="1.42578125" style="64" customWidth="1"/>
    <col min="3889" max="3891" width="5.140625" style="64" customWidth="1"/>
    <col min="3892" max="3892" width="1.42578125" style="64" customWidth="1"/>
    <col min="3893" max="3895" width="5.140625" style="64" customWidth="1"/>
    <col min="3896" max="4096" width="11.42578125" style="64"/>
    <col min="4097" max="4097" width="15.42578125" style="64" customWidth="1"/>
    <col min="4098" max="4100" width="6.5703125" style="64" bestFit="1" customWidth="1"/>
    <col min="4101" max="4101" width="1.42578125" style="64" customWidth="1"/>
    <col min="4102" max="4104" width="5.7109375" style="64" bestFit="1" customWidth="1"/>
    <col min="4105" max="4105" width="1.42578125" style="64" customWidth="1"/>
    <col min="4106" max="4108" width="5.7109375" style="64" bestFit="1" customWidth="1"/>
    <col min="4109" max="4109" width="1.42578125" style="64" customWidth="1"/>
    <col min="4110" max="4112" width="5.7109375" style="64" bestFit="1" customWidth="1"/>
    <col min="4113" max="4113" width="1.42578125" style="64" customWidth="1"/>
    <col min="4114" max="4116" width="5.7109375" style="64" bestFit="1" customWidth="1"/>
    <col min="4117" max="4117" width="1.42578125" style="64" customWidth="1"/>
    <col min="4118" max="4120" width="5.7109375" style="64" bestFit="1" customWidth="1"/>
    <col min="4121" max="4121" width="1.42578125" style="64" customWidth="1"/>
    <col min="4122" max="4122" width="5.7109375" style="64" bestFit="1" customWidth="1"/>
    <col min="4123" max="4124" width="4.85546875" style="64" bestFit="1" customWidth="1"/>
    <col min="4125" max="4127" width="6.140625" style="64" customWidth="1"/>
    <col min="4128" max="4128" width="1.42578125" style="64" customWidth="1"/>
    <col min="4129" max="4131" width="5.140625" style="64" customWidth="1"/>
    <col min="4132" max="4132" width="1.42578125" style="64" customWidth="1"/>
    <col min="4133" max="4135" width="5.140625" style="64" customWidth="1"/>
    <col min="4136" max="4136" width="1.42578125" style="64" customWidth="1"/>
    <col min="4137" max="4139" width="5.140625" style="64" customWidth="1"/>
    <col min="4140" max="4140" width="1.42578125" style="64" customWidth="1"/>
    <col min="4141" max="4143" width="5.140625" style="64" customWidth="1"/>
    <col min="4144" max="4144" width="1.42578125" style="64" customWidth="1"/>
    <col min="4145" max="4147" width="5.140625" style="64" customWidth="1"/>
    <col min="4148" max="4148" width="1.42578125" style="64" customWidth="1"/>
    <col min="4149" max="4151" width="5.140625" style="64" customWidth="1"/>
    <col min="4152" max="4352" width="11.42578125" style="64"/>
    <col min="4353" max="4353" width="15.42578125" style="64" customWidth="1"/>
    <col min="4354" max="4356" width="6.5703125" style="64" bestFit="1" customWidth="1"/>
    <col min="4357" max="4357" width="1.42578125" style="64" customWidth="1"/>
    <col min="4358" max="4360" width="5.7109375" style="64" bestFit="1" customWidth="1"/>
    <col min="4361" max="4361" width="1.42578125" style="64" customWidth="1"/>
    <col min="4362" max="4364" width="5.7109375" style="64" bestFit="1" customWidth="1"/>
    <col min="4365" max="4365" width="1.42578125" style="64" customWidth="1"/>
    <col min="4366" max="4368" width="5.7109375" style="64" bestFit="1" customWidth="1"/>
    <col min="4369" max="4369" width="1.42578125" style="64" customWidth="1"/>
    <col min="4370" max="4372" width="5.7109375" style="64" bestFit="1" customWidth="1"/>
    <col min="4373" max="4373" width="1.42578125" style="64" customWidth="1"/>
    <col min="4374" max="4376" width="5.7109375" style="64" bestFit="1" customWidth="1"/>
    <col min="4377" max="4377" width="1.42578125" style="64" customWidth="1"/>
    <col min="4378" max="4378" width="5.7109375" style="64" bestFit="1" customWidth="1"/>
    <col min="4379" max="4380" width="4.85546875" style="64" bestFit="1" customWidth="1"/>
    <col min="4381" max="4383" width="6.140625" style="64" customWidth="1"/>
    <col min="4384" max="4384" width="1.42578125" style="64" customWidth="1"/>
    <col min="4385" max="4387" width="5.140625" style="64" customWidth="1"/>
    <col min="4388" max="4388" width="1.42578125" style="64" customWidth="1"/>
    <col min="4389" max="4391" width="5.140625" style="64" customWidth="1"/>
    <col min="4392" max="4392" width="1.42578125" style="64" customWidth="1"/>
    <col min="4393" max="4395" width="5.140625" style="64" customWidth="1"/>
    <col min="4396" max="4396" width="1.42578125" style="64" customWidth="1"/>
    <col min="4397" max="4399" width="5.140625" style="64" customWidth="1"/>
    <col min="4400" max="4400" width="1.42578125" style="64" customWidth="1"/>
    <col min="4401" max="4403" width="5.140625" style="64" customWidth="1"/>
    <col min="4404" max="4404" width="1.42578125" style="64" customWidth="1"/>
    <col min="4405" max="4407" width="5.140625" style="64" customWidth="1"/>
    <col min="4408" max="4608" width="11.42578125" style="64"/>
    <col min="4609" max="4609" width="15.42578125" style="64" customWidth="1"/>
    <col min="4610" max="4612" width="6.5703125" style="64" bestFit="1" customWidth="1"/>
    <col min="4613" max="4613" width="1.42578125" style="64" customWidth="1"/>
    <col min="4614" max="4616" width="5.7109375" style="64" bestFit="1" customWidth="1"/>
    <col min="4617" max="4617" width="1.42578125" style="64" customWidth="1"/>
    <col min="4618" max="4620" width="5.7109375" style="64" bestFit="1" customWidth="1"/>
    <col min="4621" max="4621" width="1.42578125" style="64" customWidth="1"/>
    <col min="4622" max="4624" width="5.7109375" style="64" bestFit="1" customWidth="1"/>
    <col min="4625" max="4625" width="1.42578125" style="64" customWidth="1"/>
    <col min="4626" max="4628" width="5.7109375" style="64" bestFit="1" customWidth="1"/>
    <col min="4629" max="4629" width="1.42578125" style="64" customWidth="1"/>
    <col min="4630" max="4632" width="5.7109375" style="64" bestFit="1" customWidth="1"/>
    <col min="4633" max="4633" width="1.42578125" style="64" customWidth="1"/>
    <col min="4634" max="4634" width="5.7109375" style="64" bestFit="1" customWidth="1"/>
    <col min="4635" max="4636" width="4.85546875" style="64" bestFit="1" customWidth="1"/>
    <col min="4637" max="4639" width="6.140625" style="64" customWidth="1"/>
    <col min="4640" max="4640" width="1.42578125" style="64" customWidth="1"/>
    <col min="4641" max="4643" width="5.140625" style="64" customWidth="1"/>
    <col min="4644" max="4644" width="1.42578125" style="64" customWidth="1"/>
    <col min="4645" max="4647" width="5.140625" style="64" customWidth="1"/>
    <col min="4648" max="4648" width="1.42578125" style="64" customWidth="1"/>
    <col min="4649" max="4651" width="5.140625" style="64" customWidth="1"/>
    <col min="4652" max="4652" width="1.42578125" style="64" customWidth="1"/>
    <col min="4653" max="4655" width="5.140625" style="64" customWidth="1"/>
    <col min="4656" max="4656" width="1.42578125" style="64" customWidth="1"/>
    <col min="4657" max="4659" width="5.140625" style="64" customWidth="1"/>
    <col min="4660" max="4660" width="1.42578125" style="64" customWidth="1"/>
    <col min="4661" max="4663" width="5.140625" style="64" customWidth="1"/>
    <col min="4664" max="4864" width="11.42578125" style="64"/>
    <col min="4865" max="4865" width="15.42578125" style="64" customWidth="1"/>
    <col min="4866" max="4868" width="6.5703125" style="64" bestFit="1" customWidth="1"/>
    <col min="4869" max="4869" width="1.42578125" style="64" customWidth="1"/>
    <col min="4870" max="4872" width="5.7109375" style="64" bestFit="1" customWidth="1"/>
    <col min="4873" max="4873" width="1.42578125" style="64" customWidth="1"/>
    <col min="4874" max="4876" width="5.7109375" style="64" bestFit="1" customWidth="1"/>
    <col min="4877" max="4877" width="1.42578125" style="64" customWidth="1"/>
    <col min="4878" max="4880" width="5.7109375" style="64" bestFit="1" customWidth="1"/>
    <col min="4881" max="4881" width="1.42578125" style="64" customWidth="1"/>
    <col min="4882" max="4884" width="5.7109375" style="64" bestFit="1" customWidth="1"/>
    <col min="4885" max="4885" width="1.42578125" style="64" customWidth="1"/>
    <col min="4886" max="4888" width="5.7109375" style="64" bestFit="1" customWidth="1"/>
    <col min="4889" max="4889" width="1.42578125" style="64" customWidth="1"/>
    <col min="4890" max="4890" width="5.7109375" style="64" bestFit="1" customWidth="1"/>
    <col min="4891" max="4892" width="4.85546875" style="64" bestFit="1" customWidth="1"/>
    <col min="4893" max="4895" width="6.140625" style="64" customWidth="1"/>
    <col min="4896" max="4896" width="1.42578125" style="64" customWidth="1"/>
    <col min="4897" max="4899" width="5.140625" style="64" customWidth="1"/>
    <col min="4900" max="4900" width="1.42578125" style="64" customWidth="1"/>
    <col min="4901" max="4903" width="5.140625" style="64" customWidth="1"/>
    <col min="4904" max="4904" width="1.42578125" style="64" customWidth="1"/>
    <col min="4905" max="4907" width="5.140625" style="64" customWidth="1"/>
    <col min="4908" max="4908" width="1.42578125" style="64" customWidth="1"/>
    <col min="4909" max="4911" width="5.140625" style="64" customWidth="1"/>
    <col min="4912" max="4912" width="1.42578125" style="64" customWidth="1"/>
    <col min="4913" max="4915" width="5.140625" style="64" customWidth="1"/>
    <col min="4916" max="4916" width="1.42578125" style="64" customWidth="1"/>
    <col min="4917" max="4919" width="5.140625" style="64" customWidth="1"/>
    <col min="4920" max="5120" width="11.42578125" style="64"/>
    <col min="5121" max="5121" width="15.42578125" style="64" customWidth="1"/>
    <col min="5122" max="5124" width="6.5703125" style="64" bestFit="1" customWidth="1"/>
    <col min="5125" max="5125" width="1.42578125" style="64" customWidth="1"/>
    <col min="5126" max="5128" width="5.7109375" style="64" bestFit="1" customWidth="1"/>
    <col min="5129" max="5129" width="1.42578125" style="64" customWidth="1"/>
    <col min="5130" max="5132" width="5.7109375" style="64" bestFit="1" customWidth="1"/>
    <col min="5133" max="5133" width="1.42578125" style="64" customWidth="1"/>
    <col min="5134" max="5136" width="5.7109375" style="64" bestFit="1" customWidth="1"/>
    <col min="5137" max="5137" width="1.42578125" style="64" customWidth="1"/>
    <col min="5138" max="5140" width="5.7109375" style="64" bestFit="1" customWidth="1"/>
    <col min="5141" max="5141" width="1.42578125" style="64" customWidth="1"/>
    <col min="5142" max="5144" width="5.7109375" style="64" bestFit="1" customWidth="1"/>
    <col min="5145" max="5145" width="1.42578125" style="64" customWidth="1"/>
    <col min="5146" max="5146" width="5.7109375" style="64" bestFit="1" customWidth="1"/>
    <col min="5147" max="5148" width="4.85546875" style="64" bestFit="1" customWidth="1"/>
    <col min="5149" max="5151" width="6.140625" style="64" customWidth="1"/>
    <col min="5152" max="5152" width="1.42578125" style="64" customWidth="1"/>
    <col min="5153" max="5155" width="5.140625" style="64" customWidth="1"/>
    <col min="5156" max="5156" width="1.42578125" style="64" customWidth="1"/>
    <col min="5157" max="5159" width="5.140625" style="64" customWidth="1"/>
    <col min="5160" max="5160" width="1.42578125" style="64" customWidth="1"/>
    <col min="5161" max="5163" width="5.140625" style="64" customWidth="1"/>
    <col min="5164" max="5164" width="1.42578125" style="64" customWidth="1"/>
    <col min="5165" max="5167" width="5.140625" style="64" customWidth="1"/>
    <col min="5168" max="5168" width="1.42578125" style="64" customWidth="1"/>
    <col min="5169" max="5171" width="5.140625" style="64" customWidth="1"/>
    <col min="5172" max="5172" width="1.42578125" style="64" customWidth="1"/>
    <col min="5173" max="5175" width="5.140625" style="64" customWidth="1"/>
    <col min="5176" max="5376" width="11.42578125" style="64"/>
    <col min="5377" max="5377" width="15.42578125" style="64" customWidth="1"/>
    <col min="5378" max="5380" width="6.5703125" style="64" bestFit="1" customWidth="1"/>
    <col min="5381" max="5381" width="1.42578125" style="64" customWidth="1"/>
    <col min="5382" max="5384" width="5.7109375" style="64" bestFit="1" customWidth="1"/>
    <col min="5385" max="5385" width="1.42578125" style="64" customWidth="1"/>
    <col min="5386" max="5388" width="5.7109375" style="64" bestFit="1" customWidth="1"/>
    <col min="5389" max="5389" width="1.42578125" style="64" customWidth="1"/>
    <col min="5390" max="5392" width="5.7109375" style="64" bestFit="1" customWidth="1"/>
    <col min="5393" max="5393" width="1.42578125" style="64" customWidth="1"/>
    <col min="5394" max="5396" width="5.7109375" style="64" bestFit="1" customWidth="1"/>
    <col min="5397" max="5397" width="1.42578125" style="64" customWidth="1"/>
    <col min="5398" max="5400" width="5.7109375" style="64" bestFit="1" customWidth="1"/>
    <col min="5401" max="5401" width="1.42578125" style="64" customWidth="1"/>
    <col min="5402" max="5402" width="5.7109375" style="64" bestFit="1" customWidth="1"/>
    <col min="5403" max="5404" width="4.85546875" style="64" bestFit="1" customWidth="1"/>
    <col min="5405" max="5407" width="6.140625" style="64" customWidth="1"/>
    <col min="5408" max="5408" width="1.42578125" style="64" customWidth="1"/>
    <col min="5409" max="5411" width="5.140625" style="64" customWidth="1"/>
    <col min="5412" max="5412" width="1.42578125" style="64" customWidth="1"/>
    <col min="5413" max="5415" width="5.140625" style="64" customWidth="1"/>
    <col min="5416" max="5416" width="1.42578125" style="64" customWidth="1"/>
    <col min="5417" max="5419" width="5.140625" style="64" customWidth="1"/>
    <col min="5420" max="5420" width="1.42578125" style="64" customWidth="1"/>
    <col min="5421" max="5423" width="5.140625" style="64" customWidth="1"/>
    <col min="5424" max="5424" width="1.42578125" style="64" customWidth="1"/>
    <col min="5425" max="5427" width="5.140625" style="64" customWidth="1"/>
    <col min="5428" max="5428" width="1.42578125" style="64" customWidth="1"/>
    <col min="5429" max="5431" width="5.140625" style="64" customWidth="1"/>
    <col min="5432" max="5632" width="11.42578125" style="64"/>
    <col min="5633" max="5633" width="15.42578125" style="64" customWidth="1"/>
    <col min="5634" max="5636" width="6.5703125" style="64" bestFit="1" customWidth="1"/>
    <col min="5637" max="5637" width="1.42578125" style="64" customWidth="1"/>
    <col min="5638" max="5640" width="5.7109375" style="64" bestFit="1" customWidth="1"/>
    <col min="5641" max="5641" width="1.42578125" style="64" customWidth="1"/>
    <col min="5642" max="5644" width="5.7109375" style="64" bestFit="1" customWidth="1"/>
    <col min="5645" max="5645" width="1.42578125" style="64" customWidth="1"/>
    <col min="5646" max="5648" width="5.7109375" style="64" bestFit="1" customWidth="1"/>
    <col min="5649" max="5649" width="1.42578125" style="64" customWidth="1"/>
    <col min="5650" max="5652" width="5.7109375" style="64" bestFit="1" customWidth="1"/>
    <col min="5653" max="5653" width="1.42578125" style="64" customWidth="1"/>
    <col min="5654" max="5656" width="5.7109375" style="64" bestFit="1" customWidth="1"/>
    <col min="5657" max="5657" width="1.42578125" style="64" customWidth="1"/>
    <col min="5658" max="5658" width="5.7109375" style="64" bestFit="1" customWidth="1"/>
    <col min="5659" max="5660" width="4.85546875" style="64" bestFit="1" customWidth="1"/>
    <col min="5661" max="5663" width="6.140625" style="64" customWidth="1"/>
    <col min="5664" max="5664" width="1.42578125" style="64" customWidth="1"/>
    <col min="5665" max="5667" width="5.140625" style="64" customWidth="1"/>
    <col min="5668" max="5668" width="1.42578125" style="64" customWidth="1"/>
    <col min="5669" max="5671" width="5.140625" style="64" customWidth="1"/>
    <col min="5672" max="5672" width="1.42578125" style="64" customWidth="1"/>
    <col min="5673" max="5675" width="5.140625" style="64" customWidth="1"/>
    <col min="5676" max="5676" width="1.42578125" style="64" customWidth="1"/>
    <col min="5677" max="5679" width="5.140625" style="64" customWidth="1"/>
    <col min="5680" max="5680" width="1.42578125" style="64" customWidth="1"/>
    <col min="5681" max="5683" width="5.140625" style="64" customWidth="1"/>
    <col min="5684" max="5684" width="1.42578125" style="64" customWidth="1"/>
    <col min="5685" max="5687" width="5.140625" style="64" customWidth="1"/>
    <col min="5688" max="5888" width="11.42578125" style="64"/>
    <col min="5889" max="5889" width="15.42578125" style="64" customWidth="1"/>
    <col min="5890" max="5892" width="6.5703125" style="64" bestFit="1" customWidth="1"/>
    <col min="5893" max="5893" width="1.42578125" style="64" customWidth="1"/>
    <col min="5894" max="5896" width="5.7109375" style="64" bestFit="1" customWidth="1"/>
    <col min="5897" max="5897" width="1.42578125" style="64" customWidth="1"/>
    <col min="5898" max="5900" width="5.7109375" style="64" bestFit="1" customWidth="1"/>
    <col min="5901" max="5901" width="1.42578125" style="64" customWidth="1"/>
    <col min="5902" max="5904" width="5.7109375" style="64" bestFit="1" customWidth="1"/>
    <col min="5905" max="5905" width="1.42578125" style="64" customWidth="1"/>
    <col min="5906" max="5908" width="5.7109375" style="64" bestFit="1" customWidth="1"/>
    <col min="5909" max="5909" width="1.42578125" style="64" customWidth="1"/>
    <col min="5910" max="5912" width="5.7109375" style="64" bestFit="1" customWidth="1"/>
    <col min="5913" max="5913" width="1.42578125" style="64" customWidth="1"/>
    <col min="5914" max="5914" width="5.7109375" style="64" bestFit="1" customWidth="1"/>
    <col min="5915" max="5916" width="4.85546875" style="64" bestFit="1" customWidth="1"/>
    <col min="5917" max="5919" width="6.140625" style="64" customWidth="1"/>
    <col min="5920" max="5920" width="1.42578125" style="64" customWidth="1"/>
    <col min="5921" max="5923" width="5.140625" style="64" customWidth="1"/>
    <col min="5924" max="5924" width="1.42578125" style="64" customWidth="1"/>
    <col min="5925" max="5927" width="5.140625" style="64" customWidth="1"/>
    <col min="5928" max="5928" width="1.42578125" style="64" customWidth="1"/>
    <col min="5929" max="5931" width="5.140625" style="64" customWidth="1"/>
    <col min="5932" max="5932" width="1.42578125" style="64" customWidth="1"/>
    <col min="5933" max="5935" width="5.140625" style="64" customWidth="1"/>
    <col min="5936" max="5936" width="1.42578125" style="64" customWidth="1"/>
    <col min="5937" max="5939" width="5.140625" style="64" customWidth="1"/>
    <col min="5940" max="5940" width="1.42578125" style="64" customWidth="1"/>
    <col min="5941" max="5943" width="5.140625" style="64" customWidth="1"/>
    <col min="5944" max="6144" width="11.42578125" style="64"/>
    <col min="6145" max="6145" width="15.42578125" style="64" customWidth="1"/>
    <col min="6146" max="6148" width="6.5703125" style="64" bestFit="1" customWidth="1"/>
    <col min="6149" max="6149" width="1.42578125" style="64" customWidth="1"/>
    <col min="6150" max="6152" width="5.7109375" style="64" bestFit="1" customWidth="1"/>
    <col min="6153" max="6153" width="1.42578125" style="64" customWidth="1"/>
    <col min="6154" max="6156" width="5.7109375" style="64" bestFit="1" customWidth="1"/>
    <col min="6157" max="6157" width="1.42578125" style="64" customWidth="1"/>
    <col min="6158" max="6160" width="5.7109375" style="64" bestFit="1" customWidth="1"/>
    <col min="6161" max="6161" width="1.42578125" style="64" customWidth="1"/>
    <col min="6162" max="6164" width="5.7109375" style="64" bestFit="1" customWidth="1"/>
    <col min="6165" max="6165" width="1.42578125" style="64" customWidth="1"/>
    <col min="6166" max="6168" width="5.7109375" style="64" bestFit="1" customWidth="1"/>
    <col min="6169" max="6169" width="1.42578125" style="64" customWidth="1"/>
    <col min="6170" max="6170" width="5.7109375" style="64" bestFit="1" customWidth="1"/>
    <col min="6171" max="6172" width="4.85546875" style="64" bestFit="1" customWidth="1"/>
    <col min="6173" max="6175" width="6.140625" style="64" customWidth="1"/>
    <col min="6176" max="6176" width="1.42578125" style="64" customWidth="1"/>
    <col min="6177" max="6179" width="5.140625" style="64" customWidth="1"/>
    <col min="6180" max="6180" width="1.42578125" style="64" customWidth="1"/>
    <col min="6181" max="6183" width="5.140625" style="64" customWidth="1"/>
    <col min="6184" max="6184" width="1.42578125" style="64" customWidth="1"/>
    <col min="6185" max="6187" width="5.140625" style="64" customWidth="1"/>
    <col min="6188" max="6188" width="1.42578125" style="64" customWidth="1"/>
    <col min="6189" max="6191" width="5.140625" style="64" customWidth="1"/>
    <col min="6192" max="6192" width="1.42578125" style="64" customWidth="1"/>
    <col min="6193" max="6195" width="5.140625" style="64" customWidth="1"/>
    <col min="6196" max="6196" width="1.42578125" style="64" customWidth="1"/>
    <col min="6197" max="6199" width="5.140625" style="64" customWidth="1"/>
    <col min="6200" max="6400" width="11.42578125" style="64"/>
    <col min="6401" max="6401" width="15.42578125" style="64" customWidth="1"/>
    <col min="6402" max="6404" width="6.5703125" style="64" bestFit="1" customWidth="1"/>
    <col min="6405" max="6405" width="1.42578125" style="64" customWidth="1"/>
    <col min="6406" max="6408" width="5.7109375" style="64" bestFit="1" customWidth="1"/>
    <col min="6409" max="6409" width="1.42578125" style="64" customWidth="1"/>
    <col min="6410" max="6412" width="5.7109375" style="64" bestFit="1" customWidth="1"/>
    <col min="6413" max="6413" width="1.42578125" style="64" customWidth="1"/>
    <col min="6414" max="6416" width="5.7109375" style="64" bestFit="1" customWidth="1"/>
    <col min="6417" max="6417" width="1.42578125" style="64" customWidth="1"/>
    <col min="6418" max="6420" width="5.7109375" style="64" bestFit="1" customWidth="1"/>
    <col min="6421" max="6421" width="1.42578125" style="64" customWidth="1"/>
    <col min="6422" max="6424" width="5.7109375" style="64" bestFit="1" customWidth="1"/>
    <col min="6425" max="6425" width="1.42578125" style="64" customWidth="1"/>
    <col min="6426" max="6426" width="5.7109375" style="64" bestFit="1" customWidth="1"/>
    <col min="6427" max="6428" width="4.85546875" style="64" bestFit="1" customWidth="1"/>
    <col min="6429" max="6431" width="6.140625" style="64" customWidth="1"/>
    <col min="6432" max="6432" width="1.42578125" style="64" customWidth="1"/>
    <col min="6433" max="6435" width="5.140625" style="64" customWidth="1"/>
    <col min="6436" max="6436" width="1.42578125" style="64" customWidth="1"/>
    <col min="6437" max="6439" width="5.140625" style="64" customWidth="1"/>
    <col min="6440" max="6440" width="1.42578125" style="64" customWidth="1"/>
    <col min="6441" max="6443" width="5.140625" style="64" customWidth="1"/>
    <col min="6444" max="6444" width="1.42578125" style="64" customWidth="1"/>
    <col min="6445" max="6447" width="5.140625" style="64" customWidth="1"/>
    <col min="6448" max="6448" width="1.42578125" style="64" customWidth="1"/>
    <col min="6449" max="6451" width="5.140625" style="64" customWidth="1"/>
    <col min="6452" max="6452" width="1.42578125" style="64" customWidth="1"/>
    <col min="6453" max="6455" width="5.140625" style="64" customWidth="1"/>
    <col min="6456" max="6656" width="11.42578125" style="64"/>
    <col min="6657" max="6657" width="15.42578125" style="64" customWidth="1"/>
    <col min="6658" max="6660" width="6.5703125" style="64" bestFit="1" customWidth="1"/>
    <col min="6661" max="6661" width="1.42578125" style="64" customWidth="1"/>
    <col min="6662" max="6664" width="5.7109375" style="64" bestFit="1" customWidth="1"/>
    <col min="6665" max="6665" width="1.42578125" style="64" customWidth="1"/>
    <col min="6666" max="6668" width="5.7109375" style="64" bestFit="1" customWidth="1"/>
    <col min="6669" max="6669" width="1.42578125" style="64" customWidth="1"/>
    <col min="6670" max="6672" width="5.7109375" style="64" bestFit="1" customWidth="1"/>
    <col min="6673" max="6673" width="1.42578125" style="64" customWidth="1"/>
    <col min="6674" max="6676" width="5.7109375" style="64" bestFit="1" customWidth="1"/>
    <col min="6677" max="6677" width="1.42578125" style="64" customWidth="1"/>
    <col min="6678" max="6680" width="5.7109375" style="64" bestFit="1" customWidth="1"/>
    <col min="6681" max="6681" width="1.42578125" style="64" customWidth="1"/>
    <col min="6682" max="6682" width="5.7109375" style="64" bestFit="1" customWidth="1"/>
    <col min="6683" max="6684" width="4.85546875" style="64" bestFit="1" customWidth="1"/>
    <col min="6685" max="6687" width="6.140625" style="64" customWidth="1"/>
    <col min="6688" max="6688" width="1.42578125" style="64" customWidth="1"/>
    <col min="6689" max="6691" width="5.140625" style="64" customWidth="1"/>
    <col min="6692" max="6692" width="1.42578125" style="64" customWidth="1"/>
    <col min="6693" max="6695" width="5.140625" style="64" customWidth="1"/>
    <col min="6696" max="6696" width="1.42578125" style="64" customWidth="1"/>
    <col min="6697" max="6699" width="5.140625" style="64" customWidth="1"/>
    <col min="6700" max="6700" width="1.42578125" style="64" customWidth="1"/>
    <col min="6701" max="6703" width="5.140625" style="64" customWidth="1"/>
    <col min="6704" max="6704" width="1.42578125" style="64" customWidth="1"/>
    <col min="6705" max="6707" width="5.140625" style="64" customWidth="1"/>
    <col min="6708" max="6708" width="1.42578125" style="64" customWidth="1"/>
    <col min="6709" max="6711" width="5.140625" style="64" customWidth="1"/>
    <col min="6712" max="6912" width="11.42578125" style="64"/>
    <col min="6913" max="6913" width="15.42578125" style="64" customWidth="1"/>
    <col min="6914" max="6916" width="6.5703125" style="64" bestFit="1" customWidth="1"/>
    <col min="6917" max="6917" width="1.42578125" style="64" customWidth="1"/>
    <col min="6918" max="6920" width="5.7109375" style="64" bestFit="1" customWidth="1"/>
    <col min="6921" max="6921" width="1.42578125" style="64" customWidth="1"/>
    <col min="6922" max="6924" width="5.7109375" style="64" bestFit="1" customWidth="1"/>
    <col min="6925" max="6925" width="1.42578125" style="64" customWidth="1"/>
    <col min="6926" max="6928" width="5.7109375" style="64" bestFit="1" customWidth="1"/>
    <col min="6929" max="6929" width="1.42578125" style="64" customWidth="1"/>
    <col min="6930" max="6932" width="5.7109375" style="64" bestFit="1" customWidth="1"/>
    <col min="6933" max="6933" width="1.42578125" style="64" customWidth="1"/>
    <col min="6934" max="6936" width="5.7109375" style="64" bestFit="1" customWidth="1"/>
    <col min="6937" max="6937" width="1.42578125" style="64" customWidth="1"/>
    <col min="6938" max="6938" width="5.7109375" style="64" bestFit="1" customWidth="1"/>
    <col min="6939" max="6940" width="4.85546875" style="64" bestFit="1" customWidth="1"/>
    <col min="6941" max="6943" width="6.140625" style="64" customWidth="1"/>
    <col min="6944" max="6944" width="1.42578125" style="64" customWidth="1"/>
    <col min="6945" max="6947" width="5.140625" style="64" customWidth="1"/>
    <col min="6948" max="6948" width="1.42578125" style="64" customWidth="1"/>
    <col min="6949" max="6951" width="5.140625" style="64" customWidth="1"/>
    <col min="6952" max="6952" width="1.42578125" style="64" customWidth="1"/>
    <col min="6953" max="6955" width="5.140625" style="64" customWidth="1"/>
    <col min="6956" max="6956" width="1.42578125" style="64" customWidth="1"/>
    <col min="6957" max="6959" width="5.140625" style="64" customWidth="1"/>
    <col min="6960" max="6960" width="1.42578125" style="64" customWidth="1"/>
    <col min="6961" max="6963" width="5.140625" style="64" customWidth="1"/>
    <col min="6964" max="6964" width="1.42578125" style="64" customWidth="1"/>
    <col min="6965" max="6967" width="5.140625" style="64" customWidth="1"/>
    <col min="6968" max="7168" width="11.42578125" style="64"/>
    <col min="7169" max="7169" width="15.42578125" style="64" customWidth="1"/>
    <col min="7170" max="7172" width="6.5703125" style="64" bestFit="1" customWidth="1"/>
    <col min="7173" max="7173" width="1.42578125" style="64" customWidth="1"/>
    <col min="7174" max="7176" width="5.7109375" style="64" bestFit="1" customWidth="1"/>
    <col min="7177" max="7177" width="1.42578125" style="64" customWidth="1"/>
    <col min="7178" max="7180" width="5.7109375" style="64" bestFit="1" customWidth="1"/>
    <col min="7181" max="7181" width="1.42578125" style="64" customWidth="1"/>
    <col min="7182" max="7184" width="5.7109375" style="64" bestFit="1" customWidth="1"/>
    <col min="7185" max="7185" width="1.42578125" style="64" customWidth="1"/>
    <col min="7186" max="7188" width="5.7109375" style="64" bestFit="1" customWidth="1"/>
    <col min="7189" max="7189" width="1.42578125" style="64" customWidth="1"/>
    <col min="7190" max="7192" width="5.7109375" style="64" bestFit="1" customWidth="1"/>
    <col min="7193" max="7193" width="1.42578125" style="64" customWidth="1"/>
    <col min="7194" max="7194" width="5.7109375" style="64" bestFit="1" customWidth="1"/>
    <col min="7195" max="7196" width="4.85546875" style="64" bestFit="1" customWidth="1"/>
    <col min="7197" max="7199" width="6.140625" style="64" customWidth="1"/>
    <col min="7200" max="7200" width="1.42578125" style="64" customWidth="1"/>
    <col min="7201" max="7203" width="5.140625" style="64" customWidth="1"/>
    <col min="7204" max="7204" width="1.42578125" style="64" customWidth="1"/>
    <col min="7205" max="7207" width="5.140625" style="64" customWidth="1"/>
    <col min="7208" max="7208" width="1.42578125" style="64" customWidth="1"/>
    <col min="7209" max="7211" width="5.140625" style="64" customWidth="1"/>
    <col min="7212" max="7212" width="1.42578125" style="64" customWidth="1"/>
    <col min="7213" max="7215" width="5.140625" style="64" customWidth="1"/>
    <col min="7216" max="7216" width="1.42578125" style="64" customWidth="1"/>
    <col min="7217" max="7219" width="5.140625" style="64" customWidth="1"/>
    <col min="7220" max="7220" width="1.42578125" style="64" customWidth="1"/>
    <col min="7221" max="7223" width="5.140625" style="64" customWidth="1"/>
    <col min="7224" max="7424" width="11.42578125" style="64"/>
    <col min="7425" max="7425" width="15.42578125" style="64" customWidth="1"/>
    <col min="7426" max="7428" width="6.5703125" style="64" bestFit="1" customWidth="1"/>
    <col min="7429" max="7429" width="1.42578125" style="64" customWidth="1"/>
    <col min="7430" max="7432" width="5.7109375" style="64" bestFit="1" customWidth="1"/>
    <col min="7433" max="7433" width="1.42578125" style="64" customWidth="1"/>
    <col min="7434" max="7436" width="5.7109375" style="64" bestFit="1" customWidth="1"/>
    <col min="7437" max="7437" width="1.42578125" style="64" customWidth="1"/>
    <col min="7438" max="7440" width="5.7109375" style="64" bestFit="1" customWidth="1"/>
    <col min="7441" max="7441" width="1.42578125" style="64" customWidth="1"/>
    <col min="7442" max="7444" width="5.7109375" style="64" bestFit="1" customWidth="1"/>
    <col min="7445" max="7445" width="1.42578125" style="64" customWidth="1"/>
    <col min="7446" max="7448" width="5.7109375" style="64" bestFit="1" customWidth="1"/>
    <col min="7449" max="7449" width="1.42578125" style="64" customWidth="1"/>
    <col min="7450" max="7450" width="5.7109375" style="64" bestFit="1" customWidth="1"/>
    <col min="7451" max="7452" width="4.85546875" style="64" bestFit="1" customWidth="1"/>
    <col min="7453" max="7455" width="6.140625" style="64" customWidth="1"/>
    <col min="7456" max="7456" width="1.42578125" style="64" customWidth="1"/>
    <col min="7457" max="7459" width="5.140625" style="64" customWidth="1"/>
    <col min="7460" max="7460" width="1.42578125" style="64" customWidth="1"/>
    <col min="7461" max="7463" width="5.140625" style="64" customWidth="1"/>
    <col min="7464" max="7464" width="1.42578125" style="64" customWidth="1"/>
    <col min="7465" max="7467" width="5.140625" style="64" customWidth="1"/>
    <col min="7468" max="7468" width="1.42578125" style="64" customWidth="1"/>
    <col min="7469" max="7471" width="5.140625" style="64" customWidth="1"/>
    <col min="7472" max="7472" width="1.42578125" style="64" customWidth="1"/>
    <col min="7473" max="7475" width="5.140625" style="64" customWidth="1"/>
    <col min="7476" max="7476" width="1.42578125" style="64" customWidth="1"/>
    <col min="7477" max="7479" width="5.140625" style="64" customWidth="1"/>
    <col min="7480" max="7680" width="11.42578125" style="64"/>
    <col min="7681" max="7681" width="15.42578125" style="64" customWidth="1"/>
    <col min="7682" max="7684" width="6.5703125" style="64" bestFit="1" customWidth="1"/>
    <col min="7685" max="7685" width="1.42578125" style="64" customWidth="1"/>
    <col min="7686" max="7688" width="5.7109375" style="64" bestFit="1" customWidth="1"/>
    <col min="7689" max="7689" width="1.42578125" style="64" customWidth="1"/>
    <col min="7690" max="7692" width="5.7109375" style="64" bestFit="1" customWidth="1"/>
    <col min="7693" max="7693" width="1.42578125" style="64" customWidth="1"/>
    <col min="7694" max="7696" width="5.7109375" style="64" bestFit="1" customWidth="1"/>
    <col min="7697" max="7697" width="1.42578125" style="64" customWidth="1"/>
    <col min="7698" max="7700" width="5.7109375" style="64" bestFit="1" customWidth="1"/>
    <col min="7701" max="7701" width="1.42578125" style="64" customWidth="1"/>
    <col min="7702" max="7704" width="5.7109375" style="64" bestFit="1" customWidth="1"/>
    <col min="7705" max="7705" width="1.42578125" style="64" customWidth="1"/>
    <col min="7706" max="7706" width="5.7109375" style="64" bestFit="1" customWidth="1"/>
    <col min="7707" max="7708" width="4.85546875" style="64" bestFit="1" customWidth="1"/>
    <col min="7709" max="7711" width="6.140625" style="64" customWidth="1"/>
    <col min="7712" max="7712" width="1.42578125" style="64" customWidth="1"/>
    <col min="7713" max="7715" width="5.140625" style="64" customWidth="1"/>
    <col min="7716" max="7716" width="1.42578125" style="64" customWidth="1"/>
    <col min="7717" max="7719" width="5.140625" style="64" customWidth="1"/>
    <col min="7720" max="7720" width="1.42578125" style="64" customWidth="1"/>
    <col min="7721" max="7723" width="5.140625" style="64" customWidth="1"/>
    <col min="7724" max="7724" width="1.42578125" style="64" customWidth="1"/>
    <col min="7725" max="7727" width="5.140625" style="64" customWidth="1"/>
    <col min="7728" max="7728" width="1.42578125" style="64" customWidth="1"/>
    <col min="7729" max="7731" width="5.140625" style="64" customWidth="1"/>
    <col min="7732" max="7732" width="1.42578125" style="64" customWidth="1"/>
    <col min="7733" max="7735" width="5.140625" style="64" customWidth="1"/>
    <col min="7736" max="7936" width="11.42578125" style="64"/>
    <col min="7937" max="7937" width="15.42578125" style="64" customWidth="1"/>
    <col min="7938" max="7940" width="6.5703125" style="64" bestFit="1" customWidth="1"/>
    <col min="7941" max="7941" width="1.42578125" style="64" customWidth="1"/>
    <col min="7942" max="7944" width="5.7109375" style="64" bestFit="1" customWidth="1"/>
    <col min="7945" max="7945" width="1.42578125" style="64" customWidth="1"/>
    <col min="7946" max="7948" width="5.7109375" style="64" bestFit="1" customWidth="1"/>
    <col min="7949" max="7949" width="1.42578125" style="64" customWidth="1"/>
    <col min="7950" max="7952" width="5.7109375" style="64" bestFit="1" customWidth="1"/>
    <col min="7953" max="7953" width="1.42578125" style="64" customWidth="1"/>
    <col min="7954" max="7956" width="5.7109375" style="64" bestFit="1" customWidth="1"/>
    <col min="7957" max="7957" width="1.42578125" style="64" customWidth="1"/>
    <col min="7958" max="7960" width="5.7109375" style="64" bestFit="1" customWidth="1"/>
    <col min="7961" max="7961" width="1.42578125" style="64" customWidth="1"/>
    <col min="7962" max="7962" width="5.7109375" style="64" bestFit="1" customWidth="1"/>
    <col min="7963" max="7964" width="4.85546875" style="64" bestFit="1" customWidth="1"/>
    <col min="7965" max="7967" width="6.140625" style="64" customWidth="1"/>
    <col min="7968" max="7968" width="1.42578125" style="64" customWidth="1"/>
    <col min="7969" max="7971" width="5.140625" style="64" customWidth="1"/>
    <col min="7972" max="7972" width="1.42578125" style="64" customWidth="1"/>
    <col min="7973" max="7975" width="5.140625" style="64" customWidth="1"/>
    <col min="7976" max="7976" width="1.42578125" style="64" customWidth="1"/>
    <col min="7977" max="7979" width="5.140625" style="64" customWidth="1"/>
    <col min="7980" max="7980" width="1.42578125" style="64" customWidth="1"/>
    <col min="7981" max="7983" width="5.140625" style="64" customWidth="1"/>
    <col min="7984" max="7984" width="1.42578125" style="64" customWidth="1"/>
    <col min="7985" max="7987" width="5.140625" style="64" customWidth="1"/>
    <col min="7988" max="7988" width="1.42578125" style="64" customWidth="1"/>
    <col min="7989" max="7991" width="5.140625" style="64" customWidth="1"/>
    <col min="7992" max="8192" width="11.42578125" style="64"/>
    <col min="8193" max="8193" width="15.42578125" style="64" customWidth="1"/>
    <col min="8194" max="8196" width="6.5703125" style="64" bestFit="1" customWidth="1"/>
    <col min="8197" max="8197" width="1.42578125" style="64" customWidth="1"/>
    <col min="8198" max="8200" width="5.7109375" style="64" bestFit="1" customWidth="1"/>
    <col min="8201" max="8201" width="1.42578125" style="64" customWidth="1"/>
    <col min="8202" max="8204" width="5.7109375" style="64" bestFit="1" customWidth="1"/>
    <col min="8205" max="8205" width="1.42578125" style="64" customWidth="1"/>
    <col min="8206" max="8208" width="5.7109375" style="64" bestFit="1" customWidth="1"/>
    <col min="8209" max="8209" width="1.42578125" style="64" customWidth="1"/>
    <col min="8210" max="8212" width="5.7109375" style="64" bestFit="1" customWidth="1"/>
    <col min="8213" max="8213" width="1.42578125" style="64" customWidth="1"/>
    <col min="8214" max="8216" width="5.7109375" style="64" bestFit="1" customWidth="1"/>
    <col min="8217" max="8217" width="1.42578125" style="64" customWidth="1"/>
    <col min="8218" max="8218" width="5.7109375" style="64" bestFit="1" customWidth="1"/>
    <col min="8219" max="8220" width="4.85546875" style="64" bestFit="1" customWidth="1"/>
    <col min="8221" max="8223" width="6.140625" style="64" customWidth="1"/>
    <col min="8224" max="8224" width="1.42578125" style="64" customWidth="1"/>
    <col min="8225" max="8227" width="5.140625" style="64" customWidth="1"/>
    <col min="8228" max="8228" width="1.42578125" style="64" customWidth="1"/>
    <col min="8229" max="8231" width="5.140625" style="64" customWidth="1"/>
    <col min="8232" max="8232" width="1.42578125" style="64" customWidth="1"/>
    <col min="8233" max="8235" width="5.140625" style="64" customWidth="1"/>
    <col min="8236" max="8236" width="1.42578125" style="64" customWidth="1"/>
    <col min="8237" max="8239" width="5.140625" style="64" customWidth="1"/>
    <col min="8240" max="8240" width="1.42578125" style="64" customWidth="1"/>
    <col min="8241" max="8243" width="5.140625" style="64" customWidth="1"/>
    <col min="8244" max="8244" width="1.42578125" style="64" customWidth="1"/>
    <col min="8245" max="8247" width="5.140625" style="64" customWidth="1"/>
    <col min="8248" max="8448" width="11.42578125" style="64"/>
    <col min="8449" max="8449" width="15.42578125" style="64" customWidth="1"/>
    <col min="8450" max="8452" width="6.5703125" style="64" bestFit="1" customWidth="1"/>
    <col min="8453" max="8453" width="1.42578125" style="64" customWidth="1"/>
    <col min="8454" max="8456" width="5.7109375" style="64" bestFit="1" customWidth="1"/>
    <col min="8457" max="8457" width="1.42578125" style="64" customWidth="1"/>
    <col min="8458" max="8460" width="5.7109375" style="64" bestFit="1" customWidth="1"/>
    <col min="8461" max="8461" width="1.42578125" style="64" customWidth="1"/>
    <col min="8462" max="8464" width="5.7109375" style="64" bestFit="1" customWidth="1"/>
    <col min="8465" max="8465" width="1.42578125" style="64" customWidth="1"/>
    <col min="8466" max="8468" width="5.7109375" style="64" bestFit="1" customWidth="1"/>
    <col min="8469" max="8469" width="1.42578125" style="64" customWidth="1"/>
    <col min="8470" max="8472" width="5.7109375" style="64" bestFit="1" customWidth="1"/>
    <col min="8473" max="8473" width="1.42578125" style="64" customWidth="1"/>
    <col min="8474" max="8474" width="5.7109375" style="64" bestFit="1" customWidth="1"/>
    <col min="8475" max="8476" width="4.85546875" style="64" bestFit="1" customWidth="1"/>
    <col min="8477" max="8479" width="6.140625" style="64" customWidth="1"/>
    <col min="8480" max="8480" width="1.42578125" style="64" customWidth="1"/>
    <col min="8481" max="8483" width="5.140625" style="64" customWidth="1"/>
    <col min="8484" max="8484" width="1.42578125" style="64" customWidth="1"/>
    <col min="8485" max="8487" width="5.140625" style="64" customWidth="1"/>
    <col min="8488" max="8488" width="1.42578125" style="64" customWidth="1"/>
    <col min="8489" max="8491" width="5.140625" style="64" customWidth="1"/>
    <col min="8492" max="8492" width="1.42578125" style="64" customWidth="1"/>
    <col min="8493" max="8495" width="5.140625" style="64" customWidth="1"/>
    <col min="8496" max="8496" width="1.42578125" style="64" customWidth="1"/>
    <col min="8497" max="8499" width="5.140625" style="64" customWidth="1"/>
    <col min="8500" max="8500" width="1.42578125" style="64" customWidth="1"/>
    <col min="8501" max="8503" width="5.140625" style="64" customWidth="1"/>
    <col min="8504" max="8704" width="11.42578125" style="64"/>
    <col min="8705" max="8705" width="15.42578125" style="64" customWidth="1"/>
    <col min="8706" max="8708" width="6.5703125" style="64" bestFit="1" customWidth="1"/>
    <col min="8709" max="8709" width="1.42578125" style="64" customWidth="1"/>
    <col min="8710" max="8712" width="5.7109375" style="64" bestFit="1" customWidth="1"/>
    <col min="8713" max="8713" width="1.42578125" style="64" customWidth="1"/>
    <col min="8714" max="8716" width="5.7109375" style="64" bestFit="1" customWidth="1"/>
    <col min="8717" max="8717" width="1.42578125" style="64" customWidth="1"/>
    <col min="8718" max="8720" width="5.7109375" style="64" bestFit="1" customWidth="1"/>
    <col min="8721" max="8721" width="1.42578125" style="64" customWidth="1"/>
    <col min="8722" max="8724" width="5.7109375" style="64" bestFit="1" customWidth="1"/>
    <col min="8725" max="8725" width="1.42578125" style="64" customWidth="1"/>
    <col min="8726" max="8728" width="5.7109375" style="64" bestFit="1" customWidth="1"/>
    <col min="8729" max="8729" width="1.42578125" style="64" customWidth="1"/>
    <col min="8730" max="8730" width="5.7109375" style="64" bestFit="1" customWidth="1"/>
    <col min="8731" max="8732" width="4.85546875" style="64" bestFit="1" customWidth="1"/>
    <col min="8733" max="8735" width="6.140625" style="64" customWidth="1"/>
    <col min="8736" max="8736" width="1.42578125" style="64" customWidth="1"/>
    <col min="8737" max="8739" width="5.140625" style="64" customWidth="1"/>
    <col min="8740" max="8740" width="1.42578125" style="64" customWidth="1"/>
    <col min="8741" max="8743" width="5.140625" style="64" customWidth="1"/>
    <col min="8744" max="8744" width="1.42578125" style="64" customWidth="1"/>
    <col min="8745" max="8747" width="5.140625" style="64" customWidth="1"/>
    <col min="8748" max="8748" width="1.42578125" style="64" customWidth="1"/>
    <col min="8749" max="8751" width="5.140625" style="64" customWidth="1"/>
    <col min="8752" max="8752" width="1.42578125" style="64" customWidth="1"/>
    <col min="8753" max="8755" width="5.140625" style="64" customWidth="1"/>
    <col min="8756" max="8756" width="1.42578125" style="64" customWidth="1"/>
    <col min="8757" max="8759" width="5.140625" style="64" customWidth="1"/>
    <col min="8760" max="8960" width="11.42578125" style="64"/>
    <col min="8961" max="8961" width="15.42578125" style="64" customWidth="1"/>
    <col min="8962" max="8964" width="6.5703125" style="64" bestFit="1" customWidth="1"/>
    <col min="8965" max="8965" width="1.42578125" style="64" customWidth="1"/>
    <col min="8966" max="8968" width="5.7109375" style="64" bestFit="1" customWidth="1"/>
    <col min="8969" max="8969" width="1.42578125" style="64" customWidth="1"/>
    <col min="8970" max="8972" width="5.7109375" style="64" bestFit="1" customWidth="1"/>
    <col min="8973" max="8973" width="1.42578125" style="64" customWidth="1"/>
    <col min="8974" max="8976" width="5.7109375" style="64" bestFit="1" customWidth="1"/>
    <col min="8977" max="8977" width="1.42578125" style="64" customWidth="1"/>
    <col min="8978" max="8980" width="5.7109375" style="64" bestFit="1" customWidth="1"/>
    <col min="8981" max="8981" width="1.42578125" style="64" customWidth="1"/>
    <col min="8982" max="8984" width="5.7109375" style="64" bestFit="1" customWidth="1"/>
    <col min="8985" max="8985" width="1.42578125" style="64" customWidth="1"/>
    <col min="8986" max="8986" width="5.7109375" style="64" bestFit="1" customWidth="1"/>
    <col min="8987" max="8988" width="4.85546875" style="64" bestFit="1" customWidth="1"/>
    <col min="8989" max="8991" width="6.140625" style="64" customWidth="1"/>
    <col min="8992" max="8992" width="1.42578125" style="64" customWidth="1"/>
    <col min="8993" max="8995" width="5.140625" style="64" customWidth="1"/>
    <col min="8996" max="8996" width="1.42578125" style="64" customWidth="1"/>
    <col min="8997" max="8999" width="5.140625" style="64" customWidth="1"/>
    <col min="9000" max="9000" width="1.42578125" style="64" customWidth="1"/>
    <col min="9001" max="9003" width="5.140625" style="64" customWidth="1"/>
    <col min="9004" max="9004" width="1.42578125" style="64" customWidth="1"/>
    <col min="9005" max="9007" width="5.140625" style="64" customWidth="1"/>
    <col min="9008" max="9008" width="1.42578125" style="64" customWidth="1"/>
    <col min="9009" max="9011" width="5.140625" style="64" customWidth="1"/>
    <col min="9012" max="9012" width="1.42578125" style="64" customWidth="1"/>
    <col min="9013" max="9015" width="5.140625" style="64" customWidth="1"/>
    <col min="9016" max="9216" width="11.42578125" style="64"/>
    <col min="9217" max="9217" width="15.42578125" style="64" customWidth="1"/>
    <col min="9218" max="9220" width="6.5703125" style="64" bestFit="1" customWidth="1"/>
    <col min="9221" max="9221" width="1.42578125" style="64" customWidth="1"/>
    <col min="9222" max="9224" width="5.7109375" style="64" bestFit="1" customWidth="1"/>
    <col min="9225" max="9225" width="1.42578125" style="64" customWidth="1"/>
    <col min="9226" max="9228" width="5.7109375" style="64" bestFit="1" customWidth="1"/>
    <col min="9229" max="9229" width="1.42578125" style="64" customWidth="1"/>
    <col min="9230" max="9232" width="5.7109375" style="64" bestFit="1" customWidth="1"/>
    <col min="9233" max="9233" width="1.42578125" style="64" customWidth="1"/>
    <col min="9234" max="9236" width="5.7109375" style="64" bestFit="1" customWidth="1"/>
    <col min="9237" max="9237" width="1.42578125" style="64" customWidth="1"/>
    <col min="9238" max="9240" width="5.7109375" style="64" bestFit="1" customWidth="1"/>
    <col min="9241" max="9241" width="1.42578125" style="64" customWidth="1"/>
    <col min="9242" max="9242" width="5.7109375" style="64" bestFit="1" customWidth="1"/>
    <col min="9243" max="9244" width="4.85546875" style="64" bestFit="1" customWidth="1"/>
    <col min="9245" max="9247" width="6.140625" style="64" customWidth="1"/>
    <col min="9248" max="9248" width="1.42578125" style="64" customWidth="1"/>
    <col min="9249" max="9251" width="5.140625" style="64" customWidth="1"/>
    <col min="9252" max="9252" width="1.42578125" style="64" customWidth="1"/>
    <col min="9253" max="9255" width="5.140625" style="64" customWidth="1"/>
    <col min="9256" max="9256" width="1.42578125" style="64" customWidth="1"/>
    <col min="9257" max="9259" width="5.140625" style="64" customWidth="1"/>
    <col min="9260" max="9260" width="1.42578125" style="64" customWidth="1"/>
    <col min="9261" max="9263" width="5.140625" style="64" customWidth="1"/>
    <col min="9264" max="9264" width="1.42578125" style="64" customWidth="1"/>
    <col min="9265" max="9267" width="5.140625" style="64" customWidth="1"/>
    <col min="9268" max="9268" width="1.42578125" style="64" customWidth="1"/>
    <col min="9269" max="9271" width="5.140625" style="64" customWidth="1"/>
    <col min="9272" max="9472" width="11.42578125" style="64"/>
    <col min="9473" max="9473" width="15.42578125" style="64" customWidth="1"/>
    <col min="9474" max="9476" width="6.5703125" style="64" bestFit="1" customWidth="1"/>
    <col min="9477" max="9477" width="1.42578125" style="64" customWidth="1"/>
    <col min="9478" max="9480" width="5.7109375" style="64" bestFit="1" customWidth="1"/>
    <col min="9481" max="9481" width="1.42578125" style="64" customWidth="1"/>
    <col min="9482" max="9484" width="5.7109375" style="64" bestFit="1" customWidth="1"/>
    <col min="9485" max="9485" width="1.42578125" style="64" customWidth="1"/>
    <col min="9486" max="9488" width="5.7109375" style="64" bestFit="1" customWidth="1"/>
    <col min="9489" max="9489" width="1.42578125" style="64" customWidth="1"/>
    <col min="9490" max="9492" width="5.7109375" style="64" bestFit="1" customWidth="1"/>
    <col min="9493" max="9493" width="1.42578125" style="64" customWidth="1"/>
    <col min="9494" max="9496" width="5.7109375" style="64" bestFit="1" customWidth="1"/>
    <col min="9497" max="9497" width="1.42578125" style="64" customWidth="1"/>
    <col min="9498" max="9498" width="5.7109375" style="64" bestFit="1" customWidth="1"/>
    <col min="9499" max="9500" width="4.85546875" style="64" bestFit="1" customWidth="1"/>
    <col min="9501" max="9503" width="6.140625" style="64" customWidth="1"/>
    <col min="9504" max="9504" width="1.42578125" style="64" customWidth="1"/>
    <col min="9505" max="9507" width="5.140625" style="64" customWidth="1"/>
    <col min="9508" max="9508" width="1.42578125" style="64" customWidth="1"/>
    <col min="9509" max="9511" width="5.140625" style="64" customWidth="1"/>
    <col min="9512" max="9512" width="1.42578125" style="64" customWidth="1"/>
    <col min="9513" max="9515" width="5.140625" style="64" customWidth="1"/>
    <col min="9516" max="9516" width="1.42578125" style="64" customWidth="1"/>
    <col min="9517" max="9519" width="5.140625" style="64" customWidth="1"/>
    <col min="9520" max="9520" width="1.42578125" style="64" customWidth="1"/>
    <col min="9521" max="9523" width="5.140625" style="64" customWidth="1"/>
    <col min="9524" max="9524" width="1.42578125" style="64" customWidth="1"/>
    <col min="9525" max="9527" width="5.140625" style="64" customWidth="1"/>
    <col min="9528" max="9728" width="11.42578125" style="64"/>
    <col min="9729" max="9729" width="15.42578125" style="64" customWidth="1"/>
    <col min="9730" max="9732" width="6.5703125" style="64" bestFit="1" customWidth="1"/>
    <col min="9733" max="9733" width="1.42578125" style="64" customWidth="1"/>
    <col min="9734" max="9736" width="5.7109375" style="64" bestFit="1" customWidth="1"/>
    <col min="9737" max="9737" width="1.42578125" style="64" customWidth="1"/>
    <col min="9738" max="9740" width="5.7109375" style="64" bestFit="1" customWidth="1"/>
    <col min="9741" max="9741" width="1.42578125" style="64" customWidth="1"/>
    <col min="9742" max="9744" width="5.7109375" style="64" bestFit="1" customWidth="1"/>
    <col min="9745" max="9745" width="1.42578125" style="64" customWidth="1"/>
    <col min="9746" max="9748" width="5.7109375" style="64" bestFit="1" customWidth="1"/>
    <col min="9749" max="9749" width="1.42578125" style="64" customWidth="1"/>
    <col min="9750" max="9752" width="5.7109375" style="64" bestFit="1" customWidth="1"/>
    <col min="9753" max="9753" width="1.42578125" style="64" customWidth="1"/>
    <col min="9754" max="9754" width="5.7109375" style="64" bestFit="1" customWidth="1"/>
    <col min="9755" max="9756" width="4.85546875" style="64" bestFit="1" customWidth="1"/>
    <col min="9757" max="9759" width="6.140625" style="64" customWidth="1"/>
    <col min="9760" max="9760" width="1.42578125" style="64" customWidth="1"/>
    <col min="9761" max="9763" width="5.140625" style="64" customWidth="1"/>
    <col min="9764" max="9764" width="1.42578125" style="64" customWidth="1"/>
    <col min="9765" max="9767" width="5.140625" style="64" customWidth="1"/>
    <col min="9768" max="9768" width="1.42578125" style="64" customWidth="1"/>
    <col min="9769" max="9771" width="5.140625" style="64" customWidth="1"/>
    <col min="9772" max="9772" width="1.42578125" style="64" customWidth="1"/>
    <col min="9773" max="9775" width="5.140625" style="64" customWidth="1"/>
    <col min="9776" max="9776" width="1.42578125" style="64" customWidth="1"/>
    <col min="9777" max="9779" width="5.140625" style="64" customWidth="1"/>
    <col min="9780" max="9780" width="1.42578125" style="64" customWidth="1"/>
    <col min="9781" max="9783" width="5.140625" style="64" customWidth="1"/>
    <col min="9784" max="9984" width="11.42578125" style="64"/>
    <col min="9985" max="9985" width="15.42578125" style="64" customWidth="1"/>
    <col min="9986" max="9988" width="6.5703125" style="64" bestFit="1" customWidth="1"/>
    <col min="9989" max="9989" width="1.42578125" style="64" customWidth="1"/>
    <col min="9990" max="9992" width="5.7109375" style="64" bestFit="1" customWidth="1"/>
    <col min="9993" max="9993" width="1.42578125" style="64" customWidth="1"/>
    <col min="9994" max="9996" width="5.7109375" style="64" bestFit="1" customWidth="1"/>
    <col min="9997" max="9997" width="1.42578125" style="64" customWidth="1"/>
    <col min="9998" max="10000" width="5.7109375" style="64" bestFit="1" customWidth="1"/>
    <col min="10001" max="10001" width="1.42578125" style="64" customWidth="1"/>
    <col min="10002" max="10004" width="5.7109375" style="64" bestFit="1" customWidth="1"/>
    <col min="10005" max="10005" width="1.42578125" style="64" customWidth="1"/>
    <col min="10006" max="10008" width="5.7109375" style="64" bestFit="1" customWidth="1"/>
    <col min="10009" max="10009" width="1.42578125" style="64" customWidth="1"/>
    <col min="10010" max="10010" width="5.7109375" style="64" bestFit="1" customWidth="1"/>
    <col min="10011" max="10012" width="4.85546875" style="64" bestFit="1" customWidth="1"/>
    <col min="10013" max="10015" width="6.140625" style="64" customWidth="1"/>
    <col min="10016" max="10016" width="1.42578125" style="64" customWidth="1"/>
    <col min="10017" max="10019" width="5.140625" style="64" customWidth="1"/>
    <col min="10020" max="10020" width="1.42578125" style="64" customWidth="1"/>
    <col min="10021" max="10023" width="5.140625" style="64" customWidth="1"/>
    <col min="10024" max="10024" width="1.42578125" style="64" customWidth="1"/>
    <col min="10025" max="10027" width="5.140625" style="64" customWidth="1"/>
    <col min="10028" max="10028" width="1.42578125" style="64" customWidth="1"/>
    <col min="10029" max="10031" width="5.140625" style="64" customWidth="1"/>
    <col min="10032" max="10032" width="1.42578125" style="64" customWidth="1"/>
    <col min="10033" max="10035" width="5.140625" style="64" customWidth="1"/>
    <col min="10036" max="10036" width="1.42578125" style="64" customWidth="1"/>
    <col min="10037" max="10039" width="5.140625" style="64" customWidth="1"/>
    <col min="10040" max="10240" width="11.42578125" style="64"/>
    <col min="10241" max="10241" width="15.42578125" style="64" customWidth="1"/>
    <col min="10242" max="10244" width="6.5703125" style="64" bestFit="1" customWidth="1"/>
    <col min="10245" max="10245" width="1.42578125" style="64" customWidth="1"/>
    <col min="10246" max="10248" width="5.7109375" style="64" bestFit="1" customWidth="1"/>
    <col min="10249" max="10249" width="1.42578125" style="64" customWidth="1"/>
    <col min="10250" max="10252" width="5.7109375" style="64" bestFit="1" customWidth="1"/>
    <col min="10253" max="10253" width="1.42578125" style="64" customWidth="1"/>
    <col min="10254" max="10256" width="5.7109375" style="64" bestFit="1" customWidth="1"/>
    <col min="10257" max="10257" width="1.42578125" style="64" customWidth="1"/>
    <col min="10258" max="10260" width="5.7109375" style="64" bestFit="1" customWidth="1"/>
    <col min="10261" max="10261" width="1.42578125" style="64" customWidth="1"/>
    <col min="10262" max="10264" width="5.7109375" style="64" bestFit="1" customWidth="1"/>
    <col min="10265" max="10265" width="1.42578125" style="64" customWidth="1"/>
    <col min="10266" max="10266" width="5.7109375" style="64" bestFit="1" customWidth="1"/>
    <col min="10267" max="10268" width="4.85546875" style="64" bestFit="1" customWidth="1"/>
    <col min="10269" max="10271" width="6.140625" style="64" customWidth="1"/>
    <col min="10272" max="10272" width="1.42578125" style="64" customWidth="1"/>
    <col min="10273" max="10275" width="5.140625" style="64" customWidth="1"/>
    <col min="10276" max="10276" width="1.42578125" style="64" customWidth="1"/>
    <col min="10277" max="10279" width="5.140625" style="64" customWidth="1"/>
    <col min="10280" max="10280" width="1.42578125" style="64" customWidth="1"/>
    <col min="10281" max="10283" width="5.140625" style="64" customWidth="1"/>
    <col min="10284" max="10284" width="1.42578125" style="64" customWidth="1"/>
    <col min="10285" max="10287" width="5.140625" style="64" customWidth="1"/>
    <col min="10288" max="10288" width="1.42578125" style="64" customWidth="1"/>
    <col min="10289" max="10291" width="5.140625" style="64" customWidth="1"/>
    <col min="10292" max="10292" width="1.42578125" style="64" customWidth="1"/>
    <col min="10293" max="10295" width="5.140625" style="64" customWidth="1"/>
    <col min="10296" max="10496" width="11.42578125" style="64"/>
    <col min="10497" max="10497" width="15.42578125" style="64" customWidth="1"/>
    <col min="10498" max="10500" width="6.5703125" style="64" bestFit="1" customWidth="1"/>
    <col min="10501" max="10501" width="1.42578125" style="64" customWidth="1"/>
    <col min="10502" max="10504" width="5.7109375" style="64" bestFit="1" customWidth="1"/>
    <col min="10505" max="10505" width="1.42578125" style="64" customWidth="1"/>
    <col min="10506" max="10508" width="5.7109375" style="64" bestFit="1" customWidth="1"/>
    <col min="10509" max="10509" width="1.42578125" style="64" customWidth="1"/>
    <col min="10510" max="10512" width="5.7109375" style="64" bestFit="1" customWidth="1"/>
    <col min="10513" max="10513" width="1.42578125" style="64" customWidth="1"/>
    <col min="10514" max="10516" width="5.7109375" style="64" bestFit="1" customWidth="1"/>
    <col min="10517" max="10517" width="1.42578125" style="64" customWidth="1"/>
    <col min="10518" max="10520" width="5.7109375" style="64" bestFit="1" customWidth="1"/>
    <col min="10521" max="10521" width="1.42578125" style="64" customWidth="1"/>
    <col min="10522" max="10522" width="5.7109375" style="64" bestFit="1" customWidth="1"/>
    <col min="10523" max="10524" width="4.85546875" style="64" bestFit="1" customWidth="1"/>
    <col min="10525" max="10527" width="6.140625" style="64" customWidth="1"/>
    <col min="10528" max="10528" width="1.42578125" style="64" customWidth="1"/>
    <col min="10529" max="10531" width="5.140625" style="64" customWidth="1"/>
    <col min="10532" max="10532" width="1.42578125" style="64" customWidth="1"/>
    <col min="10533" max="10535" width="5.140625" style="64" customWidth="1"/>
    <col min="10536" max="10536" width="1.42578125" style="64" customWidth="1"/>
    <col min="10537" max="10539" width="5.140625" style="64" customWidth="1"/>
    <col min="10540" max="10540" width="1.42578125" style="64" customWidth="1"/>
    <col min="10541" max="10543" width="5.140625" style="64" customWidth="1"/>
    <col min="10544" max="10544" width="1.42578125" style="64" customWidth="1"/>
    <col min="10545" max="10547" width="5.140625" style="64" customWidth="1"/>
    <col min="10548" max="10548" width="1.42578125" style="64" customWidth="1"/>
    <col min="10549" max="10551" width="5.140625" style="64" customWidth="1"/>
    <col min="10552" max="10752" width="11.42578125" style="64"/>
    <col min="10753" max="10753" width="15.42578125" style="64" customWidth="1"/>
    <col min="10754" max="10756" width="6.5703125" style="64" bestFit="1" customWidth="1"/>
    <col min="10757" max="10757" width="1.42578125" style="64" customWidth="1"/>
    <col min="10758" max="10760" width="5.7109375" style="64" bestFit="1" customWidth="1"/>
    <col min="10761" max="10761" width="1.42578125" style="64" customWidth="1"/>
    <col min="10762" max="10764" width="5.7109375" style="64" bestFit="1" customWidth="1"/>
    <col min="10765" max="10765" width="1.42578125" style="64" customWidth="1"/>
    <col min="10766" max="10768" width="5.7109375" style="64" bestFit="1" customWidth="1"/>
    <col min="10769" max="10769" width="1.42578125" style="64" customWidth="1"/>
    <col min="10770" max="10772" width="5.7109375" style="64" bestFit="1" customWidth="1"/>
    <col min="10773" max="10773" width="1.42578125" style="64" customWidth="1"/>
    <col min="10774" max="10776" width="5.7109375" style="64" bestFit="1" customWidth="1"/>
    <col min="10777" max="10777" width="1.42578125" style="64" customWidth="1"/>
    <col min="10778" max="10778" width="5.7109375" style="64" bestFit="1" customWidth="1"/>
    <col min="10779" max="10780" width="4.85546875" style="64" bestFit="1" customWidth="1"/>
    <col min="10781" max="10783" width="6.140625" style="64" customWidth="1"/>
    <col min="10784" max="10784" width="1.42578125" style="64" customWidth="1"/>
    <col min="10785" max="10787" width="5.140625" style="64" customWidth="1"/>
    <col min="10788" max="10788" width="1.42578125" style="64" customWidth="1"/>
    <col min="10789" max="10791" width="5.140625" style="64" customWidth="1"/>
    <col min="10792" max="10792" width="1.42578125" style="64" customWidth="1"/>
    <col min="10793" max="10795" width="5.140625" style="64" customWidth="1"/>
    <col min="10796" max="10796" width="1.42578125" style="64" customWidth="1"/>
    <col min="10797" max="10799" width="5.140625" style="64" customWidth="1"/>
    <col min="10800" max="10800" width="1.42578125" style="64" customWidth="1"/>
    <col min="10801" max="10803" width="5.140625" style="64" customWidth="1"/>
    <col min="10804" max="10804" width="1.42578125" style="64" customWidth="1"/>
    <col min="10805" max="10807" width="5.140625" style="64" customWidth="1"/>
    <col min="10808" max="11008" width="11.42578125" style="64"/>
    <col min="11009" max="11009" width="15.42578125" style="64" customWidth="1"/>
    <col min="11010" max="11012" width="6.5703125" style="64" bestFit="1" customWidth="1"/>
    <col min="11013" max="11013" width="1.42578125" style="64" customWidth="1"/>
    <col min="11014" max="11016" width="5.7109375" style="64" bestFit="1" customWidth="1"/>
    <col min="11017" max="11017" width="1.42578125" style="64" customWidth="1"/>
    <col min="11018" max="11020" width="5.7109375" style="64" bestFit="1" customWidth="1"/>
    <col min="11021" max="11021" width="1.42578125" style="64" customWidth="1"/>
    <col min="11022" max="11024" width="5.7109375" style="64" bestFit="1" customWidth="1"/>
    <col min="11025" max="11025" width="1.42578125" style="64" customWidth="1"/>
    <col min="11026" max="11028" width="5.7109375" style="64" bestFit="1" customWidth="1"/>
    <col min="11029" max="11029" width="1.42578125" style="64" customWidth="1"/>
    <col min="11030" max="11032" width="5.7109375" style="64" bestFit="1" customWidth="1"/>
    <col min="11033" max="11033" width="1.42578125" style="64" customWidth="1"/>
    <col min="11034" max="11034" width="5.7109375" style="64" bestFit="1" customWidth="1"/>
    <col min="11035" max="11036" width="4.85546875" style="64" bestFit="1" customWidth="1"/>
    <col min="11037" max="11039" width="6.140625" style="64" customWidth="1"/>
    <col min="11040" max="11040" width="1.42578125" style="64" customWidth="1"/>
    <col min="11041" max="11043" width="5.140625" style="64" customWidth="1"/>
    <col min="11044" max="11044" width="1.42578125" style="64" customWidth="1"/>
    <col min="11045" max="11047" width="5.140625" style="64" customWidth="1"/>
    <col min="11048" max="11048" width="1.42578125" style="64" customWidth="1"/>
    <col min="11049" max="11051" width="5.140625" style="64" customWidth="1"/>
    <col min="11052" max="11052" width="1.42578125" style="64" customWidth="1"/>
    <col min="11053" max="11055" width="5.140625" style="64" customWidth="1"/>
    <col min="11056" max="11056" width="1.42578125" style="64" customWidth="1"/>
    <col min="11057" max="11059" width="5.140625" style="64" customWidth="1"/>
    <col min="11060" max="11060" width="1.42578125" style="64" customWidth="1"/>
    <col min="11061" max="11063" width="5.140625" style="64" customWidth="1"/>
    <col min="11064" max="11264" width="11.42578125" style="64"/>
    <col min="11265" max="11265" width="15.42578125" style="64" customWidth="1"/>
    <col min="11266" max="11268" width="6.5703125" style="64" bestFit="1" customWidth="1"/>
    <col min="11269" max="11269" width="1.42578125" style="64" customWidth="1"/>
    <col min="11270" max="11272" width="5.7109375" style="64" bestFit="1" customWidth="1"/>
    <col min="11273" max="11273" width="1.42578125" style="64" customWidth="1"/>
    <col min="11274" max="11276" width="5.7109375" style="64" bestFit="1" customWidth="1"/>
    <col min="11277" max="11277" width="1.42578125" style="64" customWidth="1"/>
    <col min="11278" max="11280" width="5.7109375" style="64" bestFit="1" customWidth="1"/>
    <col min="11281" max="11281" width="1.42578125" style="64" customWidth="1"/>
    <col min="11282" max="11284" width="5.7109375" style="64" bestFit="1" customWidth="1"/>
    <col min="11285" max="11285" width="1.42578125" style="64" customWidth="1"/>
    <col min="11286" max="11288" width="5.7109375" style="64" bestFit="1" customWidth="1"/>
    <col min="11289" max="11289" width="1.42578125" style="64" customWidth="1"/>
    <col min="11290" max="11290" width="5.7109375" style="64" bestFit="1" customWidth="1"/>
    <col min="11291" max="11292" width="4.85546875" style="64" bestFit="1" customWidth="1"/>
    <col min="11293" max="11295" width="6.140625" style="64" customWidth="1"/>
    <col min="11296" max="11296" width="1.42578125" style="64" customWidth="1"/>
    <col min="11297" max="11299" width="5.140625" style="64" customWidth="1"/>
    <col min="11300" max="11300" width="1.42578125" style="64" customWidth="1"/>
    <col min="11301" max="11303" width="5.140625" style="64" customWidth="1"/>
    <col min="11304" max="11304" width="1.42578125" style="64" customWidth="1"/>
    <col min="11305" max="11307" width="5.140625" style="64" customWidth="1"/>
    <col min="11308" max="11308" width="1.42578125" style="64" customWidth="1"/>
    <col min="11309" max="11311" width="5.140625" style="64" customWidth="1"/>
    <col min="11312" max="11312" width="1.42578125" style="64" customWidth="1"/>
    <col min="11313" max="11315" width="5.140625" style="64" customWidth="1"/>
    <col min="11316" max="11316" width="1.42578125" style="64" customWidth="1"/>
    <col min="11317" max="11319" width="5.140625" style="64" customWidth="1"/>
    <col min="11320" max="11520" width="11.42578125" style="64"/>
    <col min="11521" max="11521" width="15.42578125" style="64" customWidth="1"/>
    <col min="11522" max="11524" width="6.5703125" style="64" bestFit="1" customWidth="1"/>
    <col min="11525" max="11525" width="1.42578125" style="64" customWidth="1"/>
    <col min="11526" max="11528" width="5.7109375" style="64" bestFit="1" customWidth="1"/>
    <col min="11529" max="11529" width="1.42578125" style="64" customWidth="1"/>
    <col min="11530" max="11532" width="5.7109375" style="64" bestFit="1" customWidth="1"/>
    <col min="11533" max="11533" width="1.42578125" style="64" customWidth="1"/>
    <col min="11534" max="11536" width="5.7109375" style="64" bestFit="1" customWidth="1"/>
    <col min="11537" max="11537" width="1.42578125" style="64" customWidth="1"/>
    <col min="11538" max="11540" width="5.7109375" style="64" bestFit="1" customWidth="1"/>
    <col min="11541" max="11541" width="1.42578125" style="64" customWidth="1"/>
    <col min="11542" max="11544" width="5.7109375" style="64" bestFit="1" customWidth="1"/>
    <col min="11545" max="11545" width="1.42578125" style="64" customWidth="1"/>
    <col min="11546" max="11546" width="5.7109375" style="64" bestFit="1" customWidth="1"/>
    <col min="11547" max="11548" width="4.85546875" style="64" bestFit="1" customWidth="1"/>
    <col min="11549" max="11551" width="6.140625" style="64" customWidth="1"/>
    <col min="11552" max="11552" width="1.42578125" style="64" customWidth="1"/>
    <col min="11553" max="11555" width="5.140625" style="64" customWidth="1"/>
    <col min="11556" max="11556" width="1.42578125" style="64" customWidth="1"/>
    <col min="11557" max="11559" width="5.140625" style="64" customWidth="1"/>
    <col min="11560" max="11560" width="1.42578125" style="64" customWidth="1"/>
    <col min="11561" max="11563" width="5.140625" style="64" customWidth="1"/>
    <col min="11564" max="11564" width="1.42578125" style="64" customWidth="1"/>
    <col min="11565" max="11567" width="5.140625" style="64" customWidth="1"/>
    <col min="11568" max="11568" width="1.42578125" style="64" customWidth="1"/>
    <col min="11569" max="11571" width="5.140625" style="64" customWidth="1"/>
    <col min="11572" max="11572" width="1.42578125" style="64" customWidth="1"/>
    <col min="11573" max="11575" width="5.140625" style="64" customWidth="1"/>
    <col min="11576" max="11776" width="11.42578125" style="64"/>
    <col min="11777" max="11777" width="15.42578125" style="64" customWidth="1"/>
    <col min="11778" max="11780" width="6.5703125" style="64" bestFit="1" customWidth="1"/>
    <col min="11781" max="11781" width="1.42578125" style="64" customWidth="1"/>
    <col min="11782" max="11784" width="5.7109375" style="64" bestFit="1" customWidth="1"/>
    <col min="11785" max="11785" width="1.42578125" style="64" customWidth="1"/>
    <col min="11786" max="11788" width="5.7109375" style="64" bestFit="1" customWidth="1"/>
    <col min="11789" max="11789" width="1.42578125" style="64" customWidth="1"/>
    <col min="11790" max="11792" width="5.7109375" style="64" bestFit="1" customWidth="1"/>
    <col min="11793" max="11793" width="1.42578125" style="64" customWidth="1"/>
    <col min="11794" max="11796" width="5.7109375" style="64" bestFit="1" customWidth="1"/>
    <col min="11797" max="11797" width="1.42578125" style="64" customWidth="1"/>
    <col min="11798" max="11800" width="5.7109375" style="64" bestFit="1" customWidth="1"/>
    <col min="11801" max="11801" width="1.42578125" style="64" customWidth="1"/>
    <col min="11802" max="11802" width="5.7109375" style="64" bestFit="1" customWidth="1"/>
    <col min="11803" max="11804" width="4.85546875" style="64" bestFit="1" customWidth="1"/>
    <col min="11805" max="11807" width="6.140625" style="64" customWidth="1"/>
    <col min="11808" max="11808" width="1.42578125" style="64" customWidth="1"/>
    <col min="11809" max="11811" width="5.140625" style="64" customWidth="1"/>
    <col min="11812" max="11812" width="1.42578125" style="64" customWidth="1"/>
    <col min="11813" max="11815" width="5.140625" style="64" customWidth="1"/>
    <col min="11816" max="11816" width="1.42578125" style="64" customWidth="1"/>
    <col min="11817" max="11819" width="5.140625" style="64" customWidth="1"/>
    <col min="11820" max="11820" width="1.42578125" style="64" customWidth="1"/>
    <col min="11821" max="11823" width="5.140625" style="64" customWidth="1"/>
    <col min="11824" max="11824" width="1.42578125" style="64" customWidth="1"/>
    <col min="11825" max="11827" width="5.140625" style="64" customWidth="1"/>
    <col min="11828" max="11828" width="1.42578125" style="64" customWidth="1"/>
    <col min="11829" max="11831" width="5.140625" style="64" customWidth="1"/>
    <col min="11832" max="12032" width="11.42578125" style="64"/>
    <col min="12033" max="12033" width="15.42578125" style="64" customWidth="1"/>
    <col min="12034" max="12036" width="6.5703125" style="64" bestFit="1" customWidth="1"/>
    <col min="12037" max="12037" width="1.42578125" style="64" customWidth="1"/>
    <col min="12038" max="12040" width="5.7109375" style="64" bestFit="1" customWidth="1"/>
    <col min="12041" max="12041" width="1.42578125" style="64" customWidth="1"/>
    <col min="12042" max="12044" width="5.7109375" style="64" bestFit="1" customWidth="1"/>
    <col min="12045" max="12045" width="1.42578125" style="64" customWidth="1"/>
    <col min="12046" max="12048" width="5.7109375" style="64" bestFit="1" customWidth="1"/>
    <col min="12049" max="12049" width="1.42578125" style="64" customWidth="1"/>
    <col min="12050" max="12052" width="5.7109375" style="64" bestFit="1" customWidth="1"/>
    <col min="12053" max="12053" width="1.42578125" style="64" customWidth="1"/>
    <col min="12054" max="12056" width="5.7109375" style="64" bestFit="1" customWidth="1"/>
    <col min="12057" max="12057" width="1.42578125" style="64" customWidth="1"/>
    <col min="12058" max="12058" width="5.7109375" style="64" bestFit="1" customWidth="1"/>
    <col min="12059" max="12060" width="4.85546875" style="64" bestFit="1" customWidth="1"/>
    <col min="12061" max="12063" width="6.140625" style="64" customWidth="1"/>
    <col min="12064" max="12064" width="1.42578125" style="64" customWidth="1"/>
    <col min="12065" max="12067" width="5.140625" style="64" customWidth="1"/>
    <col min="12068" max="12068" width="1.42578125" style="64" customWidth="1"/>
    <col min="12069" max="12071" width="5.140625" style="64" customWidth="1"/>
    <col min="12072" max="12072" width="1.42578125" style="64" customWidth="1"/>
    <col min="12073" max="12075" width="5.140625" style="64" customWidth="1"/>
    <col min="12076" max="12076" width="1.42578125" style="64" customWidth="1"/>
    <col min="12077" max="12079" width="5.140625" style="64" customWidth="1"/>
    <col min="12080" max="12080" width="1.42578125" style="64" customWidth="1"/>
    <col min="12081" max="12083" width="5.140625" style="64" customWidth="1"/>
    <col min="12084" max="12084" width="1.42578125" style="64" customWidth="1"/>
    <col min="12085" max="12087" width="5.140625" style="64" customWidth="1"/>
    <col min="12088" max="12288" width="11.42578125" style="64"/>
    <col min="12289" max="12289" width="15.42578125" style="64" customWidth="1"/>
    <col min="12290" max="12292" width="6.5703125" style="64" bestFit="1" customWidth="1"/>
    <col min="12293" max="12293" width="1.42578125" style="64" customWidth="1"/>
    <col min="12294" max="12296" width="5.7109375" style="64" bestFit="1" customWidth="1"/>
    <col min="12297" max="12297" width="1.42578125" style="64" customWidth="1"/>
    <col min="12298" max="12300" width="5.7109375" style="64" bestFit="1" customWidth="1"/>
    <col min="12301" max="12301" width="1.42578125" style="64" customWidth="1"/>
    <col min="12302" max="12304" width="5.7109375" style="64" bestFit="1" customWidth="1"/>
    <col min="12305" max="12305" width="1.42578125" style="64" customWidth="1"/>
    <col min="12306" max="12308" width="5.7109375" style="64" bestFit="1" customWidth="1"/>
    <col min="12309" max="12309" width="1.42578125" style="64" customWidth="1"/>
    <col min="12310" max="12312" width="5.7109375" style="64" bestFit="1" customWidth="1"/>
    <col min="12313" max="12313" width="1.42578125" style="64" customWidth="1"/>
    <col min="12314" max="12314" width="5.7109375" style="64" bestFit="1" customWidth="1"/>
    <col min="12315" max="12316" width="4.85546875" style="64" bestFit="1" customWidth="1"/>
    <col min="12317" max="12319" width="6.140625" style="64" customWidth="1"/>
    <col min="12320" max="12320" width="1.42578125" style="64" customWidth="1"/>
    <col min="12321" max="12323" width="5.140625" style="64" customWidth="1"/>
    <col min="12324" max="12324" width="1.42578125" style="64" customWidth="1"/>
    <col min="12325" max="12327" width="5.140625" style="64" customWidth="1"/>
    <col min="12328" max="12328" width="1.42578125" style="64" customWidth="1"/>
    <col min="12329" max="12331" width="5.140625" style="64" customWidth="1"/>
    <col min="12332" max="12332" width="1.42578125" style="64" customWidth="1"/>
    <col min="12333" max="12335" width="5.140625" style="64" customWidth="1"/>
    <col min="12336" max="12336" width="1.42578125" style="64" customWidth="1"/>
    <col min="12337" max="12339" width="5.140625" style="64" customWidth="1"/>
    <col min="12340" max="12340" width="1.42578125" style="64" customWidth="1"/>
    <col min="12341" max="12343" width="5.140625" style="64" customWidth="1"/>
    <col min="12344" max="12544" width="11.42578125" style="64"/>
    <col min="12545" max="12545" width="15.42578125" style="64" customWidth="1"/>
    <col min="12546" max="12548" width="6.5703125" style="64" bestFit="1" customWidth="1"/>
    <col min="12549" max="12549" width="1.42578125" style="64" customWidth="1"/>
    <col min="12550" max="12552" width="5.7109375" style="64" bestFit="1" customWidth="1"/>
    <col min="12553" max="12553" width="1.42578125" style="64" customWidth="1"/>
    <col min="12554" max="12556" width="5.7109375" style="64" bestFit="1" customWidth="1"/>
    <col min="12557" max="12557" width="1.42578125" style="64" customWidth="1"/>
    <col min="12558" max="12560" width="5.7109375" style="64" bestFit="1" customWidth="1"/>
    <col min="12561" max="12561" width="1.42578125" style="64" customWidth="1"/>
    <col min="12562" max="12564" width="5.7109375" style="64" bestFit="1" customWidth="1"/>
    <col min="12565" max="12565" width="1.42578125" style="64" customWidth="1"/>
    <col min="12566" max="12568" width="5.7109375" style="64" bestFit="1" customWidth="1"/>
    <col min="12569" max="12569" width="1.42578125" style="64" customWidth="1"/>
    <col min="12570" max="12570" width="5.7109375" style="64" bestFit="1" customWidth="1"/>
    <col min="12571" max="12572" width="4.85546875" style="64" bestFit="1" customWidth="1"/>
    <col min="12573" max="12575" width="6.140625" style="64" customWidth="1"/>
    <col min="12576" max="12576" width="1.42578125" style="64" customWidth="1"/>
    <col min="12577" max="12579" width="5.140625" style="64" customWidth="1"/>
    <col min="12580" max="12580" width="1.42578125" style="64" customWidth="1"/>
    <col min="12581" max="12583" width="5.140625" style="64" customWidth="1"/>
    <col min="12584" max="12584" width="1.42578125" style="64" customWidth="1"/>
    <col min="12585" max="12587" width="5.140625" style="64" customWidth="1"/>
    <col min="12588" max="12588" width="1.42578125" style="64" customWidth="1"/>
    <col min="12589" max="12591" width="5.140625" style="64" customWidth="1"/>
    <col min="12592" max="12592" width="1.42578125" style="64" customWidth="1"/>
    <col min="12593" max="12595" width="5.140625" style="64" customWidth="1"/>
    <col min="12596" max="12596" width="1.42578125" style="64" customWidth="1"/>
    <col min="12597" max="12599" width="5.140625" style="64" customWidth="1"/>
    <col min="12600" max="12800" width="11.42578125" style="64"/>
    <col min="12801" max="12801" width="15.42578125" style="64" customWidth="1"/>
    <col min="12802" max="12804" width="6.5703125" style="64" bestFit="1" customWidth="1"/>
    <col min="12805" max="12805" width="1.42578125" style="64" customWidth="1"/>
    <col min="12806" max="12808" width="5.7109375" style="64" bestFit="1" customWidth="1"/>
    <col min="12809" max="12809" width="1.42578125" style="64" customWidth="1"/>
    <col min="12810" max="12812" width="5.7109375" style="64" bestFit="1" customWidth="1"/>
    <col min="12813" max="12813" width="1.42578125" style="64" customWidth="1"/>
    <col min="12814" max="12816" width="5.7109375" style="64" bestFit="1" customWidth="1"/>
    <col min="12817" max="12817" width="1.42578125" style="64" customWidth="1"/>
    <col min="12818" max="12820" width="5.7109375" style="64" bestFit="1" customWidth="1"/>
    <col min="12821" max="12821" width="1.42578125" style="64" customWidth="1"/>
    <col min="12822" max="12824" width="5.7109375" style="64" bestFit="1" customWidth="1"/>
    <col min="12825" max="12825" width="1.42578125" style="64" customWidth="1"/>
    <col min="12826" max="12826" width="5.7109375" style="64" bestFit="1" customWidth="1"/>
    <col min="12827" max="12828" width="4.85546875" style="64" bestFit="1" customWidth="1"/>
    <col min="12829" max="12831" width="6.140625" style="64" customWidth="1"/>
    <col min="12832" max="12832" width="1.42578125" style="64" customWidth="1"/>
    <col min="12833" max="12835" width="5.140625" style="64" customWidth="1"/>
    <col min="12836" max="12836" width="1.42578125" style="64" customWidth="1"/>
    <col min="12837" max="12839" width="5.140625" style="64" customWidth="1"/>
    <col min="12840" max="12840" width="1.42578125" style="64" customWidth="1"/>
    <col min="12841" max="12843" width="5.140625" style="64" customWidth="1"/>
    <col min="12844" max="12844" width="1.42578125" style="64" customWidth="1"/>
    <col min="12845" max="12847" width="5.140625" style="64" customWidth="1"/>
    <col min="12848" max="12848" width="1.42578125" style="64" customWidth="1"/>
    <col min="12849" max="12851" width="5.140625" style="64" customWidth="1"/>
    <col min="12852" max="12852" width="1.42578125" style="64" customWidth="1"/>
    <col min="12853" max="12855" width="5.140625" style="64" customWidth="1"/>
    <col min="12856" max="13056" width="11.42578125" style="64"/>
    <col min="13057" max="13057" width="15.42578125" style="64" customWidth="1"/>
    <col min="13058" max="13060" width="6.5703125" style="64" bestFit="1" customWidth="1"/>
    <col min="13061" max="13061" width="1.42578125" style="64" customWidth="1"/>
    <col min="13062" max="13064" width="5.7109375" style="64" bestFit="1" customWidth="1"/>
    <col min="13065" max="13065" width="1.42578125" style="64" customWidth="1"/>
    <col min="13066" max="13068" width="5.7109375" style="64" bestFit="1" customWidth="1"/>
    <col min="13069" max="13069" width="1.42578125" style="64" customWidth="1"/>
    <col min="13070" max="13072" width="5.7109375" style="64" bestFit="1" customWidth="1"/>
    <col min="13073" max="13073" width="1.42578125" style="64" customWidth="1"/>
    <col min="13074" max="13076" width="5.7109375" style="64" bestFit="1" customWidth="1"/>
    <col min="13077" max="13077" width="1.42578125" style="64" customWidth="1"/>
    <col min="13078" max="13080" width="5.7109375" style="64" bestFit="1" customWidth="1"/>
    <col min="13081" max="13081" width="1.42578125" style="64" customWidth="1"/>
    <col min="13082" max="13082" width="5.7109375" style="64" bestFit="1" customWidth="1"/>
    <col min="13083" max="13084" width="4.85546875" style="64" bestFit="1" customWidth="1"/>
    <col min="13085" max="13087" width="6.140625" style="64" customWidth="1"/>
    <col min="13088" max="13088" width="1.42578125" style="64" customWidth="1"/>
    <col min="13089" max="13091" width="5.140625" style="64" customWidth="1"/>
    <col min="13092" max="13092" width="1.42578125" style="64" customWidth="1"/>
    <col min="13093" max="13095" width="5.140625" style="64" customWidth="1"/>
    <col min="13096" max="13096" width="1.42578125" style="64" customWidth="1"/>
    <col min="13097" max="13099" width="5.140625" style="64" customWidth="1"/>
    <col min="13100" max="13100" width="1.42578125" style="64" customWidth="1"/>
    <col min="13101" max="13103" width="5.140625" style="64" customWidth="1"/>
    <col min="13104" max="13104" width="1.42578125" style="64" customWidth="1"/>
    <col min="13105" max="13107" width="5.140625" style="64" customWidth="1"/>
    <col min="13108" max="13108" width="1.42578125" style="64" customWidth="1"/>
    <col min="13109" max="13111" width="5.140625" style="64" customWidth="1"/>
    <col min="13112" max="13312" width="11.42578125" style="64"/>
    <col min="13313" max="13313" width="15.42578125" style="64" customWidth="1"/>
    <col min="13314" max="13316" width="6.5703125" style="64" bestFit="1" customWidth="1"/>
    <col min="13317" max="13317" width="1.42578125" style="64" customWidth="1"/>
    <col min="13318" max="13320" width="5.7109375" style="64" bestFit="1" customWidth="1"/>
    <col min="13321" max="13321" width="1.42578125" style="64" customWidth="1"/>
    <col min="13322" max="13324" width="5.7109375" style="64" bestFit="1" customWidth="1"/>
    <col min="13325" max="13325" width="1.42578125" style="64" customWidth="1"/>
    <col min="13326" max="13328" width="5.7109375" style="64" bestFit="1" customWidth="1"/>
    <col min="13329" max="13329" width="1.42578125" style="64" customWidth="1"/>
    <col min="13330" max="13332" width="5.7109375" style="64" bestFit="1" customWidth="1"/>
    <col min="13333" max="13333" width="1.42578125" style="64" customWidth="1"/>
    <col min="13334" max="13336" width="5.7109375" style="64" bestFit="1" customWidth="1"/>
    <col min="13337" max="13337" width="1.42578125" style="64" customWidth="1"/>
    <col min="13338" max="13338" width="5.7109375" style="64" bestFit="1" customWidth="1"/>
    <col min="13339" max="13340" width="4.85546875" style="64" bestFit="1" customWidth="1"/>
    <col min="13341" max="13343" width="6.140625" style="64" customWidth="1"/>
    <col min="13344" max="13344" width="1.42578125" style="64" customWidth="1"/>
    <col min="13345" max="13347" width="5.140625" style="64" customWidth="1"/>
    <col min="13348" max="13348" width="1.42578125" style="64" customWidth="1"/>
    <col min="13349" max="13351" width="5.140625" style="64" customWidth="1"/>
    <col min="13352" max="13352" width="1.42578125" style="64" customWidth="1"/>
    <col min="13353" max="13355" width="5.140625" style="64" customWidth="1"/>
    <col min="13356" max="13356" width="1.42578125" style="64" customWidth="1"/>
    <col min="13357" max="13359" width="5.140625" style="64" customWidth="1"/>
    <col min="13360" max="13360" width="1.42578125" style="64" customWidth="1"/>
    <col min="13361" max="13363" width="5.140625" style="64" customWidth="1"/>
    <col min="13364" max="13364" width="1.42578125" style="64" customWidth="1"/>
    <col min="13365" max="13367" width="5.140625" style="64" customWidth="1"/>
    <col min="13368" max="13568" width="11.42578125" style="64"/>
    <col min="13569" max="13569" width="15.42578125" style="64" customWidth="1"/>
    <col min="13570" max="13572" width="6.5703125" style="64" bestFit="1" customWidth="1"/>
    <col min="13573" max="13573" width="1.42578125" style="64" customWidth="1"/>
    <col min="13574" max="13576" width="5.7109375" style="64" bestFit="1" customWidth="1"/>
    <col min="13577" max="13577" width="1.42578125" style="64" customWidth="1"/>
    <col min="13578" max="13580" width="5.7109375" style="64" bestFit="1" customWidth="1"/>
    <col min="13581" max="13581" width="1.42578125" style="64" customWidth="1"/>
    <col min="13582" max="13584" width="5.7109375" style="64" bestFit="1" customWidth="1"/>
    <col min="13585" max="13585" width="1.42578125" style="64" customWidth="1"/>
    <col min="13586" max="13588" width="5.7109375" style="64" bestFit="1" customWidth="1"/>
    <col min="13589" max="13589" width="1.42578125" style="64" customWidth="1"/>
    <col min="13590" max="13592" width="5.7109375" style="64" bestFit="1" customWidth="1"/>
    <col min="13593" max="13593" width="1.42578125" style="64" customWidth="1"/>
    <col min="13594" max="13594" width="5.7109375" style="64" bestFit="1" customWidth="1"/>
    <col min="13595" max="13596" width="4.85546875" style="64" bestFit="1" customWidth="1"/>
    <col min="13597" max="13599" width="6.140625" style="64" customWidth="1"/>
    <col min="13600" max="13600" width="1.42578125" style="64" customWidth="1"/>
    <col min="13601" max="13603" width="5.140625" style="64" customWidth="1"/>
    <col min="13604" max="13604" width="1.42578125" style="64" customWidth="1"/>
    <col min="13605" max="13607" width="5.140625" style="64" customWidth="1"/>
    <col min="13608" max="13608" width="1.42578125" style="64" customWidth="1"/>
    <col min="13609" max="13611" width="5.140625" style="64" customWidth="1"/>
    <col min="13612" max="13612" width="1.42578125" style="64" customWidth="1"/>
    <col min="13613" max="13615" width="5.140625" style="64" customWidth="1"/>
    <col min="13616" max="13616" width="1.42578125" style="64" customWidth="1"/>
    <col min="13617" max="13619" width="5.140625" style="64" customWidth="1"/>
    <col min="13620" max="13620" width="1.42578125" style="64" customWidth="1"/>
    <col min="13621" max="13623" width="5.140625" style="64" customWidth="1"/>
    <col min="13624" max="13824" width="11.42578125" style="64"/>
    <col min="13825" max="13825" width="15.42578125" style="64" customWidth="1"/>
    <col min="13826" max="13828" width="6.5703125" style="64" bestFit="1" customWidth="1"/>
    <col min="13829" max="13829" width="1.42578125" style="64" customWidth="1"/>
    <col min="13830" max="13832" width="5.7109375" style="64" bestFit="1" customWidth="1"/>
    <col min="13833" max="13833" width="1.42578125" style="64" customWidth="1"/>
    <col min="13834" max="13836" width="5.7109375" style="64" bestFit="1" customWidth="1"/>
    <col min="13837" max="13837" width="1.42578125" style="64" customWidth="1"/>
    <col min="13838" max="13840" width="5.7109375" style="64" bestFit="1" customWidth="1"/>
    <col min="13841" max="13841" width="1.42578125" style="64" customWidth="1"/>
    <col min="13842" max="13844" width="5.7109375" style="64" bestFit="1" customWidth="1"/>
    <col min="13845" max="13845" width="1.42578125" style="64" customWidth="1"/>
    <col min="13846" max="13848" width="5.7109375" style="64" bestFit="1" customWidth="1"/>
    <col min="13849" max="13849" width="1.42578125" style="64" customWidth="1"/>
    <col min="13850" max="13850" width="5.7109375" style="64" bestFit="1" customWidth="1"/>
    <col min="13851" max="13852" width="4.85546875" style="64" bestFit="1" customWidth="1"/>
    <col min="13853" max="13855" width="6.140625" style="64" customWidth="1"/>
    <col min="13856" max="13856" width="1.42578125" style="64" customWidth="1"/>
    <col min="13857" max="13859" width="5.140625" style="64" customWidth="1"/>
    <col min="13860" max="13860" width="1.42578125" style="64" customWidth="1"/>
    <col min="13861" max="13863" width="5.140625" style="64" customWidth="1"/>
    <col min="13864" max="13864" width="1.42578125" style="64" customWidth="1"/>
    <col min="13865" max="13867" width="5.140625" style="64" customWidth="1"/>
    <col min="13868" max="13868" width="1.42578125" style="64" customWidth="1"/>
    <col min="13869" max="13871" width="5.140625" style="64" customWidth="1"/>
    <col min="13872" max="13872" width="1.42578125" style="64" customWidth="1"/>
    <col min="13873" max="13875" width="5.140625" style="64" customWidth="1"/>
    <col min="13876" max="13876" width="1.42578125" style="64" customWidth="1"/>
    <col min="13877" max="13879" width="5.140625" style="64" customWidth="1"/>
    <col min="13880" max="14080" width="11.42578125" style="64"/>
    <col min="14081" max="14081" width="15.42578125" style="64" customWidth="1"/>
    <col min="14082" max="14084" width="6.5703125" style="64" bestFit="1" customWidth="1"/>
    <col min="14085" max="14085" width="1.42578125" style="64" customWidth="1"/>
    <col min="14086" max="14088" width="5.7109375" style="64" bestFit="1" customWidth="1"/>
    <col min="14089" max="14089" width="1.42578125" style="64" customWidth="1"/>
    <col min="14090" max="14092" width="5.7109375" style="64" bestFit="1" customWidth="1"/>
    <col min="14093" max="14093" width="1.42578125" style="64" customWidth="1"/>
    <col min="14094" max="14096" width="5.7109375" style="64" bestFit="1" customWidth="1"/>
    <col min="14097" max="14097" width="1.42578125" style="64" customWidth="1"/>
    <col min="14098" max="14100" width="5.7109375" style="64" bestFit="1" customWidth="1"/>
    <col min="14101" max="14101" width="1.42578125" style="64" customWidth="1"/>
    <col min="14102" max="14104" width="5.7109375" style="64" bestFit="1" customWidth="1"/>
    <col min="14105" max="14105" width="1.42578125" style="64" customWidth="1"/>
    <col min="14106" max="14106" width="5.7109375" style="64" bestFit="1" customWidth="1"/>
    <col min="14107" max="14108" width="4.85546875" style="64" bestFit="1" customWidth="1"/>
    <col min="14109" max="14111" width="6.140625" style="64" customWidth="1"/>
    <col min="14112" max="14112" width="1.42578125" style="64" customWidth="1"/>
    <col min="14113" max="14115" width="5.140625" style="64" customWidth="1"/>
    <col min="14116" max="14116" width="1.42578125" style="64" customWidth="1"/>
    <col min="14117" max="14119" width="5.140625" style="64" customWidth="1"/>
    <col min="14120" max="14120" width="1.42578125" style="64" customWidth="1"/>
    <col min="14121" max="14123" width="5.140625" style="64" customWidth="1"/>
    <col min="14124" max="14124" width="1.42578125" style="64" customWidth="1"/>
    <col min="14125" max="14127" width="5.140625" style="64" customWidth="1"/>
    <col min="14128" max="14128" width="1.42578125" style="64" customWidth="1"/>
    <col min="14129" max="14131" width="5.140625" style="64" customWidth="1"/>
    <col min="14132" max="14132" width="1.42578125" style="64" customWidth="1"/>
    <col min="14133" max="14135" width="5.140625" style="64" customWidth="1"/>
    <col min="14136" max="14336" width="11.42578125" style="64"/>
    <col min="14337" max="14337" width="15.42578125" style="64" customWidth="1"/>
    <col min="14338" max="14340" width="6.5703125" style="64" bestFit="1" customWidth="1"/>
    <col min="14341" max="14341" width="1.42578125" style="64" customWidth="1"/>
    <col min="14342" max="14344" width="5.7109375" style="64" bestFit="1" customWidth="1"/>
    <col min="14345" max="14345" width="1.42578125" style="64" customWidth="1"/>
    <col min="14346" max="14348" width="5.7109375" style="64" bestFit="1" customWidth="1"/>
    <col min="14349" max="14349" width="1.42578125" style="64" customWidth="1"/>
    <col min="14350" max="14352" width="5.7109375" style="64" bestFit="1" customWidth="1"/>
    <col min="14353" max="14353" width="1.42578125" style="64" customWidth="1"/>
    <col min="14354" max="14356" width="5.7109375" style="64" bestFit="1" customWidth="1"/>
    <col min="14357" max="14357" width="1.42578125" style="64" customWidth="1"/>
    <col min="14358" max="14360" width="5.7109375" style="64" bestFit="1" customWidth="1"/>
    <col min="14361" max="14361" width="1.42578125" style="64" customWidth="1"/>
    <col min="14362" max="14362" width="5.7109375" style="64" bestFit="1" customWidth="1"/>
    <col min="14363" max="14364" width="4.85546875" style="64" bestFit="1" customWidth="1"/>
    <col min="14365" max="14367" width="6.140625" style="64" customWidth="1"/>
    <col min="14368" max="14368" width="1.42578125" style="64" customWidth="1"/>
    <col min="14369" max="14371" width="5.140625" style="64" customWidth="1"/>
    <col min="14372" max="14372" width="1.42578125" style="64" customWidth="1"/>
    <col min="14373" max="14375" width="5.140625" style="64" customWidth="1"/>
    <col min="14376" max="14376" width="1.42578125" style="64" customWidth="1"/>
    <col min="14377" max="14379" width="5.140625" style="64" customWidth="1"/>
    <col min="14380" max="14380" width="1.42578125" style="64" customWidth="1"/>
    <col min="14381" max="14383" width="5.140625" style="64" customWidth="1"/>
    <col min="14384" max="14384" width="1.42578125" style="64" customWidth="1"/>
    <col min="14385" max="14387" width="5.140625" style="64" customWidth="1"/>
    <col min="14388" max="14388" width="1.42578125" style="64" customWidth="1"/>
    <col min="14389" max="14391" width="5.140625" style="64" customWidth="1"/>
    <col min="14392" max="14592" width="11.42578125" style="64"/>
    <col min="14593" max="14593" width="15.42578125" style="64" customWidth="1"/>
    <col min="14594" max="14596" width="6.5703125" style="64" bestFit="1" customWidth="1"/>
    <col min="14597" max="14597" width="1.42578125" style="64" customWidth="1"/>
    <col min="14598" max="14600" width="5.7109375" style="64" bestFit="1" customWidth="1"/>
    <col min="14601" max="14601" width="1.42578125" style="64" customWidth="1"/>
    <col min="14602" max="14604" width="5.7109375" style="64" bestFit="1" customWidth="1"/>
    <col min="14605" max="14605" width="1.42578125" style="64" customWidth="1"/>
    <col min="14606" max="14608" width="5.7109375" style="64" bestFit="1" customWidth="1"/>
    <col min="14609" max="14609" width="1.42578125" style="64" customWidth="1"/>
    <col min="14610" max="14612" width="5.7109375" style="64" bestFit="1" customWidth="1"/>
    <col min="14613" max="14613" width="1.42578125" style="64" customWidth="1"/>
    <col min="14614" max="14616" width="5.7109375" style="64" bestFit="1" customWidth="1"/>
    <col min="14617" max="14617" width="1.42578125" style="64" customWidth="1"/>
    <col min="14618" max="14618" width="5.7109375" style="64" bestFit="1" customWidth="1"/>
    <col min="14619" max="14620" width="4.85546875" style="64" bestFit="1" customWidth="1"/>
    <col min="14621" max="14623" width="6.140625" style="64" customWidth="1"/>
    <col min="14624" max="14624" width="1.42578125" style="64" customWidth="1"/>
    <col min="14625" max="14627" width="5.140625" style="64" customWidth="1"/>
    <col min="14628" max="14628" width="1.42578125" style="64" customWidth="1"/>
    <col min="14629" max="14631" width="5.140625" style="64" customWidth="1"/>
    <col min="14632" max="14632" width="1.42578125" style="64" customWidth="1"/>
    <col min="14633" max="14635" width="5.140625" style="64" customWidth="1"/>
    <col min="14636" max="14636" width="1.42578125" style="64" customWidth="1"/>
    <col min="14637" max="14639" width="5.140625" style="64" customWidth="1"/>
    <col min="14640" max="14640" width="1.42578125" style="64" customWidth="1"/>
    <col min="14641" max="14643" width="5.140625" style="64" customWidth="1"/>
    <col min="14644" max="14644" width="1.42578125" style="64" customWidth="1"/>
    <col min="14645" max="14647" width="5.140625" style="64" customWidth="1"/>
    <col min="14648" max="14848" width="11.42578125" style="64"/>
    <col min="14849" max="14849" width="15.42578125" style="64" customWidth="1"/>
    <col min="14850" max="14852" width="6.5703125" style="64" bestFit="1" customWidth="1"/>
    <col min="14853" max="14853" width="1.42578125" style="64" customWidth="1"/>
    <col min="14854" max="14856" width="5.7109375" style="64" bestFit="1" customWidth="1"/>
    <col min="14857" max="14857" width="1.42578125" style="64" customWidth="1"/>
    <col min="14858" max="14860" width="5.7109375" style="64" bestFit="1" customWidth="1"/>
    <col min="14861" max="14861" width="1.42578125" style="64" customWidth="1"/>
    <col min="14862" max="14864" width="5.7109375" style="64" bestFit="1" customWidth="1"/>
    <col min="14865" max="14865" width="1.42578125" style="64" customWidth="1"/>
    <col min="14866" max="14868" width="5.7109375" style="64" bestFit="1" customWidth="1"/>
    <col min="14869" max="14869" width="1.42578125" style="64" customWidth="1"/>
    <col min="14870" max="14872" width="5.7109375" style="64" bestFit="1" customWidth="1"/>
    <col min="14873" max="14873" width="1.42578125" style="64" customWidth="1"/>
    <col min="14874" max="14874" width="5.7109375" style="64" bestFit="1" customWidth="1"/>
    <col min="14875" max="14876" width="4.85546875" style="64" bestFit="1" customWidth="1"/>
    <col min="14877" max="14879" width="6.140625" style="64" customWidth="1"/>
    <col min="14880" max="14880" width="1.42578125" style="64" customWidth="1"/>
    <col min="14881" max="14883" width="5.140625" style="64" customWidth="1"/>
    <col min="14884" max="14884" width="1.42578125" style="64" customWidth="1"/>
    <col min="14885" max="14887" width="5.140625" style="64" customWidth="1"/>
    <col min="14888" max="14888" width="1.42578125" style="64" customWidth="1"/>
    <col min="14889" max="14891" width="5.140625" style="64" customWidth="1"/>
    <col min="14892" max="14892" width="1.42578125" style="64" customWidth="1"/>
    <col min="14893" max="14895" width="5.140625" style="64" customWidth="1"/>
    <col min="14896" max="14896" width="1.42578125" style="64" customWidth="1"/>
    <col min="14897" max="14899" width="5.140625" style="64" customWidth="1"/>
    <col min="14900" max="14900" width="1.42578125" style="64" customWidth="1"/>
    <col min="14901" max="14903" width="5.140625" style="64" customWidth="1"/>
    <col min="14904" max="15104" width="11.42578125" style="64"/>
    <col min="15105" max="15105" width="15.42578125" style="64" customWidth="1"/>
    <col min="15106" max="15108" width="6.5703125" style="64" bestFit="1" customWidth="1"/>
    <col min="15109" max="15109" width="1.42578125" style="64" customWidth="1"/>
    <col min="15110" max="15112" width="5.7109375" style="64" bestFit="1" customWidth="1"/>
    <col min="15113" max="15113" width="1.42578125" style="64" customWidth="1"/>
    <col min="15114" max="15116" width="5.7109375" style="64" bestFit="1" customWidth="1"/>
    <col min="15117" max="15117" width="1.42578125" style="64" customWidth="1"/>
    <col min="15118" max="15120" width="5.7109375" style="64" bestFit="1" customWidth="1"/>
    <col min="15121" max="15121" width="1.42578125" style="64" customWidth="1"/>
    <col min="15122" max="15124" width="5.7109375" style="64" bestFit="1" customWidth="1"/>
    <col min="15125" max="15125" width="1.42578125" style="64" customWidth="1"/>
    <col min="15126" max="15128" width="5.7109375" style="64" bestFit="1" customWidth="1"/>
    <col min="15129" max="15129" width="1.42578125" style="64" customWidth="1"/>
    <col min="15130" max="15130" width="5.7109375" style="64" bestFit="1" customWidth="1"/>
    <col min="15131" max="15132" width="4.85546875" style="64" bestFit="1" customWidth="1"/>
    <col min="15133" max="15135" width="6.140625" style="64" customWidth="1"/>
    <col min="15136" max="15136" width="1.42578125" style="64" customWidth="1"/>
    <col min="15137" max="15139" width="5.140625" style="64" customWidth="1"/>
    <col min="15140" max="15140" width="1.42578125" style="64" customWidth="1"/>
    <col min="15141" max="15143" width="5.140625" style="64" customWidth="1"/>
    <col min="15144" max="15144" width="1.42578125" style="64" customWidth="1"/>
    <col min="15145" max="15147" width="5.140625" style="64" customWidth="1"/>
    <col min="15148" max="15148" width="1.42578125" style="64" customWidth="1"/>
    <col min="15149" max="15151" width="5.140625" style="64" customWidth="1"/>
    <col min="15152" max="15152" width="1.42578125" style="64" customWidth="1"/>
    <col min="15153" max="15155" width="5.140625" style="64" customWidth="1"/>
    <col min="15156" max="15156" width="1.42578125" style="64" customWidth="1"/>
    <col min="15157" max="15159" width="5.140625" style="64" customWidth="1"/>
    <col min="15160" max="15360" width="11.42578125" style="64"/>
    <col min="15361" max="15361" width="15.42578125" style="64" customWidth="1"/>
    <col min="15362" max="15364" width="6.5703125" style="64" bestFit="1" customWidth="1"/>
    <col min="15365" max="15365" width="1.42578125" style="64" customWidth="1"/>
    <col min="15366" max="15368" width="5.7109375" style="64" bestFit="1" customWidth="1"/>
    <col min="15369" max="15369" width="1.42578125" style="64" customWidth="1"/>
    <col min="15370" max="15372" width="5.7109375" style="64" bestFit="1" customWidth="1"/>
    <col min="15373" max="15373" width="1.42578125" style="64" customWidth="1"/>
    <col min="15374" max="15376" width="5.7109375" style="64" bestFit="1" customWidth="1"/>
    <col min="15377" max="15377" width="1.42578125" style="64" customWidth="1"/>
    <col min="15378" max="15380" width="5.7109375" style="64" bestFit="1" customWidth="1"/>
    <col min="15381" max="15381" width="1.42578125" style="64" customWidth="1"/>
    <col min="15382" max="15384" width="5.7109375" style="64" bestFit="1" customWidth="1"/>
    <col min="15385" max="15385" width="1.42578125" style="64" customWidth="1"/>
    <col min="15386" max="15386" width="5.7109375" style="64" bestFit="1" customWidth="1"/>
    <col min="15387" max="15388" width="4.85546875" style="64" bestFit="1" customWidth="1"/>
    <col min="15389" max="15391" width="6.140625" style="64" customWidth="1"/>
    <col min="15392" max="15392" width="1.42578125" style="64" customWidth="1"/>
    <col min="15393" max="15395" width="5.140625" style="64" customWidth="1"/>
    <col min="15396" max="15396" width="1.42578125" style="64" customWidth="1"/>
    <col min="15397" max="15399" width="5.140625" style="64" customWidth="1"/>
    <col min="15400" max="15400" width="1.42578125" style="64" customWidth="1"/>
    <col min="15401" max="15403" width="5.140625" style="64" customWidth="1"/>
    <col min="15404" max="15404" width="1.42578125" style="64" customWidth="1"/>
    <col min="15405" max="15407" width="5.140625" style="64" customWidth="1"/>
    <col min="15408" max="15408" width="1.42578125" style="64" customWidth="1"/>
    <col min="15409" max="15411" width="5.140625" style="64" customWidth="1"/>
    <col min="15412" max="15412" width="1.42578125" style="64" customWidth="1"/>
    <col min="15413" max="15415" width="5.140625" style="64" customWidth="1"/>
    <col min="15416" max="15616" width="11.42578125" style="64"/>
    <col min="15617" max="15617" width="15.42578125" style="64" customWidth="1"/>
    <col min="15618" max="15620" width="6.5703125" style="64" bestFit="1" customWidth="1"/>
    <col min="15621" max="15621" width="1.42578125" style="64" customWidth="1"/>
    <col min="15622" max="15624" width="5.7109375" style="64" bestFit="1" customWidth="1"/>
    <col min="15625" max="15625" width="1.42578125" style="64" customWidth="1"/>
    <col min="15626" max="15628" width="5.7109375" style="64" bestFit="1" customWidth="1"/>
    <col min="15629" max="15629" width="1.42578125" style="64" customWidth="1"/>
    <col min="15630" max="15632" width="5.7109375" style="64" bestFit="1" customWidth="1"/>
    <col min="15633" max="15633" width="1.42578125" style="64" customWidth="1"/>
    <col min="15634" max="15636" width="5.7109375" style="64" bestFit="1" customWidth="1"/>
    <col min="15637" max="15637" width="1.42578125" style="64" customWidth="1"/>
    <col min="15638" max="15640" width="5.7109375" style="64" bestFit="1" customWidth="1"/>
    <col min="15641" max="15641" width="1.42578125" style="64" customWidth="1"/>
    <col min="15642" max="15642" width="5.7109375" style="64" bestFit="1" customWidth="1"/>
    <col min="15643" max="15644" width="4.85546875" style="64" bestFit="1" customWidth="1"/>
    <col min="15645" max="15647" width="6.140625" style="64" customWidth="1"/>
    <col min="15648" max="15648" width="1.42578125" style="64" customWidth="1"/>
    <col min="15649" max="15651" width="5.140625" style="64" customWidth="1"/>
    <col min="15652" max="15652" width="1.42578125" style="64" customWidth="1"/>
    <col min="15653" max="15655" width="5.140625" style="64" customWidth="1"/>
    <col min="15656" max="15656" width="1.42578125" style="64" customWidth="1"/>
    <col min="15657" max="15659" width="5.140625" style="64" customWidth="1"/>
    <col min="15660" max="15660" width="1.42578125" style="64" customWidth="1"/>
    <col min="15661" max="15663" width="5.140625" style="64" customWidth="1"/>
    <col min="15664" max="15664" width="1.42578125" style="64" customWidth="1"/>
    <col min="15665" max="15667" width="5.140625" style="64" customWidth="1"/>
    <col min="15668" max="15668" width="1.42578125" style="64" customWidth="1"/>
    <col min="15669" max="15671" width="5.140625" style="64" customWidth="1"/>
    <col min="15672" max="15872" width="11.42578125" style="64"/>
    <col min="15873" max="15873" width="15.42578125" style="64" customWidth="1"/>
    <col min="15874" max="15876" width="6.5703125" style="64" bestFit="1" customWidth="1"/>
    <col min="15877" max="15877" width="1.42578125" style="64" customWidth="1"/>
    <col min="15878" max="15880" width="5.7109375" style="64" bestFit="1" customWidth="1"/>
    <col min="15881" max="15881" width="1.42578125" style="64" customWidth="1"/>
    <col min="15882" max="15884" width="5.7109375" style="64" bestFit="1" customWidth="1"/>
    <col min="15885" max="15885" width="1.42578125" style="64" customWidth="1"/>
    <col min="15886" max="15888" width="5.7109375" style="64" bestFit="1" customWidth="1"/>
    <col min="15889" max="15889" width="1.42578125" style="64" customWidth="1"/>
    <col min="15890" max="15892" width="5.7109375" style="64" bestFit="1" customWidth="1"/>
    <col min="15893" max="15893" width="1.42578125" style="64" customWidth="1"/>
    <col min="15894" max="15896" width="5.7109375" style="64" bestFit="1" customWidth="1"/>
    <col min="15897" max="15897" width="1.42578125" style="64" customWidth="1"/>
    <col min="15898" max="15898" width="5.7109375" style="64" bestFit="1" customWidth="1"/>
    <col min="15899" max="15900" width="4.85546875" style="64" bestFit="1" customWidth="1"/>
    <col min="15901" max="15903" width="6.140625" style="64" customWidth="1"/>
    <col min="15904" max="15904" width="1.42578125" style="64" customWidth="1"/>
    <col min="15905" max="15907" width="5.140625" style="64" customWidth="1"/>
    <col min="15908" max="15908" width="1.42578125" style="64" customWidth="1"/>
    <col min="15909" max="15911" width="5.140625" style="64" customWidth="1"/>
    <col min="15912" max="15912" width="1.42578125" style="64" customWidth="1"/>
    <col min="15913" max="15915" width="5.140625" style="64" customWidth="1"/>
    <col min="15916" max="15916" width="1.42578125" style="64" customWidth="1"/>
    <col min="15917" max="15919" width="5.140625" style="64" customWidth="1"/>
    <col min="15920" max="15920" width="1.42578125" style="64" customWidth="1"/>
    <col min="15921" max="15923" width="5.140625" style="64" customWidth="1"/>
    <col min="15924" max="15924" width="1.42578125" style="64" customWidth="1"/>
    <col min="15925" max="15927" width="5.140625" style="64" customWidth="1"/>
    <col min="15928" max="16128" width="11.42578125" style="64"/>
    <col min="16129" max="16129" width="15.42578125" style="64" customWidth="1"/>
    <col min="16130" max="16132" width="6.5703125" style="64" bestFit="1" customWidth="1"/>
    <col min="16133" max="16133" width="1.42578125" style="64" customWidth="1"/>
    <col min="16134" max="16136" width="5.7109375" style="64" bestFit="1" customWidth="1"/>
    <col min="16137" max="16137" width="1.42578125" style="64" customWidth="1"/>
    <col min="16138" max="16140" width="5.7109375" style="64" bestFit="1" customWidth="1"/>
    <col min="16141" max="16141" width="1.42578125" style="64" customWidth="1"/>
    <col min="16142" max="16144" width="5.7109375" style="64" bestFit="1" customWidth="1"/>
    <col min="16145" max="16145" width="1.42578125" style="64" customWidth="1"/>
    <col min="16146" max="16148" width="5.7109375" style="64" bestFit="1" customWidth="1"/>
    <col min="16149" max="16149" width="1.42578125" style="64" customWidth="1"/>
    <col min="16150" max="16152" width="5.7109375" style="64" bestFit="1" customWidth="1"/>
    <col min="16153" max="16153" width="1.42578125" style="64" customWidth="1"/>
    <col min="16154" max="16154" width="5.7109375" style="64" bestFit="1" customWidth="1"/>
    <col min="16155" max="16156" width="4.85546875" style="64" bestFit="1" customWidth="1"/>
    <col min="16157" max="16159" width="6.140625" style="64" customWidth="1"/>
    <col min="16160" max="16160" width="1.42578125" style="64" customWidth="1"/>
    <col min="16161" max="16163" width="5.140625" style="64" customWidth="1"/>
    <col min="16164" max="16164" width="1.42578125" style="64" customWidth="1"/>
    <col min="16165" max="16167" width="5.140625" style="64" customWidth="1"/>
    <col min="16168" max="16168" width="1.42578125" style="64" customWidth="1"/>
    <col min="16169" max="16171" width="5.140625" style="64" customWidth="1"/>
    <col min="16172" max="16172" width="1.42578125" style="64" customWidth="1"/>
    <col min="16173" max="16175" width="5.140625" style="64" customWidth="1"/>
    <col min="16176" max="16176" width="1.42578125" style="64" customWidth="1"/>
    <col min="16177" max="16179" width="5.140625" style="64" customWidth="1"/>
    <col min="16180" max="16180" width="1.42578125" style="64" customWidth="1"/>
    <col min="16181" max="16183" width="5.140625" style="64" customWidth="1"/>
    <col min="16184" max="16384" width="11.42578125" style="64"/>
  </cols>
  <sheetData>
    <row r="1" spans="1:60" s="50" customFormat="1" ht="15" x14ac:dyDescent="0.25">
      <c r="A1" s="224" t="s">
        <v>206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"/>
      <c r="AD1" s="215" t="s">
        <v>222</v>
      </c>
      <c r="AE1" s="215"/>
      <c r="AF1" s="9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</row>
    <row r="2" spans="1:60" s="50" customFormat="1" ht="15" x14ac:dyDescent="0.25">
      <c r="A2" s="225" t="s">
        <v>202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9"/>
      <c r="AD2" s="215"/>
      <c r="AE2" s="215"/>
      <c r="AF2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</row>
    <row r="3" spans="1:60" s="50" customFormat="1" ht="15" x14ac:dyDescent="0.25">
      <c r="A3" s="224" t="s">
        <v>64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</row>
    <row r="4" spans="1:60" s="50" customFormat="1" ht="15" x14ac:dyDescent="0.25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</row>
    <row r="5" spans="1:60" s="50" customFormat="1" ht="15" x14ac:dyDescent="0.25">
      <c r="A5" s="224" t="s">
        <v>81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60" s="50" customFormat="1" ht="15" x14ac:dyDescent="0.25">
      <c r="A6" s="225" t="s">
        <v>389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</row>
    <row r="7" spans="1:60" s="50" customFormat="1" ht="15.75" thickBot="1" x14ac:dyDescent="0.3">
      <c r="A7" s="53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</row>
    <row r="8" spans="1:60" s="50" customFormat="1" ht="15" customHeight="1" x14ac:dyDescent="0.25">
      <c r="A8" s="229" t="s">
        <v>82</v>
      </c>
      <c r="B8" s="54" t="s">
        <v>203</v>
      </c>
      <c r="C8" s="54"/>
      <c r="D8" s="54"/>
      <c r="E8" s="55"/>
      <c r="F8" s="54" t="s">
        <v>48</v>
      </c>
      <c r="G8" s="54"/>
      <c r="H8" s="54"/>
      <c r="I8" s="55"/>
      <c r="J8" s="54" t="s">
        <v>49</v>
      </c>
      <c r="K8" s="54"/>
      <c r="L8" s="54"/>
      <c r="M8" s="55"/>
      <c r="N8" s="54" t="s">
        <v>50</v>
      </c>
      <c r="O8" s="54"/>
      <c r="P8" s="54"/>
      <c r="Q8" s="55"/>
      <c r="R8" s="54" t="s">
        <v>51</v>
      </c>
      <c r="S8" s="54"/>
      <c r="T8" s="54"/>
      <c r="U8" s="55"/>
      <c r="V8" s="54" t="s">
        <v>52</v>
      </c>
      <c r="W8" s="54"/>
      <c r="X8" s="54"/>
      <c r="Y8" s="55"/>
      <c r="Z8" s="54" t="s">
        <v>53</v>
      </c>
      <c r="AA8" s="54"/>
      <c r="AB8" s="54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60" s="50" customFormat="1" ht="15.75" thickBot="1" x14ac:dyDescent="0.3">
      <c r="A9" s="230"/>
      <c r="B9" s="56" t="s">
        <v>68</v>
      </c>
      <c r="C9" s="56" t="s">
        <v>69</v>
      </c>
      <c r="D9" s="56" t="s">
        <v>70</v>
      </c>
      <c r="E9" s="57"/>
      <c r="F9" s="56" t="s">
        <v>68</v>
      </c>
      <c r="G9" s="56" t="s">
        <v>69</v>
      </c>
      <c r="H9" s="56" t="s">
        <v>70</v>
      </c>
      <c r="I9" s="57"/>
      <c r="J9" s="56" t="s">
        <v>68</v>
      </c>
      <c r="K9" s="56" t="s">
        <v>69</v>
      </c>
      <c r="L9" s="56" t="s">
        <v>70</v>
      </c>
      <c r="M9" s="57"/>
      <c r="N9" s="56" t="s">
        <v>68</v>
      </c>
      <c r="O9" s="56" t="s">
        <v>69</v>
      </c>
      <c r="P9" s="56" t="s">
        <v>70</v>
      </c>
      <c r="Q9" s="57"/>
      <c r="R9" s="56" t="s">
        <v>68</v>
      </c>
      <c r="S9" s="56" t="s">
        <v>69</v>
      </c>
      <c r="T9" s="56" t="s">
        <v>70</v>
      </c>
      <c r="U9" s="57"/>
      <c r="V9" s="56" t="s">
        <v>68</v>
      </c>
      <c r="W9" s="56" t="s">
        <v>69</v>
      </c>
      <c r="X9" s="56" t="s">
        <v>70</v>
      </c>
      <c r="Y9" s="57"/>
      <c r="Z9" s="56" t="s">
        <v>68</v>
      </c>
      <c r="AA9" s="56" t="s">
        <v>69</v>
      </c>
      <c r="AB9" s="56" t="s">
        <v>70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</row>
    <row r="10" spans="1:60" x14ac:dyDescent="0.25">
      <c r="A10" s="89"/>
      <c r="B10" s="90"/>
      <c r="C10" s="90"/>
      <c r="D10" s="90"/>
      <c r="E10" s="91"/>
      <c r="F10" s="90"/>
      <c r="G10" s="90"/>
      <c r="H10" s="90"/>
      <c r="I10" s="91"/>
      <c r="J10" s="90"/>
      <c r="K10" s="90"/>
      <c r="L10" s="90"/>
      <c r="M10" s="91"/>
      <c r="N10" s="90"/>
      <c r="O10" s="90"/>
      <c r="P10" s="90"/>
      <c r="Q10" s="91"/>
      <c r="R10" s="90"/>
      <c r="S10" s="90"/>
      <c r="T10" s="90"/>
      <c r="U10" s="91"/>
      <c r="V10" s="90"/>
      <c r="W10" s="90"/>
      <c r="X10" s="90"/>
      <c r="Y10" s="91"/>
      <c r="Z10" s="90"/>
      <c r="AA10" s="90"/>
      <c r="AB10" s="90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</row>
    <row r="11" spans="1:60" s="95" customFormat="1" ht="13.5" x14ac:dyDescent="0.25">
      <c r="A11" s="93" t="s">
        <v>83</v>
      </c>
      <c r="B11" s="94">
        <f>SUM(B13:B38)</f>
        <v>10646</v>
      </c>
      <c r="C11" s="94">
        <f>SUM(C13:C38)</f>
        <v>3924</v>
      </c>
      <c r="D11" s="94">
        <f>SUM(D13:D38)</f>
        <v>6722</v>
      </c>
      <c r="E11" s="94"/>
      <c r="F11" s="94" t="s">
        <v>47</v>
      </c>
      <c r="G11" s="94" t="s">
        <v>47</v>
      </c>
      <c r="H11" s="94" t="s">
        <v>47</v>
      </c>
      <c r="I11" s="94"/>
      <c r="J11" s="94" t="s">
        <v>47</v>
      </c>
      <c r="K11" s="94" t="s">
        <v>47</v>
      </c>
      <c r="L11" s="94" t="s">
        <v>47</v>
      </c>
      <c r="M11" s="94"/>
      <c r="N11" s="94" t="s">
        <v>47</v>
      </c>
      <c r="O11" s="94" t="s">
        <v>47</v>
      </c>
      <c r="P11" s="94" t="s">
        <v>47</v>
      </c>
      <c r="Q11" s="94"/>
      <c r="R11" s="94">
        <f>SUM(R13:R38)</f>
        <v>4890</v>
      </c>
      <c r="S11" s="94">
        <f>SUM(S13:S38)</f>
        <v>1836</v>
      </c>
      <c r="T11" s="94">
        <f>SUM(T13:T38)</f>
        <v>3054</v>
      </c>
      <c r="U11" s="94"/>
      <c r="V11" s="94">
        <f>SUM(V13:V38)</f>
        <v>3141</v>
      </c>
      <c r="W11" s="94">
        <f>SUM(W13:W38)</f>
        <v>1156</v>
      </c>
      <c r="X11" s="94">
        <f>SUM(X13:X38)</f>
        <v>1985</v>
      </c>
      <c r="Y11" s="94"/>
      <c r="Z11" s="94">
        <f>SUM(Z13:Z38)</f>
        <v>2615</v>
      </c>
      <c r="AA11" s="94">
        <f>SUM(AA13:AA38)</f>
        <v>932</v>
      </c>
      <c r="AB11" s="94">
        <f>SUM(AB13:AB38)</f>
        <v>1683</v>
      </c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7"/>
      <c r="BE11" s="97"/>
      <c r="BF11" s="97"/>
      <c r="BG11" s="97"/>
      <c r="BH11" s="97"/>
    </row>
    <row r="12" spans="1:60" x14ac:dyDescent="0.2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</row>
    <row r="13" spans="1:60" x14ac:dyDescent="0.2">
      <c r="A13" s="63" t="s">
        <v>84</v>
      </c>
      <c r="B13" s="74">
        <v>281</v>
      </c>
      <c r="C13" s="74">
        <v>93</v>
      </c>
      <c r="D13" s="74">
        <v>188</v>
      </c>
      <c r="E13" s="74"/>
      <c r="F13" s="102">
        <v>0</v>
      </c>
      <c r="G13" s="102">
        <v>0</v>
      </c>
      <c r="H13" s="102">
        <v>0</v>
      </c>
      <c r="I13" s="102"/>
      <c r="J13" s="102">
        <v>0</v>
      </c>
      <c r="K13" s="102">
        <v>0</v>
      </c>
      <c r="L13" s="102">
        <v>0</v>
      </c>
      <c r="M13" s="102"/>
      <c r="N13" s="102">
        <v>0</v>
      </c>
      <c r="O13" s="102">
        <v>0</v>
      </c>
      <c r="P13" s="102">
        <v>0</v>
      </c>
      <c r="Q13" s="74"/>
      <c r="R13" s="74">
        <v>121</v>
      </c>
      <c r="S13" s="74">
        <v>40</v>
      </c>
      <c r="T13" s="74">
        <v>81</v>
      </c>
      <c r="U13" s="74"/>
      <c r="V13" s="74">
        <v>68</v>
      </c>
      <c r="W13" s="74">
        <v>23</v>
      </c>
      <c r="X13" s="74">
        <v>45</v>
      </c>
      <c r="Y13" s="74"/>
      <c r="Z13" s="74">
        <v>92</v>
      </c>
      <c r="AA13" s="74">
        <v>30</v>
      </c>
      <c r="AB13" s="74">
        <v>62</v>
      </c>
      <c r="AC13" s="74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</row>
    <row r="14" spans="1:60" x14ac:dyDescent="0.2">
      <c r="A14" s="63" t="s">
        <v>85</v>
      </c>
      <c r="B14" s="74">
        <v>367</v>
      </c>
      <c r="C14" s="74">
        <v>107</v>
      </c>
      <c r="D14" s="74">
        <v>260</v>
      </c>
      <c r="E14" s="74"/>
      <c r="F14" s="102">
        <v>0</v>
      </c>
      <c r="G14" s="102">
        <v>0</v>
      </c>
      <c r="H14" s="102">
        <v>0</v>
      </c>
      <c r="I14" s="102"/>
      <c r="J14" s="102">
        <v>0</v>
      </c>
      <c r="K14" s="102">
        <v>0</v>
      </c>
      <c r="L14" s="102">
        <v>0</v>
      </c>
      <c r="M14" s="102"/>
      <c r="N14" s="102">
        <v>0</v>
      </c>
      <c r="O14" s="102">
        <v>0</v>
      </c>
      <c r="P14" s="102">
        <v>0</v>
      </c>
      <c r="Q14" s="74"/>
      <c r="R14" s="74">
        <v>175</v>
      </c>
      <c r="S14" s="74">
        <v>44</v>
      </c>
      <c r="T14" s="74">
        <v>131</v>
      </c>
      <c r="U14" s="74"/>
      <c r="V14" s="74">
        <v>103</v>
      </c>
      <c r="W14" s="74">
        <v>32</v>
      </c>
      <c r="X14" s="74">
        <v>71</v>
      </c>
      <c r="Y14" s="74"/>
      <c r="Z14" s="74">
        <v>89</v>
      </c>
      <c r="AA14" s="74">
        <v>31</v>
      </c>
      <c r="AB14" s="74">
        <v>58</v>
      </c>
      <c r="AC14" s="74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</row>
    <row r="15" spans="1:60" x14ac:dyDescent="0.2">
      <c r="A15" s="63" t="s">
        <v>86</v>
      </c>
      <c r="B15" s="74">
        <v>130</v>
      </c>
      <c r="C15" s="74">
        <v>46</v>
      </c>
      <c r="D15" s="74">
        <v>84</v>
      </c>
      <c r="E15" s="74"/>
      <c r="F15" s="102">
        <v>0</v>
      </c>
      <c r="G15" s="102">
        <v>0</v>
      </c>
      <c r="H15" s="102">
        <v>0</v>
      </c>
      <c r="I15" s="102"/>
      <c r="J15" s="102">
        <v>0</v>
      </c>
      <c r="K15" s="102">
        <v>0</v>
      </c>
      <c r="L15" s="102">
        <v>0</v>
      </c>
      <c r="M15" s="102"/>
      <c r="N15" s="102">
        <v>0</v>
      </c>
      <c r="O15" s="102">
        <v>0</v>
      </c>
      <c r="P15" s="102">
        <v>0</v>
      </c>
      <c r="Q15" s="74"/>
      <c r="R15" s="74">
        <v>68</v>
      </c>
      <c r="S15" s="74">
        <v>24</v>
      </c>
      <c r="T15" s="74">
        <v>44</v>
      </c>
      <c r="U15" s="74"/>
      <c r="V15" s="74">
        <v>27</v>
      </c>
      <c r="W15" s="74">
        <v>12</v>
      </c>
      <c r="X15" s="74">
        <v>15</v>
      </c>
      <c r="Y15" s="74"/>
      <c r="Z15" s="74">
        <v>35</v>
      </c>
      <c r="AA15" s="74">
        <v>10</v>
      </c>
      <c r="AB15" s="74">
        <v>25</v>
      </c>
      <c r="AC15" s="74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</row>
    <row r="16" spans="1:60" x14ac:dyDescent="0.2">
      <c r="A16" s="63" t="s">
        <v>87</v>
      </c>
      <c r="B16" s="74">
        <v>819</v>
      </c>
      <c r="C16" s="74">
        <v>284</v>
      </c>
      <c r="D16" s="74">
        <v>535</v>
      </c>
      <c r="E16" s="74"/>
      <c r="F16" s="102">
        <v>0</v>
      </c>
      <c r="G16" s="102">
        <v>0</v>
      </c>
      <c r="H16" s="102">
        <v>0</v>
      </c>
      <c r="I16" s="102"/>
      <c r="J16" s="102">
        <v>0</v>
      </c>
      <c r="K16" s="102">
        <v>0</v>
      </c>
      <c r="L16" s="102">
        <v>0</v>
      </c>
      <c r="M16" s="102"/>
      <c r="N16" s="102">
        <v>0</v>
      </c>
      <c r="O16" s="102">
        <v>0</v>
      </c>
      <c r="P16" s="102">
        <v>0</v>
      </c>
      <c r="Q16" s="74"/>
      <c r="R16" s="74">
        <v>387</v>
      </c>
      <c r="S16" s="74">
        <v>133</v>
      </c>
      <c r="T16" s="74">
        <v>254</v>
      </c>
      <c r="U16" s="74"/>
      <c r="V16" s="74">
        <v>240</v>
      </c>
      <c r="W16" s="74">
        <v>83</v>
      </c>
      <c r="X16" s="74">
        <v>157</v>
      </c>
      <c r="Y16" s="74"/>
      <c r="Z16" s="74">
        <v>192</v>
      </c>
      <c r="AA16" s="74">
        <v>68</v>
      </c>
      <c r="AB16" s="74">
        <v>124</v>
      </c>
      <c r="AC16" s="74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</row>
    <row r="17" spans="1:55" x14ac:dyDescent="0.2">
      <c r="A17" s="63" t="s">
        <v>88</v>
      </c>
      <c r="B17" s="74">
        <v>128</v>
      </c>
      <c r="C17" s="74">
        <v>40</v>
      </c>
      <c r="D17" s="74">
        <v>88</v>
      </c>
      <c r="E17" s="74"/>
      <c r="F17" s="102">
        <v>0</v>
      </c>
      <c r="G17" s="102">
        <v>0</v>
      </c>
      <c r="H17" s="102">
        <v>0</v>
      </c>
      <c r="I17" s="102"/>
      <c r="J17" s="102">
        <v>0</v>
      </c>
      <c r="K17" s="102">
        <v>0</v>
      </c>
      <c r="L17" s="102">
        <v>0</v>
      </c>
      <c r="M17" s="102"/>
      <c r="N17" s="102">
        <v>0</v>
      </c>
      <c r="O17" s="102">
        <v>0</v>
      </c>
      <c r="P17" s="102">
        <v>0</v>
      </c>
      <c r="Q17" s="74"/>
      <c r="R17" s="74">
        <v>58</v>
      </c>
      <c r="S17" s="74">
        <v>23</v>
      </c>
      <c r="T17" s="74">
        <v>35</v>
      </c>
      <c r="U17" s="74"/>
      <c r="V17" s="74">
        <v>47</v>
      </c>
      <c r="W17" s="74">
        <v>11</v>
      </c>
      <c r="X17" s="74">
        <v>36</v>
      </c>
      <c r="Y17" s="74"/>
      <c r="Z17" s="74">
        <v>23</v>
      </c>
      <c r="AA17" s="74">
        <v>6</v>
      </c>
      <c r="AB17" s="74">
        <v>17</v>
      </c>
      <c r="AC17" s="74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</row>
    <row r="18" spans="1:55" x14ac:dyDescent="0.2">
      <c r="A18" s="63" t="s">
        <v>89</v>
      </c>
      <c r="B18" s="74">
        <v>339</v>
      </c>
      <c r="C18" s="74">
        <v>132</v>
      </c>
      <c r="D18" s="74">
        <v>207</v>
      </c>
      <c r="E18" s="74"/>
      <c r="F18" s="102">
        <v>0</v>
      </c>
      <c r="G18" s="102">
        <v>0</v>
      </c>
      <c r="H18" s="102">
        <v>0</v>
      </c>
      <c r="I18" s="102"/>
      <c r="J18" s="102">
        <v>0</v>
      </c>
      <c r="K18" s="102">
        <v>0</v>
      </c>
      <c r="L18" s="102">
        <v>0</v>
      </c>
      <c r="M18" s="102"/>
      <c r="N18" s="102">
        <v>0</v>
      </c>
      <c r="O18" s="102">
        <v>0</v>
      </c>
      <c r="P18" s="102">
        <v>0</v>
      </c>
      <c r="Q18" s="74"/>
      <c r="R18" s="74">
        <v>155</v>
      </c>
      <c r="S18" s="74">
        <v>57</v>
      </c>
      <c r="T18" s="74">
        <v>98</v>
      </c>
      <c r="U18" s="74"/>
      <c r="V18" s="74">
        <v>96</v>
      </c>
      <c r="W18" s="74">
        <v>37</v>
      </c>
      <c r="X18" s="74">
        <v>59</v>
      </c>
      <c r="Y18" s="74"/>
      <c r="Z18" s="74">
        <v>88</v>
      </c>
      <c r="AA18" s="74">
        <v>38</v>
      </c>
      <c r="AB18" s="74">
        <v>50</v>
      </c>
      <c r="AC18" s="74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</row>
    <row r="19" spans="1:55" x14ac:dyDescent="0.2">
      <c r="A19" s="63" t="s">
        <v>90</v>
      </c>
      <c r="B19" s="74">
        <v>171</v>
      </c>
      <c r="C19" s="74">
        <v>53</v>
      </c>
      <c r="D19" s="74">
        <v>118</v>
      </c>
      <c r="E19" s="74"/>
      <c r="F19" s="102">
        <v>0</v>
      </c>
      <c r="G19" s="102">
        <v>0</v>
      </c>
      <c r="H19" s="102">
        <v>0</v>
      </c>
      <c r="I19" s="102"/>
      <c r="J19" s="102">
        <v>0</v>
      </c>
      <c r="K19" s="102">
        <v>0</v>
      </c>
      <c r="L19" s="102">
        <v>0</v>
      </c>
      <c r="M19" s="102"/>
      <c r="N19" s="102">
        <v>0</v>
      </c>
      <c r="O19" s="102">
        <v>0</v>
      </c>
      <c r="P19" s="102">
        <v>0</v>
      </c>
      <c r="Q19" s="74"/>
      <c r="R19" s="74">
        <v>92</v>
      </c>
      <c r="S19" s="74">
        <v>32</v>
      </c>
      <c r="T19" s="74">
        <v>60</v>
      </c>
      <c r="U19" s="74"/>
      <c r="V19" s="74">
        <v>43</v>
      </c>
      <c r="W19" s="74">
        <v>12</v>
      </c>
      <c r="X19" s="74">
        <v>31</v>
      </c>
      <c r="Y19" s="74"/>
      <c r="Z19" s="74">
        <v>36</v>
      </c>
      <c r="AA19" s="74">
        <v>9</v>
      </c>
      <c r="AB19" s="74">
        <v>27</v>
      </c>
      <c r="AC19" s="74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</row>
    <row r="20" spans="1:55" x14ac:dyDescent="0.2">
      <c r="A20" s="63" t="s">
        <v>91</v>
      </c>
      <c r="B20" s="74">
        <v>1169</v>
      </c>
      <c r="C20" s="74">
        <v>569</v>
      </c>
      <c r="D20" s="74">
        <v>600</v>
      </c>
      <c r="E20" s="74"/>
      <c r="F20" s="102">
        <v>0</v>
      </c>
      <c r="G20" s="102">
        <v>0</v>
      </c>
      <c r="H20" s="102">
        <v>0</v>
      </c>
      <c r="I20" s="102"/>
      <c r="J20" s="102">
        <v>0</v>
      </c>
      <c r="K20" s="102">
        <v>0</v>
      </c>
      <c r="L20" s="102">
        <v>0</v>
      </c>
      <c r="M20" s="102"/>
      <c r="N20" s="102">
        <v>0</v>
      </c>
      <c r="O20" s="102">
        <v>0</v>
      </c>
      <c r="P20" s="102">
        <v>0</v>
      </c>
      <c r="Q20" s="74"/>
      <c r="R20" s="74">
        <v>529</v>
      </c>
      <c r="S20" s="74">
        <v>256</v>
      </c>
      <c r="T20" s="74">
        <v>273</v>
      </c>
      <c r="U20" s="74"/>
      <c r="V20" s="74">
        <v>342</v>
      </c>
      <c r="W20" s="74">
        <v>172</v>
      </c>
      <c r="X20" s="74">
        <v>170</v>
      </c>
      <c r="Y20" s="74"/>
      <c r="Z20" s="74">
        <v>298</v>
      </c>
      <c r="AA20" s="74">
        <v>141</v>
      </c>
      <c r="AB20" s="74">
        <v>157</v>
      </c>
      <c r="AC20" s="74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</row>
    <row r="21" spans="1:55" x14ac:dyDescent="0.2">
      <c r="A21" s="63" t="s">
        <v>92</v>
      </c>
      <c r="B21" s="74">
        <v>381</v>
      </c>
      <c r="C21" s="74">
        <v>153</v>
      </c>
      <c r="D21" s="74">
        <v>228</v>
      </c>
      <c r="E21" s="74"/>
      <c r="F21" s="102">
        <v>0</v>
      </c>
      <c r="G21" s="102">
        <v>0</v>
      </c>
      <c r="H21" s="102">
        <v>0</v>
      </c>
      <c r="I21" s="102"/>
      <c r="J21" s="102">
        <v>0</v>
      </c>
      <c r="K21" s="102">
        <v>0</v>
      </c>
      <c r="L21" s="102">
        <v>0</v>
      </c>
      <c r="M21" s="102"/>
      <c r="N21" s="102">
        <v>0</v>
      </c>
      <c r="O21" s="102">
        <v>0</v>
      </c>
      <c r="P21" s="102">
        <v>0</v>
      </c>
      <c r="Q21" s="74"/>
      <c r="R21" s="74">
        <v>158</v>
      </c>
      <c r="S21" s="74">
        <v>61</v>
      </c>
      <c r="T21" s="74">
        <v>97</v>
      </c>
      <c r="U21" s="74"/>
      <c r="V21" s="74">
        <v>112</v>
      </c>
      <c r="W21" s="74">
        <v>53</v>
      </c>
      <c r="X21" s="74">
        <v>59</v>
      </c>
      <c r="Y21" s="74"/>
      <c r="Z21" s="74">
        <v>111</v>
      </c>
      <c r="AA21" s="74">
        <v>39</v>
      </c>
      <c r="AB21" s="74">
        <v>72</v>
      </c>
      <c r="AC21" s="74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</row>
    <row r="22" spans="1:55" x14ac:dyDescent="0.2">
      <c r="A22" s="63" t="s">
        <v>93</v>
      </c>
      <c r="B22" s="74">
        <v>628</v>
      </c>
      <c r="C22" s="74">
        <v>176</v>
      </c>
      <c r="D22" s="74">
        <v>452</v>
      </c>
      <c r="E22" s="74"/>
      <c r="F22" s="102">
        <v>0</v>
      </c>
      <c r="G22" s="102">
        <v>0</v>
      </c>
      <c r="H22" s="102">
        <v>0</v>
      </c>
      <c r="I22" s="102"/>
      <c r="J22" s="102">
        <v>0</v>
      </c>
      <c r="K22" s="102">
        <v>0</v>
      </c>
      <c r="L22" s="102">
        <v>0</v>
      </c>
      <c r="M22" s="102"/>
      <c r="N22" s="102">
        <v>0</v>
      </c>
      <c r="O22" s="102">
        <v>0</v>
      </c>
      <c r="P22" s="102">
        <v>0</v>
      </c>
      <c r="Q22" s="74"/>
      <c r="R22" s="74">
        <v>294</v>
      </c>
      <c r="S22" s="74">
        <v>88</v>
      </c>
      <c r="T22" s="74">
        <v>206</v>
      </c>
      <c r="U22" s="74"/>
      <c r="V22" s="74">
        <v>186</v>
      </c>
      <c r="W22" s="74">
        <v>53</v>
      </c>
      <c r="X22" s="74">
        <v>133</v>
      </c>
      <c r="Y22" s="74"/>
      <c r="Z22" s="74">
        <v>148</v>
      </c>
      <c r="AA22" s="74">
        <v>35</v>
      </c>
      <c r="AB22" s="74">
        <v>113</v>
      </c>
      <c r="AC22" s="74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</row>
    <row r="23" spans="1:55" x14ac:dyDescent="0.2">
      <c r="A23" s="63" t="s">
        <v>204</v>
      </c>
      <c r="B23" s="74">
        <v>155</v>
      </c>
      <c r="C23" s="74">
        <v>40</v>
      </c>
      <c r="D23" s="74">
        <v>115</v>
      </c>
      <c r="E23" s="74"/>
      <c r="F23" s="102">
        <v>0</v>
      </c>
      <c r="G23" s="102">
        <v>0</v>
      </c>
      <c r="H23" s="102">
        <v>0</v>
      </c>
      <c r="I23" s="102"/>
      <c r="J23" s="102">
        <v>0</v>
      </c>
      <c r="K23" s="102">
        <v>0</v>
      </c>
      <c r="L23" s="102">
        <v>0</v>
      </c>
      <c r="M23" s="102"/>
      <c r="N23" s="102">
        <v>0</v>
      </c>
      <c r="O23" s="102">
        <v>0</v>
      </c>
      <c r="P23" s="102">
        <v>0</v>
      </c>
      <c r="Q23" s="74"/>
      <c r="R23" s="74">
        <v>71</v>
      </c>
      <c r="S23" s="74">
        <v>19</v>
      </c>
      <c r="T23" s="74">
        <v>52</v>
      </c>
      <c r="U23" s="74"/>
      <c r="V23" s="74">
        <v>42</v>
      </c>
      <c r="W23" s="74">
        <v>12</v>
      </c>
      <c r="X23" s="74">
        <v>30</v>
      </c>
      <c r="Y23" s="74"/>
      <c r="Z23" s="74">
        <v>42</v>
      </c>
      <c r="AA23" s="74">
        <v>9</v>
      </c>
      <c r="AB23" s="74">
        <v>33</v>
      </c>
      <c r="AC23" s="74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</row>
    <row r="24" spans="1:55" x14ac:dyDescent="0.2">
      <c r="A24" s="100" t="s">
        <v>95</v>
      </c>
      <c r="B24" s="74">
        <v>1155</v>
      </c>
      <c r="C24" s="74">
        <v>540</v>
      </c>
      <c r="D24" s="74">
        <v>615</v>
      </c>
      <c r="E24" s="74"/>
      <c r="F24" s="102">
        <v>0</v>
      </c>
      <c r="G24" s="102">
        <v>0</v>
      </c>
      <c r="H24" s="102">
        <v>0</v>
      </c>
      <c r="I24" s="102"/>
      <c r="J24" s="102">
        <v>0</v>
      </c>
      <c r="K24" s="102">
        <v>0</v>
      </c>
      <c r="L24" s="102">
        <v>0</v>
      </c>
      <c r="M24" s="102"/>
      <c r="N24" s="102">
        <v>0</v>
      </c>
      <c r="O24" s="102">
        <v>0</v>
      </c>
      <c r="P24" s="102">
        <v>0</v>
      </c>
      <c r="Q24" s="74"/>
      <c r="R24" s="74">
        <v>439</v>
      </c>
      <c r="S24" s="74">
        <v>222</v>
      </c>
      <c r="T24" s="74">
        <v>217</v>
      </c>
      <c r="U24" s="74"/>
      <c r="V24" s="74">
        <v>383</v>
      </c>
      <c r="W24" s="74">
        <v>166</v>
      </c>
      <c r="X24" s="74">
        <v>217</v>
      </c>
      <c r="Y24" s="74"/>
      <c r="Z24" s="74">
        <v>333</v>
      </c>
      <c r="AA24" s="74">
        <v>152</v>
      </c>
      <c r="AB24" s="74">
        <v>181</v>
      </c>
      <c r="AC24" s="74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</row>
    <row r="25" spans="1:55" x14ac:dyDescent="0.2">
      <c r="A25" s="100" t="s">
        <v>96</v>
      </c>
      <c r="B25" s="74">
        <v>51</v>
      </c>
      <c r="C25" s="74">
        <v>10</v>
      </c>
      <c r="D25" s="74">
        <v>41</v>
      </c>
      <c r="E25" s="74"/>
      <c r="F25" s="102">
        <v>0</v>
      </c>
      <c r="G25" s="102">
        <v>0</v>
      </c>
      <c r="H25" s="102">
        <v>0</v>
      </c>
      <c r="I25" s="102"/>
      <c r="J25" s="102">
        <v>0</v>
      </c>
      <c r="K25" s="102">
        <v>0</v>
      </c>
      <c r="L25" s="102">
        <v>0</v>
      </c>
      <c r="M25" s="102"/>
      <c r="N25" s="102">
        <v>0</v>
      </c>
      <c r="O25" s="102">
        <v>0</v>
      </c>
      <c r="P25" s="102">
        <v>0</v>
      </c>
      <c r="Q25" s="74"/>
      <c r="R25" s="74">
        <v>26</v>
      </c>
      <c r="S25" s="74">
        <v>8</v>
      </c>
      <c r="T25" s="74">
        <v>18</v>
      </c>
      <c r="U25" s="74"/>
      <c r="V25" s="74">
        <v>11</v>
      </c>
      <c r="W25" s="74">
        <v>0</v>
      </c>
      <c r="X25" s="74">
        <v>11</v>
      </c>
      <c r="Y25" s="74"/>
      <c r="Z25" s="74">
        <v>14</v>
      </c>
      <c r="AA25" s="74">
        <v>2</v>
      </c>
      <c r="AB25" s="74">
        <v>12</v>
      </c>
      <c r="AC25" s="74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</row>
    <row r="26" spans="1:55" x14ac:dyDescent="0.2">
      <c r="A26" s="100" t="s">
        <v>97</v>
      </c>
      <c r="B26" s="74">
        <v>317</v>
      </c>
      <c r="C26" s="74">
        <v>93</v>
      </c>
      <c r="D26" s="74">
        <v>224</v>
      </c>
      <c r="E26" s="74"/>
      <c r="F26" s="102">
        <v>0</v>
      </c>
      <c r="G26" s="102">
        <v>0</v>
      </c>
      <c r="H26" s="102">
        <v>0</v>
      </c>
      <c r="I26" s="102"/>
      <c r="J26" s="102">
        <v>0</v>
      </c>
      <c r="K26" s="102">
        <v>0</v>
      </c>
      <c r="L26" s="102">
        <v>0</v>
      </c>
      <c r="M26" s="102"/>
      <c r="N26" s="102">
        <v>0</v>
      </c>
      <c r="O26" s="102">
        <v>0</v>
      </c>
      <c r="P26" s="102">
        <v>0</v>
      </c>
      <c r="Q26" s="74"/>
      <c r="R26" s="74">
        <v>164</v>
      </c>
      <c r="S26" s="74">
        <v>57</v>
      </c>
      <c r="T26" s="74">
        <v>107</v>
      </c>
      <c r="U26" s="74"/>
      <c r="V26" s="74">
        <v>108</v>
      </c>
      <c r="W26" s="74">
        <v>32</v>
      </c>
      <c r="X26" s="74">
        <v>76</v>
      </c>
      <c r="Y26" s="74"/>
      <c r="Z26" s="74">
        <v>45</v>
      </c>
      <c r="AA26" s="74">
        <v>4</v>
      </c>
      <c r="AB26" s="74">
        <v>41</v>
      </c>
      <c r="AC26" s="74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</row>
    <row r="27" spans="1:55" x14ac:dyDescent="0.2">
      <c r="A27" s="174" t="s">
        <v>98</v>
      </c>
      <c r="B27" s="74">
        <v>127</v>
      </c>
      <c r="C27" s="74">
        <v>44</v>
      </c>
      <c r="D27" s="74">
        <v>83</v>
      </c>
      <c r="E27" s="74"/>
      <c r="F27" s="102">
        <v>0</v>
      </c>
      <c r="G27" s="102">
        <v>0</v>
      </c>
      <c r="H27" s="102">
        <v>0</v>
      </c>
      <c r="I27" s="102"/>
      <c r="J27" s="102">
        <v>0</v>
      </c>
      <c r="K27" s="102">
        <v>0</v>
      </c>
      <c r="L27" s="102">
        <v>0</v>
      </c>
      <c r="M27" s="102"/>
      <c r="N27" s="102">
        <v>0</v>
      </c>
      <c r="O27" s="102">
        <v>0</v>
      </c>
      <c r="P27" s="102">
        <v>0</v>
      </c>
      <c r="Q27" s="74"/>
      <c r="R27" s="74">
        <v>59</v>
      </c>
      <c r="S27" s="74">
        <v>21</v>
      </c>
      <c r="T27" s="74">
        <v>38</v>
      </c>
      <c r="U27" s="74"/>
      <c r="V27" s="74">
        <v>36</v>
      </c>
      <c r="W27" s="74">
        <v>12</v>
      </c>
      <c r="X27" s="74">
        <v>24</v>
      </c>
      <c r="Y27" s="74"/>
      <c r="Z27" s="74">
        <v>32</v>
      </c>
      <c r="AA27" s="74">
        <v>11</v>
      </c>
      <c r="AB27" s="74">
        <v>21</v>
      </c>
      <c r="AC27" s="74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</row>
    <row r="28" spans="1:55" x14ac:dyDescent="0.2">
      <c r="A28" s="63" t="s">
        <v>99</v>
      </c>
      <c r="B28" s="74">
        <v>180</v>
      </c>
      <c r="C28" s="74">
        <v>80</v>
      </c>
      <c r="D28" s="74">
        <v>100</v>
      </c>
      <c r="E28" s="74"/>
      <c r="F28" s="102">
        <v>0</v>
      </c>
      <c r="G28" s="102">
        <v>0</v>
      </c>
      <c r="H28" s="102">
        <v>0</v>
      </c>
      <c r="I28" s="102"/>
      <c r="J28" s="102">
        <v>0</v>
      </c>
      <c r="K28" s="102">
        <v>0</v>
      </c>
      <c r="L28" s="102">
        <v>0</v>
      </c>
      <c r="M28" s="102"/>
      <c r="N28" s="102">
        <v>0</v>
      </c>
      <c r="O28" s="102">
        <v>0</v>
      </c>
      <c r="P28" s="102">
        <v>0</v>
      </c>
      <c r="Q28" s="74"/>
      <c r="R28" s="74">
        <v>72</v>
      </c>
      <c r="S28" s="74">
        <v>34</v>
      </c>
      <c r="T28" s="74">
        <v>38</v>
      </c>
      <c r="U28" s="74"/>
      <c r="V28" s="74">
        <v>68</v>
      </c>
      <c r="W28" s="74">
        <v>27</v>
      </c>
      <c r="X28" s="74">
        <v>41</v>
      </c>
      <c r="Y28" s="74"/>
      <c r="Z28" s="74">
        <v>40</v>
      </c>
      <c r="AA28" s="74">
        <v>19</v>
      </c>
      <c r="AB28" s="74">
        <v>21</v>
      </c>
      <c r="AC28" s="74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</row>
    <row r="29" spans="1:55" x14ac:dyDescent="0.2">
      <c r="A29" s="63" t="s">
        <v>100</v>
      </c>
      <c r="B29" s="74">
        <v>591</v>
      </c>
      <c r="C29" s="74">
        <v>192</v>
      </c>
      <c r="D29" s="74">
        <v>399</v>
      </c>
      <c r="E29" s="74"/>
      <c r="F29" s="102">
        <v>0</v>
      </c>
      <c r="G29" s="102">
        <v>0</v>
      </c>
      <c r="H29" s="102">
        <v>0</v>
      </c>
      <c r="I29" s="102"/>
      <c r="J29" s="102">
        <v>0</v>
      </c>
      <c r="K29" s="102">
        <v>0</v>
      </c>
      <c r="L29" s="102">
        <v>0</v>
      </c>
      <c r="M29" s="102"/>
      <c r="N29" s="102">
        <v>0</v>
      </c>
      <c r="O29" s="102">
        <v>0</v>
      </c>
      <c r="P29" s="102">
        <v>0</v>
      </c>
      <c r="Q29" s="74"/>
      <c r="R29" s="74">
        <v>300</v>
      </c>
      <c r="S29" s="74">
        <v>98</v>
      </c>
      <c r="T29" s="74">
        <v>202</v>
      </c>
      <c r="U29" s="74"/>
      <c r="V29" s="74">
        <v>164</v>
      </c>
      <c r="W29" s="74">
        <v>53</v>
      </c>
      <c r="X29" s="74">
        <v>111</v>
      </c>
      <c r="Y29" s="74"/>
      <c r="Z29" s="74">
        <v>127</v>
      </c>
      <c r="AA29" s="74">
        <v>41</v>
      </c>
      <c r="AB29" s="74">
        <v>86</v>
      </c>
      <c r="AC29" s="74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</row>
    <row r="30" spans="1:55" x14ac:dyDescent="0.2">
      <c r="A30" s="63" t="s">
        <v>101</v>
      </c>
      <c r="B30" s="74">
        <v>677</v>
      </c>
      <c r="C30" s="74">
        <v>245</v>
      </c>
      <c r="D30" s="74">
        <v>432</v>
      </c>
      <c r="E30" s="74"/>
      <c r="F30" s="102">
        <v>0</v>
      </c>
      <c r="G30" s="102">
        <v>0</v>
      </c>
      <c r="H30" s="102">
        <v>0</v>
      </c>
      <c r="I30" s="102"/>
      <c r="J30" s="102">
        <v>0</v>
      </c>
      <c r="K30" s="102">
        <v>0</v>
      </c>
      <c r="L30" s="102">
        <v>0</v>
      </c>
      <c r="M30" s="102"/>
      <c r="N30" s="102">
        <v>0</v>
      </c>
      <c r="O30" s="102">
        <v>0</v>
      </c>
      <c r="P30" s="102">
        <v>0</v>
      </c>
      <c r="Q30" s="74"/>
      <c r="R30" s="74">
        <v>318</v>
      </c>
      <c r="S30" s="74">
        <v>113</v>
      </c>
      <c r="T30" s="74">
        <v>205</v>
      </c>
      <c r="U30" s="74"/>
      <c r="V30" s="74">
        <v>166</v>
      </c>
      <c r="W30" s="74">
        <v>61</v>
      </c>
      <c r="X30" s="74">
        <v>105</v>
      </c>
      <c r="Y30" s="74"/>
      <c r="Z30" s="74">
        <v>193</v>
      </c>
      <c r="AA30" s="74">
        <v>71</v>
      </c>
      <c r="AB30" s="74">
        <v>122</v>
      </c>
      <c r="AC30" s="74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</row>
    <row r="31" spans="1:55" x14ac:dyDescent="0.2">
      <c r="A31" s="63" t="s">
        <v>102</v>
      </c>
      <c r="B31" s="74">
        <v>298</v>
      </c>
      <c r="C31" s="74">
        <v>118</v>
      </c>
      <c r="D31" s="74">
        <v>180</v>
      </c>
      <c r="E31" s="74"/>
      <c r="F31" s="102">
        <v>0</v>
      </c>
      <c r="G31" s="102">
        <v>0</v>
      </c>
      <c r="H31" s="102">
        <v>0</v>
      </c>
      <c r="I31" s="102"/>
      <c r="J31" s="102">
        <v>0</v>
      </c>
      <c r="K31" s="102">
        <v>0</v>
      </c>
      <c r="L31" s="102">
        <v>0</v>
      </c>
      <c r="M31" s="102"/>
      <c r="N31" s="102">
        <v>0</v>
      </c>
      <c r="O31" s="102">
        <v>0</v>
      </c>
      <c r="P31" s="102">
        <v>0</v>
      </c>
      <c r="Q31" s="74"/>
      <c r="R31" s="74">
        <v>158</v>
      </c>
      <c r="S31" s="74">
        <v>60</v>
      </c>
      <c r="T31" s="74">
        <v>98</v>
      </c>
      <c r="U31" s="74"/>
      <c r="V31" s="74">
        <v>77</v>
      </c>
      <c r="W31" s="74">
        <v>32</v>
      </c>
      <c r="X31" s="74">
        <v>45</v>
      </c>
      <c r="Y31" s="74"/>
      <c r="Z31" s="74">
        <v>63</v>
      </c>
      <c r="AA31" s="74">
        <v>26</v>
      </c>
      <c r="AB31" s="74">
        <v>37</v>
      </c>
      <c r="AC31" s="74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</row>
    <row r="32" spans="1:55" x14ac:dyDescent="0.2">
      <c r="A32" s="63" t="s">
        <v>103</v>
      </c>
      <c r="B32" s="74">
        <v>308</v>
      </c>
      <c r="C32" s="74">
        <v>138</v>
      </c>
      <c r="D32" s="74">
        <v>170</v>
      </c>
      <c r="E32" s="74"/>
      <c r="F32" s="102">
        <v>0</v>
      </c>
      <c r="G32" s="102">
        <v>0</v>
      </c>
      <c r="H32" s="102">
        <v>0</v>
      </c>
      <c r="I32" s="102"/>
      <c r="J32" s="102">
        <v>0</v>
      </c>
      <c r="K32" s="102">
        <v>0</v>
      </c>
      <c r="L32" s="102">
        <v>0</v>
      </c>
      <c r="M32" s="102"/>
      <c r="N32" s="102">
        <v>0</v>
      </c>
      <c r="O32" s="102">
        <v>0</v>
      </c>
      <c r="P32" s="102">
        <v>0</v>
      </c>
      <c r="Q32" s="74"/>
      <c r="R32" s="74">
        <v>134</v>
      </c>
      <c r="S32" s="74">
        <v>61</v>
      </c>
      <c r="T32" s="74">
        <v>73</v>
      </c>
      <c r="U32" s="74"/>
      <c r="V32" s="74">
        <v>119</v>
      </c>
      <c r="W32" s="74">
        <v>54</v>
      </c>
      <c r="X32" s="74">
        <v>65</v>
      </c>
      <c r="Y32" s="74"/>
      <c r="Z32" s="74">
        <v>55</v>
      </c>
      <c r="AA32" s="74">
        <v>23</v>
      </c>
      <c r="AB32" s="74">
        <v>32</v>
      </c>
      <c r="AC32" s="74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</row>
    <row r="33" spans="1:55" x14ac:dyDescent="0.2">
      <c r="A33" s="63" t="s">
        <v>104</v>
      </c>
      <c r="B33" s="74">
        <v>469</v>
      </c>
      <c r="C33" s="74">
        <v>141</v>
      </c>
      <c r="D33" s="74">
        <v>328</v>
      </c>
      <c r="E33" s="74"/>
      <c r="F33" s="102">
        <v>0</v>
      </c>
      <c r="G33" s="102">
        <v>0</v>
      </c>
      <c r="H33" s="102">
        <v>0</v>
      </c>
      <c r="I33" s="102"/>
      <c r="J33" s="102">
        <v>0</v>
      </c>
      <c r="K33" s="102">
        <v>0</v>
      </c>
      <c r="L33" s="102">
        <v>0</v>
      </c>
      <c r="M33" s="102"/>
      <c r="N33" s="102">
        <v>0</v>
      </c>
      <c r="O33" s="102">
        <v>0</v>
      </c>
      <c r="P33" s="102">
        <v>0</v>
      </c>
      <c r="Q33" s="74"/>
      <c r="R33" s="74">
        <v>256</v>
      </c>
      <c r="S33" s="74">
        <v>74</v>
      </c>
      <c r="T33" s="74">
        <v>182</v>
      </c>
      <c r="U33" s="74"/>
      <c r="V33" s="74">
        <v>118</v>
      </c>
      <c r="W33" s="74">
        <v>37</v>
      </c>
      <c r="X33" s="74">
        <v>81</v>
      </c>
      <c r="Y33" s="74"/>
      <c r="Z33" s="74">
        <v>95</v>
      </c>
      <c r="AA33" s="74">
        <v>30</v>
      </c>
      <c r="AB33" s="74">
        <v>65</v>
      </c>
      <c r="AC33" s="74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</row>
    <row r="34" spans="1:55" x14ac:dyDescent="0.2">
      <c r="A34" s="63" t="s">
        <v>105</v>
      </c>
      <c r="B34" s="74">
        <v>357</v>
      </c>
      <c r="C34" s="74">
        <v>133</v>
      </c>
      <c r="D34" s="74">
        <v>224</v>
      </c>
      <c r="E34" s="74"/>
      <c r="F34" s="102">
        <v>0</v>
      </c>
      <c r="G34" s="102">
        <v>0</v>
      </c>
      <c r="H34" s="102">
        <v>0</v>
      </c>
      <c r="I34" s="102"/>
      <c r="J34" s="102">
        <v>0</v>
      </c>
      <c r="K34" s="102">
        <v>0</v>
      </c>
      <c r="L34" s="102">
        <v>0</v>
      </c>
      <c r="M34" s="102"/>
      <c r="N34" s="102">
        <v>0</v>
      </c>
      <c r="O34" s="102">
        <v>0</v>
      </c>
      <c r="P34" s="102">
        <v>0</v>
      </c>
      <c r="Q34" s="74"/>
      <c r="R34" s="74">
        <v>166</v>
      </c>
      <c r="S34" s="74">
        <v>66</v>
      </c>
      <c r="T34" s="74">
        <v>100</v>
      </c>
      <c r="U34" s="74"/>
      <c r="V34" s="74">
        <v>100</v>
      </c>
      <c r="W34" s="74">
        <v>38</v>
      </c>
      <c r="X34" s="74">
        <v>62</v>
      </c>
      <c r="Y34" s="74"/>
      <c r="Z34" s="74">
        <v>91</v>
      </c>
      <c r="AA34" s="74">
        <v>29</v>
      </c>
      <c r="AB34" s="74">
        <v>62</v>
      </c>
      <c r="AC34" s="74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</row>
    <row r="35" spans="1:55" x14ac:dyDescent="0.2">
      <c r="A35" s="63" t="s">
        <v>106</v>
      </c>
      <c r="B35" s="74">
        <v>584</v>
      </c>
      <c r="C35" s="74">
        <v>220</v>
      </c>
      <c r="D35" s="74">
        <v>364</v>
      </c>
      <c r="E35" s="74"/>
      <c r="F35" s="102">
        <v>0</v>
      </c>
      <c r="G35" s="102">
        <v>0</v>
      </c>
      <c r="H35" s="102">
        <v>0</v>
      </c>
      <c r="I35" s="102"/>
      <c r="J35" s="102">
        <v>0</v>
      </c>
      <c r="K35" s="102">
        <v>0</v>
      </c>
      <c r="L35" s="102">
        <v>0</v>
      </c>
      <c r="M35" s="102"/>
      <c r="N35" s="102">
        <v>0</v>
      </c>
      <c r="O35" s="102">
        <v>0</v>
      </c>
      <c r="P35" s="102">
        <v>0</v>
      </c>
      <c r="Q35" s="74"/>
      <c r="R35" s="74">
        <v>229</v>
      </c>
      <c r="S35" s="74">
        <v>111</v>
      </c>
      <c r="T35" s="74">
        <v>118</v>
      </c>
      <c r="U35" s="74"/>
      <c r="V35" s="74">
        <v>204</v>
      </c>
      <c r="W35" s="74">
        <v>74</v>
      </c>
      <c r="X35" s="74">
        <v>130</v>
      </c>
      <c r="Y35" s="74"/>
      <c r="Z35" s="74">
        <v>151</v>
      </c>
      <c r="AA35" s="74">
        <v>35</v>
      </c>
      <c r="AB35" s="74">
        <v>116</v>
      </c>
      <c r="AC35" s="74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</row>
    <row r="36" spans="1:55" x14ac:dyDescent="0.2">
      <c r="A36" s="105" t="s">
        <v>107</v>
      </c>
      <c r="B36" s="74">
        <v>185</v>
      </c>
      <c r="C36" s="74">
        <v>53</v>
      </c>
      <c r="D36" s="74">
        <v>132</v>
      </c>
      <c r="E36" s="74"/>
      <c r="F36" s="102">
        <v>0</v>
      </c>
      <c r="G36" s="102">
        <v>0</v>
      </c>
      <c r="H36" s="102">
        <v>0</v>
      </c>
      <c r="I36" s="102"/>
      <c r="J36" s="102">
        <v>0</v>
      </c>
      <c r="K36" s="102">
        <v>0</v>
      </c>
      <c r="L36" s="102">
        <v>0</v>
      </c>
      <c r="M36" s="102"/>
      <c r="N36" s="102">
        <v>0</v>
      </c>
      <c r="O36" s="102">
        <v>0</v>
      </c>
      <c r="P36" s="102">
        <v>0</v>
      </c>
      <c r="Q36" s="74"/>
      <c r="R36" s="74">
        <v>107</v>
      </c>
      <c r="S36" s="74">
        <v>31</v>
      </c>
      <c r="T36" s="74">
        <v>76</v>
      </c>
      <c r="U36" s="74"/>
      <c r="V36" s="74">
        <v>45</v>
      </c>
      <c r="W36" s="74">
        <v>13</v>
      </c>
      <c r="X36" s="74">
        <v>32</v>
      </c>
      <c r="Y36" s="74"/>
      <c r="Z36" s="74">
        <v>33</v>
      </c>
      <c r="AA36" s="74">
        <v>9</v>
      </c>
      <c r="AB36" s="74">
        <v>24</v>
      </c>
      <c r="AC36" s="74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</row>
    <row r="37" spans="1:55" x14ac:dyDescent="0.2">
      <c r="A37" s="105" t="s">
        <v>108</v>
      </c>
      <c r="B37" s="74">
        <v>645</v>
      </c>
      <c r="C37" s="74">
        <v>189</v>
      </c>
      <c r="D37" s="74">
        <v>456</v>
      </c>
      <c r="E37" s="74"/>
      <c r="F37" s="102">
        <v>0</v>
      </c>
      <c r="G37" s="102">
        <v>0</v>
      </c>
      <c r="H37" s="102">
        <v>0</v>
      </c>
      <c r="I37" s="102"/>
      <c r="J37" s="102">
        <v>0</v>
      </c>
      <c r="K37" s="102">
        <v>0</v>
      </c>
      <c r="L37" s="102">
        <v>0</v>
      </c>
      <c r="M37" s="102"/>
      <c r="N37" s="102">
        <v>0</v>
      </c>
      <c r="O37" s="102">
        <v>0</v>
      </c>
      <c r="P37" s="102">
        <v>0</v>
      </c>
      <c r="Q37" s="74"/>
      <c r="R37" s="74">
        <v>299</v>
      </c>
      <c r="S37" s="74">
        <v>87</v>
      </c>
      <c r="T37" s="74">
        <v>212</v>
      </c>
      <c r="U37" s="74"/>
      <c r="V37" s="74">
        <v>196</v>
      </c>
      <c r="W37" s="74">
        <v>50</v>
      </c>
      <c r="X37" s="74">
        <v>146</v>
      </c>
      <c r="Y37" s="74"/>
      <c r="Z37" s="74">
        <v>150</v>
      </c>
      <c r="AA37" s="74">
        <v>52</v>
      </c>
      <c r="AB37" s="74">
        <v>98</v>
      </c>
      <c r="AC37" s="74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</row>
    <row r="38" spans="1:55" ht="13.5" thickBot="1" x14ac:dyDescent="0.25">
      <c r="A38" s="101" t="s">
        <v>205</v>
      </c>
      <c r="B38" s="74">
        <v>134</v>
      </c>
      <c r="C38" s="74">
        <v>35</v>
      </c>
      <c r="D38" s="74">
        <v>99</v>
      </c>
      <c r="E38" s="74"/>
      <c r="F38" s="102">
        <v>0</v>
      </c>
      <c r="G38" s="102">
        <v>0</v>
      </c>
      <c r="H38" s="102">
        <v>0</v>
      </c>
      <c r="I38" s="102"/>
      <c r="J38" s="102">
        <v>0</v>
      </c>
      <c r="K38" s="102">
        <v>0</v>
      </c>
      <c r="L38" s="102">
        <v>0</v>
      </c>
      <c r="M38" s="102"/>
      <c r="N38" s="102">
        <v>0</v>
      </c>
      <c r="O38" s="102">
        <v>0</v>
      </c>
      <c r="P38" s="102">
        <v>0</v>
      </c>
      <c r="Q38" s="74"/>
      <c r="R38" s="74">
        <v>55</v>
      </c>
      <c r="S38" s="74">
        <v>16</v>
      </c>
      <c r="T38" s="74">
        <v>39</v>
      </c>
      <c r="U38" s="74"/>
      <c r="V38" s="74">
        <v>40</v>
      </c>
      <c r="W38" s="74">
        <v>7</v>
      </c>
      <c r="X38" s="74">
        <v>33</v>
      </c>
      <c r="Y38" s="74"/>
      <c r="Z38" s="74">
        <v>39</v>
      </c>
      <c r="AA38" s="74">
        <v>12</v>
      </c>
      <c r="AB38" s="74">
        <v>27</v>
      </c>
      <c r="AC38" s="74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</row>
    <row r="39" spans="1:55" x14ac:dyDescent="0.25">
      <c r="A39" s="222" t="s">
        <v>76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55" x14ac:dyDescent="0.25">
      <c r="A40" s="223" t="s">
        <v>14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</row>
    <row r="43" spans="1:55" s="50" customFormat="1" ht="15" x14ac:dyDescent="0.25">
      <c r="A43" s="224" t="s">
        <v>395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9"/>
      <c r="AD43" s="215" t="s">
        <v>222</v>
      </c>
      <c r="AE43" s="215"/>
      <c r="AF43" s="9"/>
    </row>
    <row r="44" spans="1:55" s="50" customFormat="1" ht="15" x14ac:dyDescent="0.25">
      <c r="A44" s="225" t="s">
        <v>207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9"/>
      <c r="AD44" s="215"/>
      <c r="AE44" s="215"/>
      <c r="AF44"/>
    </row>
    <row r="45" spans="1:55" s="50" customFormat="1" ht="15" x14ac:dyDescent="0.25">
      <c r="A45" s="224" t="s">
        <v>64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</row>
    <row r="46" spans="1:55" s="50" customFormat="1" ht="15" x14ac:dyDescent="0.25">
      <c r="A46" s="225" t="s">
        <v>80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</row>
    <row r="47" spans="1:55" s="50" customFormat="1" ht="15" x14ac:dyDescent="0.25">
      <c r="A47" s="224" t="s">
        <v>81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</row>
    <row r="48" spans="1:55" s="50" customFormat="1" ht="15" x14ac:dyDescent="0.25">
      <c r="A48" s="225" t="s">
        <v>389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28" s="50" customFormat="1" ht="15.75" thickBot="1" x14ac:dyDescent="0.3">
      <c r="A49" s="53"/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1:28" s="50" customFormat="1" ht="15" customHeight="1" x14ac:dyDescent="0.25">
      <c r="A50" s="229" t="s">
        <v>82</v>
      </c>
      <c r="B50" s="54" t="s">
        <v>203</v>
      </c>
      <c r="C50" s="54"/>
      <c r="D50" s="54"/>
      <c r="E50" s="55"/>
      <c r="F50" s="54" t="s">
        <v>48</v>
      </c>
      <c r="G50" s="54"/>
      <c r="H50" s="54"/>
      <c r="I50" s="55"/>
      <c r="J50" s="54" t="s">
        <v>49</v>
      </c>
      <c r="K50" s="54"/>
      <c r="L50" s="54"/>
      <c r="M50" s="55"/>
      <c r="N50" s="54" t="s">
        <v>50</v>
      </c>
      <c r="O50" s="54"/>
      <c r="P50" s="54"/>
      <c r="Q50" s="55"/>
      <c r="R50" s="54" t="s">
        <v>51</v>
      </c>
      <c r="S50" s="54"/>
      <c r="T50" s="54"/>
      <c r="U50" s="55"/>
      <c r="V50" s="54" t="s">
        <v>52</v>
      </c>
      <c r="W50" s="54"/>
      <c r="X50" s="54"/>
      <c r="Y50" s="55"/>
      <c r="Z50" s="54" t="s">
        <v>53</v>
      </c>
      <c r="AA50" s="54"/>
      <c r="AB50" s="54"/>
    </row>
    <row r="51" spans="1:28" s="50" customFormat="1" ht="15.75" thickBot="1" x14ac:dyDescent="0.3">
      <c r="A51" s="230"/>
      <c r="B51" s="56" t="s">
        <v>68</v>
      </c>
      <c r="C51" s="56" t="s">
        <v>69</v>
      </c>
      <c r="D51" s="56" t="s">
        <v>70</v>
      </c>
      <c r="E51" s="57"/>
      <c r="F51" s="56" t="s">
        <v>68</v>
      </c>
      <c r="G51" s="56" t="s">
        <v>69</v>
      </c>
      <c r="H51" s="56" t="s">
        <v>70</v>
      </c>
      <c r="I51" s="57"/>
      <c r="J51" s="56" t="s">
        <v>68</v>
      </c>
      <c r="K51" s="56" t="s">
        <v>69</v>
      </c>
      <c r="L51" s="56" t="s">
        <v>70</v>
      </c>
      <c r="M51" s="57"/>
      <c r="N51" s="56" t="s">
        <v>68</v>
      </c>
      <c r="O51" s="56" t="s">
        <v>69</v>
      </c>
      <c r="P51" s="56" t="s">
        <v>70</v>
      </c>
      <c r="Q51" s="57"/>
      <c r="R51" s="56" t="s">
        <v>68</v>
      </c>
      <c r="S51" s="56" t="s">
        <v>69</v>
      </c>
      <c r="T51" s="56" t="s">
        <v>70</v>
      </c>
      <c r="U51" s="57"/>
      <c r="V51" s="56" t="s">
        <v>68</v>
      </c>
      <c r="W51" s="56" t="s">
        <v>69</v>
      </c>
      <c r="X51" s="56" t="s">
        <v>70</v>
      </c>
      <c r="Y51" s="57"/>
      <c r="Z51" s="56" t="s">
        <v>68</v>
      </c>
      <c r="AA51" s="56" t="s">
        <v>69</v>
      </c>
      <c r="AB51" s="56" t="s">
        <v>70</v>
      </c>
    </row>
    <row r="52" spans="1:28" x14ac:dyDescent="0.25">
      <c r="A52" s="89"/>
      <c r="B52" s="90"/>
      <c r="C52" s="90"/>
      <c r="D52" s="90"/>
      <c r="E52" s="91"/>
      <c r="F52" s="90"/>
      <c r="G52" s="90"/>
      <c r="H52" s="90"/>
      <c r="I52" s="91"/>
      <c r="J52" s="90"/>
      <c r="K52" s="90"/>
      <c r="L52" s="90"/>
      <c r="M52" s="91"/>
      <c r="N52" s="90"/>
      <c r="O52" s="90"/>
      <c r="P52" s="90"/>
      <c r="Q52" s="91"/>
      <c r="R52" s="90"/>
      <c r="S52" s="90"/>
      <c r="T52" s="90"/>
      <c r="U52" s="91"/>
      <c r="V52" s="90"/>
      <c r="W52" s="90"/>
      <c r="X52" s="90"/>
      <c r="Y52" s="91"/>
      <c r="Z52" s="90"/>
      <c r="AA52" s="90"/>
      <c r="AB52" s="90"/>
    </row>
    <row r="53" spans="1:28" ht="13.5" x14ac:dyDescent="0.25">
      <c r="A53" s="93" t="s">
        <v>83</v>
      </c>
      <c r="B53" s="102">
        <f>SUM(B55:B80)</f>
        <v>311</v>
      </c>
      <c r="C53" s="102">
        <f>SUM(C55:C80)</f>
        <v>134</v>
      </c>
      <c r="D53" s="102">
        <f>SUM(D55:D80)</f>
        <v>177</v>
      </c>
      <c r="E53" s="102"/>
      <c r="F53" s="102" t="s">
        <v>47</v>
      </c>
      <c r="G53" s="102" t="s">
        <v>47</v>
      </c>
      <c r="H53" s="102" t="s">
        <v>47</v>
      </c>
      <c r="I53" s="102"/>
      <c r="J53" s="102" t="s">
        <v>47</v>
      </c>
      <c r="K53" s="102" t="s">
        <v>47</v>
      </c>
      <c r="L53" s="102" t="s">
        <v>47</v>
      </c>
      <c r="M53" s="102"/>
      <c r="N53" s="102" t="s">
        <v>47</v>
      </c>
      <c r="O53" s="102" t="s">
        <v>47</v>
      </c>
      <c r="P53" s="102" t="s">
        <v>47</v>
      </c>
      <c r="Q53" s="102"/>
      <c r="R53" s="102">
        <f>SUM(R55:R80)</f>
        <v>117</v>
      </c>
      <c r="S53" s="102">
        <f>SUM(S55:S80)</f>
        <v>64</v>
      </c>
      <c r="T53" s="102">
        <f>SUM(T55:T80)</f>
        <v>53</v>
      </c>
      <c r="U53" s="102"/>
      <c r="V53" s="102">
        <f>SUM(V55:V80)</f>
        <v>80</v>
      </c>
      <c r="W53" s="102">
        <f>SUM(W55:W80)</f>
        <v>38</v>
      </c>
      <c r="X53" s="102">
        <f>SUM(X55:X80)</f>
        <v>42</v>
      </c>
      <c r="Y53" s="102"/>
      <c r="Z53" s="102">
        <f>SUM(Z55:Z80)</f>
        <v>114</v>
      </c>
      <c r="AA53" s="102">
        <f>SUM(AA55:AA80)</f>
        <v>32</v>
      </c>
      <c r="AB53" s="102">
        <f>SUM(AB55:AB80)</f>
        <v>82</v>
      </c>
    </row>
    <row r="54" spans="1:28" x14ac:dyDescent="0.25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</row>
    <row r="55" spans="1:28" x14ac:dyDescent="0.2">
      <c r="A55" s="63" t="s">
        <v>84</v>
      </c>
      <c r="B55" s="74">
        <v>1</v>
      </c>
      <c r="C55" s="74">
        <v>1</v>
      </c>
      <c r="D55" s="74">
        <v>0</v>
      </c>
      <c r="E55" s="74"/>
      <c r="F55" s="102">
        <v>0</v>
      </c>
      <c r="G55" s="102">
        <v>0</v>
      </c>
      <c r="H55" s="102">
        <v>0</v>
      </c>
      <c r="I55" s="102"/>
      <c r="J55" s="102">
        <v>0</v>
      </c>
      <c r="K55" s="102">
        <v>0</v>
      </c>
      <c r="L55" s="102">
        <v>0</v>
      </c>
      <c r="M55" s="102"/>
      <c r="N55" s="102">
        <v>0</v>
      </c>
      <c r="O55" s="102">
        <v>0</v>
      </c>
      <c r="P55" s="102">
        <v>0</v>
      </c>
      <c r="Q55" s="74"/>
      <c r="R55" s="74">
        <v>1</v>
      </c>
      <c r="S55" s="74">
        <v>1</v>
      </c>
      <c r="T55" s="74">
        <v>0</v>
      </c>
      <c r="U55" s="74"/>
      <c r="V55" s="74">
        <v>0</v>
      </c>
      <c r="W55" s="74">
        <v>0</v>
      </c>
      <c r="X55" s="74">
        <v>0</v>
      </c>
      <c r="Y55" s="74"/>
      <c r="Z55" s="74">
        <v>0</v>
      </c>
      <c r="AA55" s="74">
        <v>0</v>
      </c>
      <c r="AB55" s="74">
        <v>0</v>
      </c>
    </row>
    <row r="56" spans="1:28" x14ac:dyDescent="0.2">
      <c r="A56" s="63" t="s">
        <v>85</v>
      </c>
      <c r="B56" s="74">
        <v>2</v>
      </c>
      <c r="C56" s="74">
        <v>2</v>
      </c>
      <c r="D56" s="74">
        <v>0</v>
      </c>
      <c r="E56" s="74"/>
      <c r="F56" s="102">
        <v>0</v>
      </c>
      <c r="G56" s="102">
        <v>0</v>
      </c>
      <c r="H56" s="102">
        <v>0</v>
      </c>
      <c r="I56" s="102"/>
      <c r="J56" s="102">
        <v>0</v>
      </c>
      <c r="K56" s="102">
        <v>0</v>
      </c>
      <c r="L56" s="102">
        <v>0</v>
      </c>
      <c r="M56" s="102"/>
      <c r="N56" s="102">
        <v>0</v>
      </c>
      <c r="O56" s="102">
        <v>0</v>
      </c>
      <c r="P56" s="102">
        <v>0</v>
      </c>
      <c r="Q56" s="74"/>
      <c r="R56" s="74">
        <v>2</v>
      </c>
      <c r="S56" s="74">
        <v>2</v>
      </c>
      <c r="T56" s="74">
        <v>0</v>
      </c>
      <c r="U56" s="74"/>
      <c r="V56" s="74">
        <v>0</v>
      </c>
      <c r="W56" s="74">
        <v>0</v>
      </c>
      <c r="X56" s="74">
        <v>0</v>
      </c>
      <c r="Y56" s="74"/>
      <c r="Z56" s="74">
        <v>0</v>
      </c>
      <c r="AA56" s="74">
        <v>0</v>
      </c>
      <c r="AB56" s="74">
        <v>0</v>
      </c>
    </row>
    <row r="57" spans="1:28" x14ac:dyDescent="0.2">
      <c r="A57" s="63" t="s">
        <v>86</v>
      </c>
      <c r="B57" s="74">
        <v>2</v>
      </c>
      <c r="C57" s="74">
        <v>1</v>
      </c>
      <c r="D57" s="74">
        <v>1</v>
      </c>
      <c r="E57" s="74"/>
      <c r="F57" s="102">
        <v>0</v>
      </c>
      <c r="G57" s="102">
        <v>0</v>
      </c>
      <c r="H57" s="102">
        <v>0</v>
      </c>
      <c r="I57" s="102"/>
      <c r="J57" s="102">
        <v>0</v>
      </c>
      <c r="K57" s="102">
        <v>0</v>
      </c>
      <c r="L57" s="102">
        <v>0</v>
      </c>
      <c r="M57" s="102"/>
      <c r="N57" s="102">
        <v>0</v>
      </c>
      <c r="O57" s="102">
        <v>0</v>
      </c>
      <c r="P57" s="102">
        <v>0</v>
      </c>
      <c r="Q57" s="74"/>
      <c r="R57" s="74">
        <v>2</v>
      </c>
      <c r="S57" s="74">
        <v>1</v>
      </c>
      <c r="T57" s="74">
        <v>1</v>
      </c>
      <c r="U57" s="74"/>
      <c r="V57" s="74">
        <v>0</v>
      </c>
      <c r="W57" s="74">
        <v>0</v>
      </c>
      <c r="X57" s="74">
        <v>0</v>
      </c>
      <c r="Y57" s="74"/>
      <c r="Z57" s="74">
        <v>0</v>
      </c>
      <c r="AA57" s="74">
        <v>0</v>
      </c>
      <c r="AB57" s="74">
        <v>0</v>
      </c>
    </row>
    <row r="58" spans="1:28" x14ac:dyDescent="0.2">
      <c r="A58" s="63" t="s">
        <v>87</v>
      </c>
      <c r="B58" s="74">
        <v>10</v>
      </c>
      <c r="C58" s="74">
        <v>2</v>
      </c>
      <c r="D58" s="74">
        <v>8</v>
      </c>
      <c r="E58" s="74"/>
      <c r="F58" s="102">
        <v>0</v>
      </c>
      <c r="G58" s="102">
        <v>0</v>
      </c>
      <c r="H58" s="102">
        <v>0</v>
      </c>
      <c r="I58" s="102"/>
      <c r="J58" s="102">
        <v>0</v>
      </c>
      <c r="K58" s="102">
        <v>0</v>
      </c>
      <c r="L58" s="102">
        <v>0</v>
      </c>
      <c r="M58" s="102"/>
      <c r="N58" s="102">
        <v>0</v>
      </c>
      <c r="O58" s="102">
        <v>0</v>
      </c>
      <c r="P58" s="102">
        <v>0</v>
      </c>
      <c r="Q58" s="74"/>
      <c r="R58" s="74">
        <v>7</v>
      </c>
      <c r="S58" s="74">
        <v>1</v>
      </c>
      <c r="T58" s="74">
        <v>6</v>
      </c>
      <c r="U58" s="74"/>
      <c r="V58" s="74">
        <v>1</v>
      </c>
      <c r="W58" s="74">
        <v>1</v>
      </c>
      <c r="X58" s="74">
        <v>0</v>
      </c>
      <c r="Y58" s="74"/>
      <c r="Z58" s="74">
        <v>2</v>
      </c>
      <c r="AA58" s="74">
        <v>0</v>
      </c>
      <c r="AB58" s="74">
        <v>2</v>
      </c>
    </row>
    <row r="59" spans="1:28" x14ac:dyDescent="0.2">
      <c r="A59" s="63" t="s">
        <v>88</v>
      </c>
      <c r="B59" s="74">
        <v>2</v>
      </c>
      <c r="C59" s="74">
        <v>0</v>
      </c>
      <c r="D59" s="74">
        <v>2</v>
      </c>
      <c r="E59" s="74"/>
      <c r="F59" s="102">
        <v>0</v>
      </c>
      <c r="G59" s="102">
        <v>0</v>
      </c>
      <c r="H59" s="102">
        <v>0</v>
      </c>
      <c r="I59" s="102"/>
      <c r="J59" s="102">
        <v>0</v>
      </c>
      <c r="K59" s="102">
        <v>0</v>
      </c>
      <c r="L59" s="102">
        <v>0</v>
      </c>
      <c r="M59" s="102"/>
      <c r="N59" s="102">
        <v>0</v>
      </c>
      <c r="O59" s="102">
        <v>0</v>
      </c>
      <c r="P59" s="102">
        <v>0</v>
      </c>
      <c r="Q59" s="74"/>
      <c r="R59" s="74">
        <v>1</v>
      </c>
      <c r="S59" s="74">
        <v>0</v>
      </c>
      <c r="T59" s="74">
        <v>1</v>
      </c>
      <c r="U59" s="74"/>
      <c r="V59" s="74">
        <v>1</v>
      </c>
      <c r="W59" s="74">
        <v>0</v>
      </c>
      <c r="X59" s="74">
        <v>1</v>
      </c>
      <c r="Y59" s="74"/>
      <c r="Z59" s="74">
        <v>0</v>
      </c>
      <c r="AA59" s="74">
        <v>0</v>
      </c>
      <c r="AB59" s="74">
        <v>0</v>
      </c>
    </row>
    <row r="60" spans="1:28" x14ac:dyDescent="0.2">
      <c r="A60" s="63" t="s">
        <v>89</v>
      </c>
      <c r="B60" s="74">
        <v>4</v>
      </c>
      <c r="C60" s="74">
        <v>3</v>
      </c>
      <c r="D60" s="74">
        <v>1</v>
      </c>
      <c r="E60" s="74"/>
      <c r="F60" s="102">
        <v>0</v>
      </c>
      <c r="G60" s="102">
        <v>0</v>
      </c>
      <c r="H60" s="102">
        <v>0</v>
      </c>
      <c r="I60" s="102"/>
      <c r="J60" s="102">
        <v>0</v>
      </c>
      <c r="K60" s="102">
        <v>0</v>
      </c>
      <c r="L60" s="102">
        <v>0</v>
      </c>
      <c r="M60" s="102"/>
      <c r="N60" s="102">
        <v>0</v>
      </c>
      <c r="O60" s="102">
        <v>0</v>
      </c>
      <c r="P60" s="102">
        <v>0</v>
      </c>
      <c r="Q60" s="74"/>
      <c r="R60" s="74">
        <v>1</v>
      </c>
      <c r="S60" s="74">
        <v>1</v>
      </c>
      <c r="T60" s="74">
        <v>0</v>
      </c>
      <c r="U60" s="74"/>
      <c r="V60" s="74">
        <v>3</v>
      </c>
      <c r="W60" s="74">
        <v>2</v>
      </c>
      <c r="X60" s="74">
        <v>1</v>
      </c>
      <c r="Y60" s="74"/>
      <c r="Z60" s="74">
        <v>0</v>
      </c>
      <c r="AA60" s="74">
        <v>0</v>
      </c>
      <c r="AB60" s="74">
        <v>0</v>
      </c>
    </row>
    <row r="61" spans="1:28" x14ac:dyDescent="0.2">
      <c r="A61" s="63" t="s">
        <v>90</v>
      </c>
      <c r="B61" s="74">
        <v>1</v>
      </c>
      <c r="C61" s="74">
        <v>1</v>
      </c>
      <c r="D61" s="74">
        <v>0</v>
      </c>
      <c r="E61" s="74"/>
      <c r="F61" s="102">
        <v>0</v>
      </c>
      <c r="G61" s="102">
        <v>0</v>
      </c>
      <c r="H61" s="102">
        <v>0</v>
      </c>
      <c r="I61" s="102"/>
      <c r="J61" s="102">
        <v>0</v>
      </c>
      <c r="K61" s="102">
        <v>0</v>
      </c>
      <c r="L61" s="102">
        <v>0</v>
      </c>
      <c r="M61" s="102"/>
      <c r="N61" s="102">
        <v>0</v>
      </c>
      <c r="O61" s="102">
        <v>0</v>
      </c>
      <c r="P61" s="102">
        <v>0</v>
      </c>
      <c r="Q61" s="74"/>
      <c r="R61" s="74">
        <v>1</v>
      </c>
      <c r="S61" s="74">
        <v>1</v>
      </c>
      <c r="T61" s="74">
        <v>0</v>
      </c>
      <c r="U61" s="74"/>
      <c r="V61" s="74">
        <v>0</v>
      </c>
      <c r="W61" s="74">
        <v>0</v>
      </c>
      <c r="X61" s="74">
        <v>0</v>
      </c>
      <c r="Y61" s="74"/>
      <c r="Z61" s="74">
        <v>0</v>
      </c>
      <c r="AA61" s="74">
        <v>0</v>
      </c>
      <c r="AB61" s="74">
        <v>0</v>
      </c>
    </row>
    <row r="62" spans="1:28" x14ac:dyDescent="0.2">
      <c r="A62" s="63" t="s">
        <v>91</v>
      </c>
      <c r="B62" s="74">
        <v>69</v>
      </c>
      <c r="C62" s="74">
        <v>36</v>
      </c>
      <c r="D62" s="74">
        <v>33</v>
      </c>
      <c r="E62" s="74"/>
      <c r="F62" s="102">
        <v>0</v>
      </c>
      <c r="G62" s="102">
        <v>0</v>
      </c>
      <c r="H62" s="102">
        <v>0</v>
      </c>
      <c r="I62" s="102"/>
      <c r="J62" s="102">
        <v>0</v>
      </c>
      <c r="K62" s="102">
        <v>0</v>
      </c>
      <c r="L62" s="102">
        <v>0</v>
      </c>
      <c r="M62" s="102"/>
      <c r="N62" s="102">
        <v>0</v>
      </c>
      <c r="O62" s="102">
        <v>0</v>
      </c>
      <c r="P62" s="102">
        <v>0</v>
      </c>
      <c r="Q62" s="74"/>
      <c r="R62" s="74">
        <v>28</v>
      </c>
      <c r="S62" s="74">
        <v>22</v>
      </c>
      <c r="T62" s="74">
        <v>6</v>
      </c>
      <c r="U62" s="74"/>
      <c r="V62" s="74">
        <v>16</v>
      </c>
      <c r="W62" s="74">
        <v>7</v>
      </c>
      <c r="X62" s="74">
        <v>9</v>
      </c>
      <c r="Y62" s="74"/>
      <c r="Z62" s="74">
        <v>25</v>
      </c>
      <c r="AA62" s="74">
        <v>7</v>
      </c>
      <c r="AB62" s="74">
        <v>18</v>
      </c>
    </row>
    <row r="63" spans="1:28" x14ac:dyDescent="0.2">
      <c r="A63" s="63" t="s">
        <v>92</v>
      </c>
      <c r="B63" s="74">
        <v>5</v>
      </c>
      <c r="C63" s="74">
        <v>0</v>
      </c>
      <c r="D63" s="74">
        <v>5</v>
      </c>
      <c r="E63" s="74"/>
      <c r="F63" s="102">
        <v>0</v>
      </c>
      <c r="G63" s="102">
        <v>0</v>
      </c>
      <c r="H63" s="102">
        <v>0</v>
      </c>
      <c r="I63" s="102"/>
      <c r="J63" s="102">
        <v>0</v>
      </c>
      <c r="K63" s="102">
        <v>0</v>
      </c>
      <c r="L63" s="102">
        <v>0</v>
      </c>
      <c r="M63" s="102"/>
      <c r="N63" s="102">
        <v>0</v>
      </c>
      <c r="O63" s="102">
        <v>0</v>
      </c>
      <c r="P63" s="102">
        <v>0</v>
      </c>
      <c r="Q63" s="74"/>
      <c r="R63" s="74">
        <v>3</v>
      </c>
      <c r="S63" s="74">
        <v>0</v>
      </c>
      <c r="T63" s="74">
        <v>3</v>
      </c>
      <c r="U63" s="74"/>
      <c r="V63" s="74">
        <v>0</v>
      </c>
      <c r="W63" s="74">
        <v>0</v>
      </c>
      <c r="X63" s="74">
        <v>0</v>
      </c>
      <c r="Y63" s="74"/>
      <c r="Z63" s="74">
        <v>2</v>
      </c>
      <c r="AA63" s="74">
        <v>0</v>
      </c>
      <c r="AB63" s="74">
        <v>2</v>
      </c>
    </row>
    <row r="64" spans="1:28" x14ac:dyDescent="0.2">
      <c r="A64" s="63" t="s">
        <v>93</v>
      </c>
      <c r="B64" s="74">
        <v>17</v>
      </c>
      <c r="C64" s="74">
        <v>6</v>
      </c>
      <c r="D64" s="74">
        <v>11</v>
      </c>
      <c r="E64" s="74"/>
      <c r="F64" s="102">
        <v>0</v>
      </c>
      <c r="G64" s="102">
        <v>0</v>
      </c>
      <c r="H64" s="102">
        <v>0</v>
      </c>
      <c r="I64" s="102"/>
      <c r="J64" s="102">
        <v>0</v>
      </c>
      <c r="K64" s="102">
        <v>0</v>
      </c>
      <c r="L64" s="102">
        <v>0</v>
      </c>
      <c r="M64" s="102"/>
      <c r="N64" s="102">
        <v>0</v>
      </c>
      <c r="O64" s="102">
        <v>0</v>
      </c>
      <c r="P64" s="102">
        <v>0</v>
      </c>
      <c r="Q64" s="74"/>
      <c r="R64" s="74">
        <v>1</v>
      </c>
      <c r="S64" s="74">
        <v>0</v>
      </c>
      <c r="T64" s="74">
        <v>1</v>
      </c>
      <c r="U64" s="74"/>
      <c r="V64" s="74">
        <v>4</v>
      </c>
      <c r="W64" s="74">
        <v>0</v>
      </c>
      <c r="X64" s="74">
        <v>4</v>
      </c>
      <c r="Y64" s="74"/>
      <c r="Z64" s="74">
        <v>12</v>
      </c>
      <c r="AA64" s="74">
        <v>6</v>
      </c>
      <c r="AB64" s="74">
        <v>6</v>
      </c>
    </row>
    <row r="65" spans="1:28" x14ac:dyDescent="0.2">
      <c r="A65" s="63" t="s">
        <v>204</v>
      </c>
      <c r="B65" s="74">
        <v>2</v>
      </c>
      <c r="C65" s="74">
        <v>0</v>
      </c>
      <c r="D65" s="74">
        <v>2</v>
      </c>
      <c r="E65" s="74"/>
      <c r="F65" s="102">
        <v>0</v>
      </c>
      <c r="G65" s="102">
        <v>0</v>
      </c>
      <c r="H65" s="102">
        <v>0</v>
      </c>
      <c r="I65" s="102"/>
      <c r="J65" s="102">
        <v>0</v>
      </c>
      <c r="K65" s="102">
        <v>0</v>
      </c>
      <c r="L65" s="102">
        <v>0</v>
      </c>
      <c r="M65" s="102"/>
      <c r="N65" s="102">
        <v>0</v>
      </c>
      <c r="O65" s="102">
        <v>0</v>
      </c>
      <c r="P65" s="102">
        <v>0</v>
      </c>
      <c r="Q65" s="74"/>
      <c r="R65" s="74">
        <v>0</v>
      </c>
      <c r="S65" s="74">
        <v>0</v>
      </c>
      <c r="T65" s="74">
        <v>0</v>
      </c>
      <c r="U65" s="74"/>
      <c r="V65" s="74">
        <v>0</v>
      </c>
      <c r="W65" s="74">
        <v>0</v>
      </c>
      <c r="X65" s="74">
        <v>0</v>
      </c>
      <c r="Y65" s="74"/>
      <c r="Z65" s="74">
        <v>2</v>
      </c>
      <c r="AA65" s="74">
        <v>0</v>
      </c>
      <c r="AB65" s="74">
        <v>2</v>
      </c>
    </row>
    <row r="66" spans="1:28" x14ac:dyDescent="0.2">
      <c r="A66" s="100" t="s">
        <v>95</v>
      </c>
      <c r="B66" s="74">
        <v>46</v>
      </c>
      <c r="C66" s="74">
        <v>18</v>
      </c>
      <c r="D66" s="74">
        <v>28</v>
      </c>
      <c r="E66" s="74"/>
      <c r="F66" s="102">
        <v>0</v>
      </c>
      <c r="G66" s="102">
        <v>0</v>
      </c>
      <c r="H66" s="102">
        <v>0</v>
      </c>
      <c r="I66" s="102"/>
      <c r="J66" s="102">
        <v>0</v>
      </c>
      <c r="K66" s="102">
        <v>0</v>
      </c>
      <c r="L66" s="102">
        <v>0</v>
      </c>
      <c r="M66" s="102"/>
      <c r="N66" s="102">
        <v>0</v>
      </c>
      <c r="O66" s="102">
        <v>0</v>
      </c>
      <c r="P66" s="102">
        <v>0</v>
      </c>
      <c r="Q66" s="74"/>
      <c r="R66" s="74">
        <v>17</v>
      </c>
      <c r="S66" s="74">
        <v>6</v>
      </c>
      <c r="T66" s="74">
        <v>11</v>
      </c>
      <c r="U66" s="74"/>
      <c r="V66" s="74">
        <v>19</v>
      </c>
      <c r="W66" s="74">
        <v>11</v>
      </c>
      <c r="X66" s="74">
        <v>8</v>
      </c>
      <c r="Y66" s="74"/>
      <c r="Z66" s="74">
        <v>10</v>
      </c>
      <c r="AA66" s="74">
        <v>1</v>
      </c>
      <c r="AB66" s="74">
        <v>9</v>
      </c>
    </row>
    <row r="67" spans="1:28" x14ac:dyDescent="0.2">
      <c r="A67" s="100" t="s">
        <v>96</v>
      </c>
      <c r="B67" s="74">
        <v>1</v>
      </c>
      <c r="C67" s="74">
        <v>0</v>
      </c>
      <c r="D67" s="74">
        <v>1</v>
      </c>
      <c r="E67" s="74"/>
      <c r="F67" s="102">
        <v>0</v>
      </c>
      <c r="G67" s="102">
        <v>0</v>
      </c>
      <c r="H67" s="102">
        <v>0</v>
      </c>
      <c r="I67" s="102"/>
      <c r="J67" s="102">
        <v>0</v>
      </c>
      <c r="K67" s="102">
        <v>0</v>
      </c>
      <c r="L67" s="102">
        <v>0</v>
      </c>
      <c r="M67" s="102"/>
      <c r="N67" s="102">
        <v>0</v>
      </c>
      <c r="O67" s="102">
        <v>0</v>
      </c>
      <c r="P67" s="102">
        <v>0</v>
      </c>
      <c r="Q67" s="74"/>
      <c r="R67" s="74">
        <v>0</v>
      </c>
      <c r="S67" s="74">
        <v>0</v>
      </c>
      <c r="T67" s="74">
        <v>0</v>
      </c>
      <c r="U67" s="74"/>
      <c r="V67" s="74">
        <v>1</v>
      </c>
      <c r="W67" s="74">
        <v>0</v>
      </c>
      <c r="X67" s="74">
        <v>1</v>
      </c>
      <c r="Y67" s="74"/>
      <c r="Z67" s="74">
        <v>0</v>
      </c>
      <c r="AA67" s="74">
        <v>0</v>
      </c>
      <c r="AB67" s="74">
        <v>0</v>
      </c>
    </row>
    <row r="68" spans="1:28" x14ac:dyDescent="0.2">
      <c r="A68" s="100" t="s">
        <v>97</v>
      </c>
      <c r="B68" s="74">
        <v>4</v>
      </c>
      <c r="C68" s="74">
        <v>2</v>
      </c>
      <c r="D68" s="74">
        <v>2</v>
      </c>
      <c r="E68" s="74"/>
      <c r="F68" s="102">
        <v>0</v>
      </c>
      <c r="G68" s="102">
        <v>0</v>
      </c>
      <c r="H68" s="102">
        <v>0</v>
      </c>
      <c r="I68" s="102"/>
      <c r="J68" s="102">
        <v>0</v>
      </c>
      <c r="K68" s="102">
        <v>0</v>
      </c>
      <c r="L68" s="102">
        <v>0</v>
      </c>
      <c r="M68" s="102"/>
      <c r="N68" s="102">
        <v>0</v>
      </c>
      <c r="O68" s="102">
        <v>0</v>
      </c>
      <c r="P68" s="102">
        <v>0</v>
      </c>
      <c r="Q68" s="74"/>
      <c r="R68" s="74">
        <v>1</v>
      </c>
      <c r="S68" s="74">
        <v>1</v>
      </c>
      <c r="T68" s="74">
        <v>0</v>
      </c>
      <c r="U68" s="74"/>
      <c r="V68" s="74">
        <v>1</v>
      </c>
      <c r="W68" s="74">
        <v>1</v>
      </c>
      <c r="X68" s="74">
        <v>0</v>
      </c>
      <c r="Y68" s="74"/>
      <c r="Z68" s="74">
        <v>2</v>
      </c>
      <c r="AA68" s="74">
        <v>0</v>
      </c>
      <c r="AB68" s="74">
        <v>2</v>
      </c>
    </row>
    <row r="69" spans="1:28" x14ac:dyDescent="0.2">
      <c r="A69" s="174" t="s">
        <v>98</v>
      </c>
      <c r="B69" s="74">
        <v>8</v>
      </c>
      <c r="C69" s="74">
        <v>3</v>
      </c>
      <c r="D69" s="74">
        <v>5</v>
      </c>
      <c r="E69" s="74"/>
      <c r="F69" s="102">
        <v>0</v>
      </c>
      <c r="G69" s="102">
        <v>0</v>
      </c>
      <c r="H69" s="102">
        <v>0</v>
      </c>
      <c r="I69" s="102"/>
      <c r="J69" s="102">
        <v>0</v>
      </c>
      <c r="K69" s="102">
        <v>0</v>
      </c>
      <c r="L69" s="102">
        <v>0</v>
      </c>
      <c r="M69" s="102"/>
      <c r="N69" s="102">
        <v>0</v>
      </c>
      <c r="O69" s="102">
        <v>0</v>
      </c>
      <c r="P69" s="102">
        <v>0</v>
      </c>
      <c r="Q69" s="74"/>
      <c r="R69" s="74">
        <v>4</v>
      </c>
      <c r="S69" s="74">
        <v>2</v>
      </c>
      <c r="T69" s="74">
        <v>2</v>
      </c>
      <c r="U69" s="74"/>
      <c r="V69" s="74">
        <v>0</v>
      </c>
      <c r="W69" s="74">
        <v>0</v>
      </c>
      <c r="X69" s="74">
        <v>0</v>
      </c>
      <c r="Y69" s="74"/>
      <c r="Z69" s="74">
        <v>4</v>
      </c>
      <c r="AA69" s="74">
        <v>1</v>
      </c>
      <c r="AB69" s="74">
        <v>3</v>
      </c>
    </row>
    <row r="70" spans="1:28" x14ac:dyDescent="0.2">
      <c r="A70" s="63" t="s">
        <v>99</v>
      </c>
      <c r="B70" s="74">
        <v>1</v>
      </c>
      <c r="C70" s="74">
        <v>1</v>
      </c>
      <c r="D70" s="74">
        <v>0</v>
      </c>
      <c r="E70" s="74"/>
      <c r="F70" s="102">
        <v>0</v>
      </c>
      <c r="G70" s="102">
        <v>0</v>
      </c>
      <c r="H70" s="102">
        <v>0</v>
      </c>
      <c r="I70" s="102"/>
      <c r="J70" s="102">
        <v>0</v>
      </c>
      <c r="K70" s="102">
        <v>0</v>
      </c>
      <c r="L70" s="102">
        <v>0</v>
      </c>
      <c r="M70" s="102"/>
      <c r="N70" s="102">
        <v>0</v>
      </c>
      <c r="O70" s="102">
        <v>0</v>
      </c>
      <c r="P70" s="102">
        <v>0</v>
      </c>
      <c r="Q70" s="74"/>
      <c r="R70" s="74">
        <v>0</v>
      </c>
      <c r="S70" s="74">
        <v>0</v>
      </c>
      <c r="T70" s="74">
        <v>0</v>
      </c>
      <c r="U70" s="74"/>
      <c r="V70" s="74">
        <v>0</v>
      </c>
      <c r="W70" s="74">
        <v>0</v>
      </c>
      <c r="X70" s="74">
        <v>0</v>
      </c>
      <c r="Y70" s="74"/>
      <c r="Z70" s="74">
        <v>1</v>
      </c>
      <c r="AA70" s="74">
        <v>1</v>
      </c>
      <c r="AB70" s="74">
        <v>0</v>
      </c>
    </row>
    <row r="71" spans="1:28" x14ac:dyDescent="0.2">
      <c r="A71" s="63" t="s">
        <v>100</v>
      </c>
      <c r="B71" s="74">
        <v>27</v>
      </c>
      <c r="C71" s="74">
        <v>13</v>
      </c>
      <c r="D71" s="74">
        <v>14</v>
      </c>
      <c r="E71" s="74"/>
      <c r="F71" s="102">
        <v>0</v>
      </c>
      <c r="G71" s="102">
        <v>0</v>
      </c>
      <c r="H71" s="102">
        <v>0</v>
      </c>
      <c r="I71" s="102"/>
      <c r="J71" s="102">
        <v>0</v>
      </c>
      <c r="K71" s="102">
        <v>0</v>
      </c>
      <c r="L71" s="102">
        <v>0</v>
      </c>
      <c r="M71" s="102"/>
      <c r="N71" s="102">
        <v>0</v>
      </c>
      <c r="O71" s="102">
        <v>0</v>
      </c>
      <c r="P71" s="102">
        <v>0</v>
      </c>
      <c r="Q71" s="74"/>
      <c r="R71" s="74">
        <v>13</v>
      </c>
      <c r="S71" s="74">
        <v>6</v>
      </c>
      <c r="T71" s="74">
        <v>7</v>
      </c>
      <c r="U71" s="74"/>
      <c r="V71" s="74">
        <v>0</v>
      </c>
      <c r="W71" s="74">
        <v>0</v>
      </c>
      <c r="X71" s="74">
        <v>0</v>
      </c>
      <c r="Y71" s="74"/>
      <c r="Z71" s="74">
        <v>14</v>
      </c>
      <c r="AA71" s="74">
        <v>7</v>
      </c>
      <c r="AB71" s="74">
        <v>7</v>
      </c>
    </row>
    <row r="72" spans="1:28" x14ac:dyDescent="0.2">
      <c r="A72" s="63" t="s">
        <v>101</v>
      </c>
      <c r="B72" s="74">
        <v>28</v>
      </c>
      <c r="C72" s="74">
        <v>8</v>
      </c>
      <c r="D72" s="74">
        <v>20</v>
      </c>
      <c r="E72" s="74"/>
      <c r="F72" s="102">
        <v>0</v>
      </c>
      <c r="G72" s="102">
        <v>0</v>
      </c>
      <c r="H72" s="102">
        <v>0</v>
      </c>
      <c r="I72" s="102"/>
      <c r="J72" s="102">
        <v>0</v>
      </c>
      <c r="K72" s="102">
        <v>0</v>
      </c>
      <c r="L72" s="102">
        <v>0</v>
      </c>
      <c r="M72" s="102"/>
      <c r="N72" s="102">
        <v>0</v>
      </c>
      <c r="O72" s="102">
        <v>0</v>
      </c>
      <c r="P72" s="102">
        <v>0</v>
      </c>
      <c r="Q72" s="74"/>
      <c r="R72" s="74">
        <v>7</v>
      </c>
      <c r="S72" s="74">
        <v>3</v>
      </c>
      <c r="T72" s="74">
        <v>4</v>
      </c>
      <c r="U72" s="74"/>
      <c r="V72" s="74">
        <v>17</v>
      </c>
      <c r="W72" s="74">
        <v>5</v>
      </c>
      <c r="X72" s="74">
        <v>12</v>
      </c>
      <c r="Y72" s="74"/>
      <c r="Z72" s="74">
        <v>4</v>
      </c>
      <c r="AA72" s="74">
        <v>0</v>
      </c>
      <c r="AB72" s="74">
        <v>4</v>
      </c>
    </row>
    <row r="73" spans="1:28" x14ac:dyDescent="0.2">
      <c r="A73" s="63" t="s">
        <v>102</v>
      </c>
      <c r="B73" s="74">
        <v>2</v>
      </c>
      <c r="C73" s="74">
        <v>0</v>
      </c>
      <c r="D73" s="74">
        <v>2</v>
      </c>
      <c r="E73" s="74"/>
      <c r="F73" s="102">
        <v>0</v>
      </c>
      <c r="G73" s="102">
        <v>0</v>
      </c>
      <c r="H73" s="102">
        <v>0</v>
      </c>
      <c r="I73" s="102"/>
      <c r="J73" s="102">
        <v>0</v>
      </c>
      <c r="K73" s="102">
        <v>0</v>
      </c>
      <c r="L73" s="102">
        <v>0</v>
      </c>
      <c r="M73" s="102"/>
      <c r="N73" s="102">
        <v>0</v>
      </c>
      <c r="O73" s="102">
        <v>0</v>
      </c>
      <c r="P73" s="102">
        <v>0</v>
      </c>
      <c r="Q73" s="74"/>
      <c r="R73" s="74">
        <v>0</v>
      </c>
      <c r="S73" s="74">
        <v>0</v>
      </c>
      <c r="T73" s="74">
        <v>0</v>
      </c>
      <c r="U73" s="74"/>
      <c r="V73" s="74">
        <v>0</v>
      </c>
      <c r="W73" s="74">
        <v>0</v>
      </c>
      <c r="X73" s="74">
        <v>0</v>
      </c>
      <c r="Y73" s="74"/>
      <c r="Z73" s="74">
        <v>2</v>
      </c>
      <c r="AA73" s="74">
        <v>0</v>
      </c>
      <c r="AB73" s="74">
        <v>2</v>
      </c>
    </row>
    <row r="74" spans="1:28" x14ac:dyDescent="0.2">
      <c r="A74" s="63" t="s">
        <v>103</v>
      </c>
      <c r="B74" s="74">
        <v>5</v>
      </c>
      <c r="C74" s="74">
        <v>3</v>
      </c>
      <c r="D74" s="74">
        <v>2</v>
      </c>
      <c r="E74" s="74"/>
      <c r="F74" s="102">
        <v>0</v>
      </c>
      <c r="G74" s="102">
        <v>0</v>
      </c>
      <c r="H74" s="102">
        <v>0</v>
      </c>
      <c r="I74" s="102"/>
      <c r="J74" s="102">
        <v>0</v>
      </c>
      <c r="K74" s="102">
        <v>0</v>
      </c>
      <c r="L74" s="102">
        <v>0</v>
      </c>
      <c r="M74" s="102"/>
      <c r="N74" s="102">
        <v>0</v>
      </c>
      <c r="O74" s="102">
        <v>0</v>
      </c>
      <c r="P74" s="102">
        <v>0</v>
      </c>
      <c r="Q74" s="74"/>
      <c r="R74" s="74">
        <v>2</v>
      </c>
      <c r="S74" s="74">
        <v>2</v>
      </c>
      <c r="T74" s="74">
        <v>0</v>
      </c>
      <c r="U74" s="74"/>
      <c r="V74" s="74">
        <v>2</v>
      </c>
      <c r="W74" s="74">
        <v>0</v>
      </c>
      <c r="X74" s="74">
        <v>2</v>
      </c>
      <c r="Y74" s="74"/>
      <c r="Z74" s="74">
        <v>1</v>
      </c>
      <c r="AA74" s="74">
        <v>1</v>
      </c>
      <c r="AB74" s="74">
        <v>0</v>
      </c>
    </row>
    <row r="75" spans="1:28" x14ac:dyDescent="0.2">
      <c r="A75" s="63" t="s">
        <v>104</v>
      </c>
      <c r="B75" s="74">
        <v>12</v>
      </c>
      <c r="C75" s="74">
        <v>6</v>
      </c>
      <c r="D75" s="74">
        <v>6</v>
      </c>
      <c r="E75" s="74"/>
      <c r="F75" s="102">
        <v>0</v>
      </c>
      <c r="G75" s="102">
        <v>0</v>
      </c>
      <c r="H75" s="102">
        <v>0</v>
      </c>
      <c r="I75" s="102"/>
      <c r="J75" s="102">
        <v>0</v>
      </c>
      <c r="K75" s="102">
        <v>0</v>
      </c>
      <c r="L75" s="102">
        <v>0</v>
      </c>
      <c r="M75" s="102"/>
      <c r="N75" s="102">
        <v>0</v>
      </c>
      <c r="O75" s="102">
        <v>0</v>
      </c>
      <c r="P75" s="102">
        <v>0</v>
      </c>
      <c r="Q75" s="74"/>
      <c r="R75" s="74">
        <v>6</v>
      </c>
      <c r="S75" s="74">
        <v>3</v>
      </c>
      <c r="T75" s="74">
        <v>3</v>
      </c>
      <c r="U75" s="74"/>
      <c r="V75" s="74">
        <v>0</v>
      </c>
      <c r="W75" s="74">
        <v>0</v>
      </c>
      <c r="X75" s="74">
        <v>0</v>
      </c>
      <c r="Y75" s="74"/>
      <c r="Z75" s="74">
        <v>6</v>
      </c>
      <c r="AA75" s="74">
        <v>3</v>
      </c>
      <c r="AB75" s="74">
        <v>3</v>
      </c>
    </row>
    <row r="76" spans="1:28" x14ac:dyDescent="0.2">
      <c r="A76" s="63" t="s">
        <v>105</v>
      </c>
      <c r="B76" s="74">
        <v>11</v>
      </c>
      <c r="C76" s="74">
        <v>9</v>
      </c>
      <c r="D76" s="74">
        <v>2</v>
      </c>
      <c r="E76" s="74"/>
      <c r="F76" s="102">
        <v>0</v>
      </c>
      <c r="G76" s="102">
        <v>0</v>
      </c>
      <c r="H76" s="102">
        <v>0</v>
      </c>
      <c r="I76" s="102"/>
      <c r="J76" s="102">
        <v>0</v>
      </c>
      <c r="K76" s="102">
        <v>0</v>
      </c>
      <c r="L76" s="102">
        <v>0</v>
      </c>
      <c r="M76" s="102"/>
      <c r="N76" s="102">
        <v>0</v>
      </c>
      <c r="O76" s="102">
        <v>0</v>
      </c>
      <c r="P76" s="102">
        <v>0</v>
      </c>
      <c r="Q76" s="74"/>
      <c r="R76" s="74">
        <v>4</v>
      </c>
      <c r="S76" s="74">
        <v>4</v>
      </c>
      <c r="T76" s="74">
        <v>0</v>
      </c>
      <c r="U76" s="74"/>
      <c r="V76" s="74">
        <v>5</v>
      </c>
      <c r="W76" s="74">
        <v>4</v>
      </c>
      <c r="X76" s="74">
        <v>1</v>
      </c>
      <c r="Y76" s="74"/>
      <c r="Z76" s="74">
        <v>2</v>
      </c>
      <c r="AA76" s="74">
        <v>1</v>
      </c>
      <c r="AB76" s="74">
        <v>1</v>
      </c>
    </row>
    <row r="77" spans="1:28" x14ac:dyDescent="0.2">
      <c r="A77" s="63" t="s">
        <v>106</v>
      </c>
      <c r="B77" s="74">
        <v>2</v>
      </c>
      <c r="C77" s="74">
        <v>1</v>
      </c>
      <c r="D77" s="74">
        <v>1</v>
      </c>
      <c r="E77" s="74"/>
      <c r="F77" s="102">
        <v>0</v>
      </c>
      <c r="G77" s="102">
        <v>0</v>
      </c>
      <c r="H77" s="102">
        <v>0</v>
      </c>
      <c r="I77" s="102"/>
      <c r="J77" s="102">
        <v>0</v>
      </c>
      <c r="K77" s="102">
        <v>0</v>
      </c>
      <c r="L77" s="102">
        <v>0</v>
      </c>
      <c r="M77" s="102"/>
      <c r="N77" s="102">
        <v>0</v>
      </c>
      <c r="O77" s="102">
        <v>0</v>
      </c>
      <c r="P77" s="102">
        <v>0</v>
      </c>
      <c r="Q77" s="74"/>
      <c r="R77" s="74">
        <v>1</v>
      </c>
      <c r="S77" s="74">
        <v>1</v>
      </c>
      <c r="T77" s="74">
        <v>0</v>
      </c>
      <c r="U77" s="74"/>
      <c r="V77" s="74">
        <v>0</v>
      </c>
      <c r="W77" s="74">
        <v>0</v>
      </c>
      <c r="X77" s="74">
        <v>0</v>
      </c>
      <c r="Y77" s="74"/>
      <c r="Z77" s="74">
        <v>1</v>
      </c>
      <c r="AA77" s="74">
        <v>0</v>
      </c>
      <c r="AB77" s="74">
        <v>1</v>
      </c>
    </row>
    <row r="78" spans="1:28" x14ac:dyDescent="0.2">
      <c r="A78" s="105" t="s">
        <v>107</v>
      </c>
      <c r="B78" s="74">
        <v>15</v>
      </c>
      <c r="C78" s="74">
        <v>6</v>
      </c>
      <c r="D78" s="74">
        <v>9</v>
      </c>
      <c r="E78" s="74"/>
      <c r="F78" s="102">
        <v>0</v>
      </c>
      <c r="G78" s="102">
        <v>0</v>
      </c>
      <c r="H78" s="102">
        <v>0</v>
      </c>
      <c r="I78" s="102"/>
      <c r="J78" s="102">
        <v>0</v>
      </c>
      <c r="K78" s="102">
        <v>0</v>
      </c>
      <c r="L78" s="102">
        <v>0</v>
      </c>
      <c r="M78" s="102"/>
      <c r="N78" s="102">
        <v>0</v>
      </c>
      <c r="O78" s="102">
        <v>0</v>
      </c>
      <c r="P78" s="102">
        <v>0</v>
      </c>
      <c r="Q78" s="74"/>
      <c r="R78" s="74">
        <v>7</v>
      </c>
      <c r="S78" s="74">
        <v>4</v>
      </c>
      <c r="T78" s="74">
        <v>3</v>
      </c>
      <c r="U78" s="74"/>
      <c r="V78" s="74">
        <v>3</v>
      </c>
      <c r="W78" s="74">
        <v>2</v>
      </c>
      <c r="X78" s="74">
        <v>1</v>
      </c>
      <c r="Y78" s="74"/>
      <c r="Z78" s="74">
        <v>5</v>
      </c>
      <c r="AA78" s="74">
        <v>0</v>
      </c>
      <c r="AB78" s="74">
        <v>5</v>
      </c>
    </row>
    <row r="79" spans="1:28" x14ac:dyDescent="0.2">
      <c r="A79" s="105" t="s">
        <v>108</v>
      </c>
      <c r="B79" s="74">
        <v>24</v>
      </c>
      <c r="C79" s="74">
        <v>6</v>
      </c>
      <c r="D79" s="74">
        <v>18</v>
      </c>
      <c r="E79" s="74"/>
      <c r="F79" s="102">
        <v>0</v>
      </c>
      <c r="G79" s="102">
        <v>0</v>
      </c>
      <c r="H79" s="102">
        <v>0</v>
      </c>
      <c r="I79" s="102"/>
      <c r="J79" s="102">
        <v>0</v>
      </c>
      <c r="K79" s="102">
        <v>0</v>
      </c>
      <c r="L79" s="102">
        <v>0</v>
      </c>
      <c r="M79" s="102"/>
      <c r="N79" s="102">
        <v>0</v>
      </c>
      <c r="O79" s="102">
        <v>0</v>
      </c>
      <c r="P79" s="102">
        <v>0</v>
      </c>
      <c r="Q79" s="74"/>
      <c r="R79" s="74">
        <v>2</v>
      </c>
      <c r="S79" s="74">
        <v>0</v>
      </c>
      <c r="T79" s="74">
        <v>2</v>
      </c>
      <c r="U79" s="74"/>
      <c r="V79" s="74">
        <v>4</v>
      </c>
      <c r="W79" s="74">
        <v>3</v>
      </c>
      <c r="X79" s="74">
        <v>1</v>
      </c>
      <c r="Y79" s="74"/>
      <c r="Z79" s="74">
        <v>18</v>
      </c>
      <c r="AA79" s="74">
        <v>3</v>
      </c>
      <c r="AB79" s="74">
        <v>15</v>
      </c>
    </row>
    <row r="80" spans="1:28" ht="13.5" thickBot="1" x14ac:dyDescent="0.25">
      <c r="A80" s="101" t="s">
        <v>205</v>
      </c>
      <c r="B80" s="74">
        <v>10</v>
      </c>
      <c r="C80" s="74">
        <v>6</v>
      </c>
      <c r="D80" s="74">
        <v>4</v>
      </c>
      <c r="E80" s="74"/>
      <c r="F80" s="102">
        <v>0</v>
      </c>
      <c r="G80" s="102">
        <v>0</v>
      </c>
      <c r="H80" s="102">
        <v>0</v>
      </c>
      <c r="I80" s="102"/>
      <c r="J80" s="102">
        <v>0</v>
      </c>
      <c r="K80" s="102">
        <v>0</v>
      </c>
      <c r="L80" s="102">
        <v>0</v>
      </c>
      <c r="M80" s="102"/>
      <c r="N80" s="102">
        <v>0</v>
      </c>
      <c r="O80" s="102">
        <v>0</v>
      </c>
      <c r="P80" s="102">
        <v>0</v>
      </c>
      <c r="Q80" s="74"/>
      <c r="R80" s="74">
        <v>6</v>
      </c>
      <c r="S80" s="74">
        <v>3</v>
      </c>
      <c r="T80" s="74">
        <v>3</v>
      </c>
      <c r="U80" s="74"/>
      <c r="V80" s="74">
        <v>3</v>
      </c>
      <c r="W80" s="74">
        <v>2</v>
      </c>
      <c r="X80" s="74">
        <v>1</v>
      </c>
      <c r="Y80" s="74"/>
      <c r="Z80" s="74">
        <v>1</v>
      </c>
      <c r="AA80" s="74">
        <v>1</v>
      </c>
      <c r="AB80" s="74">
        <v>0</v>
      </c>
    </row>
    <row r="81" spans="1:32" x14ac:dyDescent="0.25">
      <c r="A81" s="222" t="s">
        <v>76</v>
      </c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</row>
    <row r="82" spans="1:32" x14ac:dyDescent="0.25">
      <c r="A82" s="223" t="s">
        <v>14</v>
      </c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</row>
    <row r="83" spans="1:32" x14ac:dyDescent="0.25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</row>
    <row r="85" spans="1:32" s="50" customFormat="1" ht="15" x14ac:dyDescent="0.25">
      <c r="A85" s="224" t="s">
        <v>210</v>
      </c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9"/>
      <c r="AD85" s="215" t="s">
        <v>222</v>
      </c>
      <c r="AE85" s="215"/>
      <c r="AF85" s="9"/>
    </row>
    <row r="86" spans="1:32" s="50" customFormat="1" ht="15" x14ac:dyDescent="0.25">
      <c r="A86" s="225" t="s">
        <v>209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9"/>
      <c r="AD86" s="215"/>
      <c r="AE86" s="215"/>
      <c r="AF86"/>
    </row>
    <row r="87" spans="1:32" s="50" customFormat="1" ht="15" x14ac:dyDescent="0.25">
      <c r="A87" s="224" t="s">
        <v>64</v>
      </c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</row>
    <row r="88" spans="1:32" s="50" customFormat="1" ht="15" x14ac:dyDescent="0.25">
      <c r="A88" s="225" t="s">
        <v>80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</row>
    <row r="89" spans="1:32" s="50" customFormat="1" ht="15" x14ac:dyDescent="0.25">
      <c r="A89" s="224" t="s">
        <v>81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</row>
    <row r="90" spans="1:32" s="50" customFormat="1" ht="15" x14ac:dyDescent="0.25">
      <c r="A90" s="225" t="s">
        <v>389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</row>
    <row r="91" spans="1:32" s="50" customFormat="1" ht="15.75" thickBot="1" x14ac:dyDescent="0.3">
      <c r="A91" s="53"/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</row>
    <row r="92" spans="1:32" s="50" customFormat="1" ht="15" x14ac:dyDescent="0.25">
      <c r="A92" s="55" t="s">
        <v>146</v>
      </c>
      <c r="B92" s="54" t="s">
        <v>203</v>
      </c>
      <c r="C92" s="54"/>
      <c r="D92" s="54"/>
      <c r="E92" s="55"/>
      <c r="F92" s="54" t="s">
        <v>48</v>
      </c>
      <c r="G92" s="54"/>
      <c r="H92" s="54"/>
      <c r="I92" s="55"/>
      <c r="J92" s="54" t="s">
        <v>49</v>
      </c>
      <c r="K92" s="54"/>
      <c r="L92" s="54"/>
      <c r="M92" s="55"/>
      <c r="N92" s="54" t="s">
        <v>50</v>
      </c>
      <c r="O92" s="54"/>
      <c r="P92" s="54"/>
      <c r="Q92" s="55"/>
      <c r="R92" s="54" t="s">
        <v>51</v>
      </c>
      <c r="S92" s="54"/>
      <c r="T92" s="54"/>
      <c r="U92" s="55"/>
      <c r="V92" s="54" t="s">
        <v>52</v>
      </c>
      <c r="W92" s="54"/>
      <c r="X92" s="54"/>
      <c r="Y92" s="55"/>
      <c r="Z92" s="54" t="s">
        <v>53</v>
      </c>
      <c r="AA92" s="54"/>
      <c r="AB92" s="54"/>
    </row>
    <row r="93" spans="1:32" s="50" customFormat="1" ht="15.75" thickBot="1" x14ac:dyDescent="0.3">
      <c r="A93" s="175" t="s">
        <v>147</v>
      </c>
      <c r="B93" s="56" t="s">
        <v>68</v>
      </c>
      <c r="C93" s="56" t="s">
        <v>69</v>
      </c>
      <c r="D93" s="56" t="s">
        <v>70</v>
      </c>
      <c r="E93" s="57"/>
      <c r="F93" s="56" t="s">
        <v>68</v>
      </c>
      <c r="G93" s="56" t="s">
        <v>69</v>
      </c>
      <c r="H93" s="56" t="s">
        <v>70</v>
      </c>
      <c r="I93" s="57"/>
      <c r="J93" s="56" t="s">
        <v>68</v>
      </c>
      <c r="K93" s="56" t="s">
        <v>69</v>
      </c>
      <c r="L93" s="56" t="s">
        <v>70</v>
      </c>
      <c r="M93" s="57"/>
      <c r="N93" s="56" t="s">
        <v>68</v>
      </c>
      <c r="O93" s="56" t="s">
        <v>69</v>
      </c>
      <c r="P93" s="56" t="s">
        <v>70</v>
      </c>
      <c r="Q93" s="57"/>
      <c r="R93" s="56" t="s">
        <v>68</v>
      </c>
      <c r="S93" s="56" t="s">
        <v>69</v>
      </c>
      <c r="T93" s="56" t="s">
        <v>70</v>
      </c>
      <c r="U93" s="57"/>
      <c r="V93" s="56" t="s">
        <v>68</v>
      </c>
      <c r="W93" s="56" t="s">
        <v>69</v>
      </c>
      <c r="X93" s="56" t="s">
        <v>70</v>
      </c>
      <c r="Y93" s="57"/>
      <c r="Z93" s="56" t="s">
        <v>68</v>
      </c>
      <c r="AA93" s="56" t="s">
        <v>69</v>
      </c>
      <c r="AB93" s="56" t="s">
        <v>70</v>
      </c>
    </row>
    <row r="94" spans="1:32" x14ac:dyDescent="0.25">
      <c r="A94" s="89"/>
      <c r="B94" s="90"/>
      <c r="C94" s="90"/>
      <c r="D94" s="90"/>
      <c r="E94" s="91"/>
      <c r="F94" s="90"/>
      <c r="G94" s="90"/>
      <c r="H94" s="90"/>
      <c r="I94" s="91"/>
      <c r="J94" s="90"/>
      <c r="K94" s="90"/>
      <c r="L94" s="90"/>
      <c r="M94" s="91"/>
      <c r="N94" s="90"/>
      <c r="O94" s="90"/>
      <c r="P94" s="90"/>
      <c r="Q94" s="91"/>
      <c r="R94" s="90"/>
      <c r="S94" s="90"/>
      <c r="T94" s="90"/>
      <c r="U94" s="91"/>
      <c r="V94" s="90"/>
      <c r="W94" s="90"/>
      <c r="X94" s="90"/>
      <c r="Y94" s="91"/>
      <c r="Z94" s="90"/>
      <c r="AA94" s="90"/>
      <c r="AB94" s="90"/>
    </row>
    <row r="95" spans="1:32" ht="13.5" x14ac:dyDescent="0.25">
      <c r="A95" s="93" t="s">
        <v>83</v>
      </c>
      <c r="B95" s="78">
        <f>+B11/(B11+B53)*100</f>
        <v>97.161631833531075</v>
      </c>
      <c r="C95" s="78">
        <f>+C11/(C11+C53)*100</f>
        <v>96.69788072942336</v>
      </c>
      <c r="D95" s="78">
        <f>+D11/(D11+D53)*100</f>
        <v>97.434410784171618</v>
      </c>
      <c r="E95" s="104"/>
      <c r="F95" s="102" t="s">
        <v>47</v>
      </c>
      <c r="G95" s="102" t="s">
        <v>47</v>
      </c>
      <c r="H95" s="102" t="s">
        <v>47</v>
      </c>
      <c r="I95" s="102"/>
      <c r="J95" s="102" t="s">
        <v>47</v>
      </c>
      <c r="K95" s="102" t="s">
        <v>47</v>
      </c>
      <c r="L95" s="102" t="s">
        <v>47</v>
      </c>
      <c r="M95" s="102"/>
      <c r="N95" s="102" t="s">
        <v>47</v>
      </c>
      <c r="O95" s="102" t="s">
        <v>47</v>
      </c>
      <c r="P95" s="102" t="s">
        <v>47</v>
      </c>
      <c r="Q95" s="104"/>
      <c r="R95" s="78">
        <f>+R11/(R11+R53)*100</f>
        <v>97.663271420011995</v>
      </c>
      <c r="S95" s="78">
        <f>+S11/(S11+S53)*100</f>
        <v>96.631578947368425</v>
      </c>
      <c r="T95" s="78">
        <f>+T11/(T11+T53)*100</f>
        <v>98.294174444802067</v>
      </c>
      <c r="U95" s="104"/>
      <c r="V95" s="78">
        <f>+V11/(V11+V53)*100</f>
        <v>97.516299285936043</v>
      </c>
      <c r="W95" s="78">
        <f>+W11/(W11+W53)*100</f>
        <v>96.817420435510897</v>
      </c>
      <c r="X95" s="78">
        <f>+X11/(X11+X53)*100</f>
        <v>97.927972372964973</v>
      </c>
      <c r="Y95" s="104"/>
      <c r="Z95" s="78">
        <f>+Z11/(Z11+Z53)*100</f>
        <v>95.822645657750087</v>
      </c>
      <c r="AA95" s="78">
        <f>+AA11/(AA11+AA53)*100</f>
        <v>96.680497925311201</v>
      </c>
      <c r="AB95" s="78">
        <f>+AB11/(AB11+AB53)*100</f>
        <v>95.354107648725218</v>
      </c>
    </row>
    <row r="96" spans="1:32" x14ac:dyDescent="0.25"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</row>
    <row r="97" spans="1:28" x14ac:dyDescent="0.25">
      <c r="A97" s="63" t="s">
        <v>84</v>
      </c>
      <c r="B97" s="78">
        <f t="shared" ref="B97:D112" si="0">+B13/(B13+B55)*100</f>
        <v>99.645390070921991</v>
      </c>
      <c r="C97" s="78">
        <f t="shared" si="0"/>
        <v>98.936170212765958</v>
      </c>
      <c r="D97" s="78">
        <f t="shared" si="0"/>
        <v>100</v>
      </c>
      <c r="E97" s="104"/>
      <c r="F97" s="102" t="s">
        <v>47</v>
      </c>
      <c r="G97" s="102" t="s">
        <v>47</v>
      </c>
      <c r="H97" s="102" t="s">
        <v>47</v>
      </c>
      <c r="I97" s="102"/>
      <c r="J97" s="102" t="s">
        <v>47</v>
      </c>
      <c r="K97" s="102" t="s">
        <v>47</v>
      </c>
      <c r="L97" s="102" t="s">
        <v>47</v>
      </c>
      <c r="M97" s="102"/>
      <c r="N97" s="102" t="s">
        <v>47</v>
      </c>
      <c r="O97" s="102" t="s">
        <v>47</v>
      </c>
      <c r="P97" s="102" t="s">
        <v>47</v>
      </c>
      <c r="Q97" s="104"/>
      <c r="R97" s="78">
        <f t="shared" ref="R97:T112" si="1">+R13/(R13+R55)*100</f>
        <v>99.180327868852459</v>
      </c>
      <c r="S97" s="78">
        <f t="shared" si="1"/>
        <v>97.560975609756099</v>
      </c>
      <c r="T97" s="78">
        <f t="shared" si="1"/>
        <v>100</v>
      </c>
      <c r="U97" s="104"/>
      <c r="V97" s="78">
        <f t="shared" ref="V97:X112" si="2">+V13/(V13+V55)*100</f>
        <v>100</v>
      </c>
      <c r="W97" s="78">
        <f t="shared" si="2"/>
        <v>100</v>
      </c>
      <c r="X97" s="78">
        <f t="shared" si="2"/>
        <v>100</v>
      </c>
      <c r="Y97" s="104"/>
      <c r="Z97" s="78">
        <f t="shared" ref="Z97:AB112" si="3">+Z13/(Z13+Z55)*100</f>
        <v>100</v>
      </c>
      <c r="AA97" s="78">
        <f t="shared" si="3"/>
        <v>100</v>
      </c>
      <c r="AB97" s="78">
        <f t="shared" si="3"/>
        <v>100</v>
      </c>
    </row>
    <row r="98" spans="1:28" x14ac:dyDescent="0.25">
      <c r="A98" s="63" t="s">
        <v>85</v>
      </c>
      <c r="B98" s="78">
        <f t="shared" si="0"/>
        <v>99.45799457994579</v>
      </c>
      <c r="C98" s="78">
        <f t="shared" si="0"/>
        <v>98.165137614678898</v>
      </c>
      <c r="D98" s="78">
        <f t="shared" si="0"/>
        <v>100</v>
      </c>
      <c r="E98" s="104"/>
      <c r="F98" s="102" t="s">
        <v>47</v>
      </c>
      <c r="G98" s="102" t="s">
        <v>47</v>
      </c>
      <c r="H98" s="102" t="s">
        <v>47</v>
      </c>
      <c r="I98" s="102"/>
      <c r="J98" s="102" t="s">
        <v>47</v>
      </c>
      <c r="K98" s="102" t="s">
        <v>47</v>
      </c>
      <c r="L98" s="102" t="s">
        <v>47</v>
      </c>
      <c r="M98" s="102"/>
      <c r="N98" s="102" t="s">
        <v>47</v>
      </c>
      <c r="O98" s="102" t="s">
        <v>47</v>
      </c>
      <c r="P98" s="102" t="s">
        <v>47</v>
      </c>
      <c r="Q98" s="104"/>
      <c r="R98" s="78">
        <f t="shared" si="1"/>
        <v>98.870056497175142</v>
      </c>
      <c r="S98" s="78">
        <f t="shared" si="1"/>
        <v>95.652173913043484</v>
      </c>
      <c r="T98" s="78">
        <f t="shared" si="1"/>
        <v>100</v>
      </c>
      <c r="U98" s="104"/>
      <c r="V98" s="78">
        <f t="shared" si="2"/>
        <v>100</v>
      </c>
      <c r="W98" s="78">
        <f t="shared" si="2"/>
        <v>100</v>
      </c>
      <c r="X98" s="78">
        <f t="shared" si="2"/>
        <v>100</v>
      </c>
      <c r="Y98" s="104"/>
      <c r="Z98" s="78">
        <f t="shared" si="3"/>
        <v>100</v>
      </c>
      <c r="AA98" s="78">
        <f t="shared" si="3"/>
        <v>100</v>
      </c>
      <c r="AB98" s="78">
        <f t="shared" si="3"/>
        <v>100</v>
      </c>
    </row>
    <row r="99" spans="1:28" x14ac:dyDescent="0.25">
      <c r="A99" s="63" t="s">
        <v>86</v>
      </c>
      <c r="B99" s="78">
        <f t="shared" si="0"/>
        <v>98.484848484848484</v>
      </c>
      <c r="C99" s="78">
        <f t="shared" si="0"/>
        <v>97.872340425531917</v>
      </c>
      <c r="D99" s="78">
        <f t="shared" si="0"/>
        <v>98.82352941176471</v>
      </c>
      <c r="E99" s="104"/>
      <c r="F99" s="102" t="s">
        <v>47</v>
      </c>
      <c r="G99" s="102" t="s">
        <v>47</v>
      </c>
      <c r="H99" s="102" t="s">
        <v>47</v>
      </c>
      <c r="I99" s="102"/>
      <c r="J99" s="102" t="s">
        <v>47</v>
      </c>
      <c r="K99" s="102" t="s">
        <v>47</v>
      </c>
      <c r="L99" s="102" t="s">
        <v>47</v>
      </c>
      <c r="M99" s="102"/>
      <c r="N99" s="102" t="s">
        <v>47</v>
      </c>
      <c r="O99" s="102" t="s">
        <v>47</v>
      </c>
      <c r="P99" s="102" t="s">
        <v>47</v>
      </c>
      <c r="Q99" s="104"/>
      <c r="R99" s="78">
        <f t="shared" si="1"/>
        <v>97.142857142857139</v>
      </c>
      <c r="S99" s="78">
        <f t="shared" si="1"/>
        <v>96</v>
      </c>
      <c r="T99" s="78">
        <f t="shared" si="1"/>
        <v>97.777777777777771</v>
      </c>
      <c r="U99" s="104"/>
      <c r="V99" s="78">
        <f t="shared" si="2"/>
        <v>100</v>
      </c>
      <c r="W99" s="78">
        <f t="shared" si="2"/>
        <v>100</v>
      </c>
      <c r="X99" s="78">
        <f t="shared" si="2"/>
        <v>100</v>
      </c>
      <c r="Y99" s="104"/>
      <c r="Z99" s="78">
        <f t="shared" si="3"/>
        <v>100</v>
      </c>
      <c r="AA99" s="78">
        <f t="shared" si="3"/>
        <v>100</v>
      </c>
      <c r="AB99" s="78">
        <f t="shared" si="3"/>
        <v>100</v>
      </c>
    </row>
    <row r="100" spans="1:28" x14ac:dyDescent="0.25">
      <c r="A100" s="63" t="s">
        <v>87</v>
      </c>
      <c r="B100" s="78">
        <f t="shared" si="0"/>
        <v>98.793727382388425</v>
      </c>
      <c r="C100" s="78">
        <f t="shared" si="0"/>
        <v>99.300699300699307</v>
      </c>
      <c r="D100" s="78">
        <f t="shared" si="0"/>
        <v>98.52670349907919</v>
      </c>
      <c r="E100" s="104"/>
      <c r="F100" s="102" t="s">
        <v>47</v>
      </c>
      <c r="G100" s="102" t="s">
        <v>47</v>
      </c>
      <c r="H100" s="102" t="s">
        <v>47</v>
      </c>
      <c r="I100" s="102"/>
      <c r="J100" s="102" t="s">
        <v>47</v>
      </c>
      <c r="K100" s="102" t="s">
        <v>47</v>
      </c>
      <c r="L100" s="102" t="s">
        <v>47</v>
      </c>
      <c r="M100" s="102"/>
      <c r="N100" s="102" t="s">
        <v>47</v>
      </c>
      <c r="O100" s="102" t="s">
        <v>47</v>
      </c>
      <c r="P100" s="102" t="s">
        <v>47</v>
      </c>
      <c r="Q100" s="104"/>
      <c r="R100" s="78">
        <f t="shared" si="1"/>
        <v>98.223350253807112</v>
      </c>
      <c r="S100" s="78">
        <f t="shared" si="1"/>
        <v>99.253731343283576</v>
      </c>
      <c r="T100" s="78">
        <f t="shared" si="1"/>
        <v>97.692307692307693</v>
      </c>
      <c r="U100" s="104"/>
      <c r="V100" s="78">
        <f t="shared" si="2"/>
        <v>99.585062240663902</v>
      </c>
      <c r="W100" s="78">
        <f t="shared" si="2"/>
        <v>98.80952380952381</v>
      </c>
      <c r="X100" s="78">
        <f t="shared" si="2"/>
        <v>100</v>
      </c>
      <c r="Y100" s="104"/>
      <c r="Z100" s="78">
        <f t="shared" si="3"/>
        <v>98.969072164948457</v>
      </c>
      <c r="AA100" s="78">
        <f t="shared" si="3"/>
        <v>100</v>
      </c>
      <c r="AB100" s="78">
        <f t="shared" si="3"/>
        <v>98.412698412698404</v>
      </c>
    </row>
    <row r="101" spans="1:28" x14ac:dyDescent="0.25">
      <c r="A101" s="63" t="s">
        <v>88</v>
      </c>
      <c r="B101" s="78">
        <f t="shared" si="0"/>
        <v>98.461538461538467</v>
      </c>
      <c r="C101" s="78">
        <f t="shared" si="0"/>
        <v>100</v>
      </c>
      <c r="D101" s="78">
        <f t="shared" si="0"/>
        <v>97.777777777777771</v>
      </c>
      <c r="E101" s="104"/>
      <c r="F101" s="102" t="s">
        <v>47</v>
      </c>
      <c r="G101" s="102" t="s">
        <v>47</v>
      </c>
      <c r="H101" s="102" t="s">
        <v>47</v>
      </c>
      <c r="I101" s="102"/>
      <c r="J101" s="102" t="s">
        <v>47</v>
      </c>
      <c r="K101" s="102" t="s">
        <v>47</v>
      </c>
      <c r="L101" s="102" t="s">
        <v>47</v>
      </c>
      <c r="M101" s="102"/>
      <c r="N101" s="102" t="s">
        <v>47</v>
      </c>
      <c r="O101" s="102" t="s">
        <v>47</v>
      </c>
      <c r="P101" s="102" t="s">
        <v>47</v>
      </c>
      <c r="Q101" s="104"/>
      <c r="R101" s="78">
        <f t="shared" si="1"/>
        <v>98.305084745762713</v>
      </c>
      <c r="S101" s="78">
        <f t="shared" si="1"/>
        <v>100</v>
      </c>
      <c r="T101" s="78">
        <f t="shared" si="1"/>
        <v>97.222222222222214</v>
      </c>
      <c r="U101" s="104"/>
      <c r="V101" s="78">
        <f t="shared" si="2"/>
        <v>97.916666666666657</v>
      </c>
      <c r="W101" s="78">
        <f t="shared" si="2"/>
        <v>100</v>
      </c>
      <c r="X101" s="78">
        <f t="shared" si="2"/>
        <v>97.297297297297305</v>
      </c>
      <c r="Y101" s="104"/>
      <c r="Z101" s="78">
        <f t="shared" si="3"/>
        <v>100</v>
      </c>
      <c r="AA101" s="78">
        <f t="shared" si="3"/>
        <v>100</v>
      </c>
      <c r="AB101" s="78">
        <f t="shared" si="3"/>
        <v>100</v>
      </c>
    </row>
    <row r="102" spans="1:28" x14ac:dyDescent="0.25">
      <c r="A102" s="63" t="s">
        <v>89</v>
      </c>
      <c r="B102" s="78">
        <f t="shared" si="0"/>
        <v>98.833819241982511</v>
      </c>
      <c r="C102" s="78">
        <f t="shared" si="0"/>
        <v>97.777777777777771</v>
      </c>
      <c r="D102" s="78">
        <f t="shared" si="0"/>
        <v>99.519230769230774</v>
      </c>
      <c r="E102" s="104"/>
      <c r="F102" s="102" t="s">
        <v>47</v>
      </c>
      <c r="G102" s="102" t="s">
        <v>47</v>
      </c>
      <c r="H102" s="102" t="s">
        <v>47</v>
      </c>
      <c r="I102" s="102"/>
      <c r="J102" s="102" t="s">
        <v>47</v>
      </c>
      <c r="K102" s="102" t="s">
        <v>47</v>
      </c>
      <c r="L102" s="102" t="s">
        <v>47</v>
      </c>
      <c r="M102" s="102"/>
      <c r="N102" s="102" t="s">
        <v>47</v>
      </c>
      <c r="O102" s="102" t="s">
        <v>47</v>
      </c>
      <c r="P102" s="102" t="s">
        <v>47</v>
      </c>
      <c r="Q102" s="104"/>
      <c r="R102" s="78">
        <f t="shared" si="1"/>
        <v>99.358974358974365</v>
      </c>
      <c r="S102" s="78">
        <f t="shared" si="1"/>
        <v>98.275862068965509</v>
      </c>
      <c r="T102" s="78">
        <f t="shared" si="1"/>
        <v>100</v>
      </c>
      <c r="U102" s="104"/>
      <c r="V102" s="78">
        <f t="shared" si="2"/>
        <v>96.969696969696969</v>
      </c>
      <c r="W102" s="78">
        <f t="shared" si="2"/>
        <v>94.871794871794862</v>
      </c>
      <c r="X102" s="78">
        <f t="shared" si="2"/>
        <v>98.333333333333329</v>
      </c>
      <c r="Y102" s="104"/>
      <c r="Z102" s="78">
        <f t="shared" si="3"/>
        <v>100</v>
      </c>
      <c r="AA102" s="78">
        <f t="shared" si="3"/>
        <v>100</v>
      </c>
      <c r="AB102" s="78">
        <f t="shared" si="3"/>
        <v>100</v>
      </c>
    </row>
    <row r="103" spans="1:28" x14ac:dyDescent="0.25">
      <c r="A103" s="63" t="s">
        <v>90</v>
      </c>
      <c r="B103" s="78">
        <f t="shared" si="0"/>
        <v>99.418604651162795</v>
      </c>
      <c r="C103" s="78">
        <f t="shared" si="0"/>
        <v>98.148148148148152</v>
      </c>
      <c r="D103" s="78">
        <f t="shared" si="0"/>
        <v>100</v>
      </c>
      <c r="E103" s="104"/>
      <c r="F103" s="102" t="s">
        <v>47</v>
      </c>
      <c r="G103" s="102" t="s">
        <v>47</v>
      </c>
      <c r="H103" s="102" t="s">
        <v>47</v>
      </c>
      <c r="I103" s="102"/>
      <c r="J103" s="102" t="s">
        <v>47</v>
      </c>
      <c r="K103" s="102" t="s">
        <v>47</v>
      </c>
      <c r="L103" s="102" t="s">
        <v>47</v>
      </c>
      <c r="M103" s="102"/>
      <c r="N103" s="102" t="s">
        <v>47</v>
      </c>
      <c r="O103" s="102" t="s">
        <v>47</v>
      </c>
      <c r="P103" s="102" t="s">
        <v>47</v>
      </c>
      <c r="Q103" s="104"/>
      <c r="R103" s="78">
        <f t="shared" si="1"/>
        <v>98.924731182795696</v>
      </c>
      <c r="S103" s="78">
        <f t="shared" si="1"/>
        <v>96.969696969696969</v>
      </c>
      <c r="T103" s="78">
        <f t="shared" si="1"/>
        <v>100</v>
      </c>
      <c r="U103" s="104"/>
      <c r="V103" s="78">
        <f t="shared" si="2"/>
        <v>100</v>
      </c>
      <c r="W103" s="78">
        <f t="shared" si="2"/>
        <v>100</v>
      </c>
      <c r="X103" s="78">
        <f t="shared" si="2"/>
        <v>100</v>
      </c>
      <c r="Y103" s="104"/>
      <c r="Z103" s="78">
        <f t="shared" si="3"/>
        <v>100</v>
      </c>
      <c r="AA103" s="78">
        <f t="shared" si="3"/>
        <v>100</v>
      </c>
      <c r="AB103" s="78">
        <f t="shared" si="3"/>
        <v>100</v>
      </c>
    </row>
    <row r="104" spans="1:28" x14ac:dyDescent="0.25">
      <c r="A104" s="63" t="s">
        <v>91</v>
      </c>
      <c r="B104" s="78">
        <f t="shared" si="0"/>
        <v>94.426494345718908</v>
      </c>
      <c r="C104" s="78">
        <f t="shared" si="0"/>
        <v>94.049586776859513</v>
      </c>
      <c r="D104" s="78">
        <f t="shared" si="0"/>
        <v>94.786729857819907</v>
      </c>
      <c r="E104" s="104"/>
      <c r="F104" s="102" t="s">
        <v>47</v>
      </c>
      <c r="G104" s="102" t="s">
        <v>47</v>
      </c>
      <c r="H104" s="102" t="s">
        <v>47</v>
      </c>
      <c r="I104" s="102"/>
      <c r="J104" s="102" t="s">
        <v>47</v>
      </c>
      <c r="K104" s="102" t="s">
        <v>47</v>
      </c>
      <c r="L104" s="102" t="s">
        <v>47</v>
      </c>
      <c r="M104" s="102"/>
      <c r="N104" s="102" t="s">
        <v>47</v>
      </c>
      <c r="O104" s="102" t="s">
        <v>47</v>
      </c>
      <c r="P104" s="102" t="s">
        <v>47</v>
      </c>
      <c r="Q104" s="104"/>
      <c r="R104" s="78">
        <f t="shared" si="1"/>
        <v>94.973070017953319</v>
      </c>
      <c r="S104" s="78">
        <f t="shared" si="1"/>
        <v>92.086330935251809</v>
      </c>
      <c r="T104" s="78">
        <f t="shared" si="1"/>
        <v>97.849462365591393</v>
      </c>
      <c r="U104" s="104"/>
      <c r="V104" s="78">
        <f t="shared" si="2"/>
        <v>95.530726256983243</v>
      </c>
      <c r="W104" s="78">
        <f t="shared" si="2"/>
        <v>96.089385474860336</v>
      </c>
      <c r="X104" s="78">
        <f t="shared" si="2"/>
        <v>94.97206703910615</v>
      </c>
      <c r="Y104" s="104"/>
      <c r="Z104" s="78">
        <f t="shared" si="3"/>
        <v>92.260061919504636</v>
      </c>
      <c r="AA104" s="78">
        <f t="shared" si="3"/>
        <v>95.270270270270274</v>
      </c>
      <c r="AB104" s="78">
        <f t="shared" si="3"/>
        <v>89.714285714285708</v>
      </c>
    </row>
    <row r="105" spans="1:28" x14ac:dyDescent="0.25">
      <c r="A105" s="63" t="s">
        <v>92</v>
      </c>
      <c r="B105" s="78">
        <f t="shared" si="0"/>
        <v>98.704663212435236</v>
      </c>
      <c r="C105" s="78">
        <f t="shared" si="0"/>
        <v>100</v>
      </c>
      <c r="D105" s="78">
        <f t="shared" si="0"/>
        <v>97.85407725321889</v>
      </c>
      <c r="E105" s="104"/>
      <c r="F105" s="102" t="s">
        <v>47</v>
      </c>
      <c r="G105" s="102" t="s">
        <v>47</v>
      </c>
      <c r="H105" s="102" t="s">
        <v>47</v>
      </c>
      <c r="I105" s="102"/>
      <c r="J105" s="102" t="s">
        <v>47</v>
      </c>
      <c r="K105" s="102" t="s">
        <v>47</v>
      </c>
      <c r="L105" s="102" t="s">
        <v>47</v>
      </c>
      <c r="M105" s="102"/>
      <c r="N105" s="102" t="s">
        <v>47</v>
      </c>
      <c r="O105" s="102" t="s">
        <v>47</v>
      </c>
      <c r="P105" s="102" t="s">
        <v>47</v>
      </c>
      <c r="Q105" s="104"/>
      <c r="R105" s="78">
        <f t="shared" si="1"/>
        <v>98.136645962732914</v>
      </c>
      <c r="S105" s="78">
        <f t="shared" si="1"/>
        <v>100</v>
      </c>
      <c r="T105" s="78">
        <f t="shared" si="1"/>
        <v>97</v>
      </c>
      <c r="U105" s="104"/>
      <c r="V105" s="78">
        <f t="shared" si="2"/>
        <v>100</v>
      </c>
      <c r="W105" s="78">
        <f t="shared" si="2"/>
        <v>100</v>
      </c>
      <c r="X105" s="78">
        <f t="shared" si="2"/>
        <v>100</v>
      </c>
      <c r="Y105" s="104"/>
      <c r="Z105" s="78">
        <f t="shared" si="3"/>
        <v>98.230088495575217</v>
      </c>
      <c r="AA105" s="78">
        <f t="shared" si="3"/>
        <v>100</v>
      </c>
      <c r="AB105" s="78">
        <f t="shared" si="3"/>
        <v>97.297297297297305</v>
      </c>
    </row>
    <row r="106" spans="1:28" x14ac:dyDescent="0.25">
      <c r="A106" s="63" t="s">
        <v>93</v>
      </c>
      <c r="B106" s="78">
        <f t="shared" si="0"/>
        <v>97.36434108527132</v>
      </c>
      <c r="C106" s="78">
        <f t="shared" si="0"/>
        <v>96.703296703296701</v>
      </c>
      <c r="D106" s="78">
        <f t="shared" si="0"/>
        <v>97.624190064794817</v>
      </c>
      <c r="E106" s="104"/>
      <c r="F106" s="102" t="s">
        <v>47</v>
      </c>
      <c r="G106" s="102" t="s">
        <v>47</v>
      </c>
      <c r="H106" s="102" t="s">
        <v>47</v>
      </c>
      <c r="I106" s="102"/>
      <c r="J106" s="102" t="s">
        <v>47</v>
      </c>
      <c r="K106" s="102" t="s">
        <v>47</v>
      </c>
      <c r="L106" s="102" t="s">
        <v>47</v>
      </c>
      <c r="M106" s="102"/>
      <c r="N106" s="102" t="s">
        <v>47</v>
      </c>
      <c r="O106" s="102" t="s">
        <v>47</v>
      </c>
      <c r="P106" s="102" t="s">
        <v>47</v>
      </c>
      <c r="Q106" s="104"/>
      <c r="R106" s="78">
        <f t="shared" si="1"/>
        <v>99.661016949152554</v>
      </c>
      <c r="S106" s="78">
        <f t="shared" si="1"/>
        <v>100</v>
      </c>
      <c r="T106" s="78">
        <f t="shared" si="1"/>
        <v>99.516908212560381</v>
      </c>
      <c r="U106" s="104"/>
      <c r="V106" s="78">
        <f t="shared" si="2"/>
        <v>97.894736842105274</v>
      </c>
      <c r="W106" s="78">
        <f t="shared" si="2"/>
        <v>100</v>
      </c>
      <c r="X106" s="78">
        <f t="shared" si="2"/>
        <v>97.080291970802918</v>
      </c>
      <c r="Y106" s="104"/>
      <c r="Z106" s="78">
        <f t="shared" si="3"/>
        <v>92.5</v>
      </c>
      <c r="AA106" s="78">
        <f t="shared" si="3"/>
        <v>85.365853658536579</v>
      </c>
      <c r="AB106" s="78">
        <f t="shared" si="3"/>
        <v>94.9579831932773</v>
      </c>
    </row>
    <row r="107" spans="1:28" x14ac:dyDescent="0.25">
      <c r="A107" s="63" t="s">
        <v>204</v>
      </c>
      <c r="B107" s="78">
        <f t="shared" si="0"/>
        <v>98.726114649681534</v>
      </c>
      <c r="C107" s="78">
        <f t="shared" si="0"/>
        <v>100</v>
      </c>
      <c r="D107" s="78">
        <f t="shared" si="0"/>
        <v>98.290598290598282</v>
      </c>
      <c r="E107" s="104"/>
      <c r="F107" s="102" t="s">
        <v>47</v>
      </c>
      <c r="G107" s="102" t="s">
        <v>47</v>
      </c>
      <c r="H107" s="102" t="s">
        <v>47</v>
      </c>
      <c r="I107" s="102"/>
      <c r="J107" s="102" t="s">
        <v>47</v>
      </c>
      <c r="K107" s="102" t="s">
        <v>47</v>
      </c>
      <c r="L107" s="102" t="s">
        <v>47</v>
      </c>
      <c r="M107" s="102"/>
      <c r="N107" s="102" t="s">
        <v>47</v>
      </c>
      <c r="O107" s="102" t="s">
        <v>47</v>
      </c>
      <c r="P107" s="102" t="s">
        <v>47</v>
      </c>
      <c r="Q107" s="104"/>
      <c r="R107" s="78">
        <f t="shared" si="1"/>
        <v>100</v>
      </c>
      <c r="S107" s="78">
        <f t="shared" si="1"/>
        <v>100</v>
      </c>
      <c r="T107" s="78">
        <f t="shared" si="1"/>
        <v>100</v>
      </c>
      <c r="U107" s="104"/>
      <c r="V107" s="78">
        <f t="shared" si="2"/>
        <v>100</v>
      </c>
      <c r="W107" s="78">
        <f t="shared" si="2"/>
        <v>100</v>
      </c>
      <c r="X107" s="78">
        <f t="shared" si="2"/>
        <v>100</v>
      </c>
      <c r="Y107" s="104"/>
      <c r="Z107" s="78">
        <f t="shared" si="3"/>
        <v>95.454545454545453</v>
      </c>
      <c r="AA107" s="78">
        <f t="shared" si="3"/>
        <v>100</v>
      </c>
      <c r="AB107" s="78">
        <f t="shared" si="3"/>
        <v>94.285714285714278</v>
      </c>
    </row>
    <row r="108" spans="1:28" x14ac:dyDescent="0.25">
      <c r="A108" s="100" t="s">
        <v>95</v>
      </c>
      <c r="B108" s="78">
        <f t="shared" si="0"/>
        <v>96.169858451290594</v>
      </c>
      <c r="C108" s="78">
        <f t="shared" si="0"/>
        <v>96.774193548387103</v>
      </c>
      <c r="D108" s="78">
        <f t="shared" si="0"/>
        <v>95.645412130637638</v>
      </c>
      <c r="E108" s="104"/>
      <c r="F108" s="102" t="s">
        <v>47</v>
      </c>
      <c r="G108" s="102" t="s">
        <v>47</v>
      </c>
      <c r="H108" s="102" t="s">
        <v>47</v>
      </c>
      <c r="I108" s="102"/>
      <c r="J108" s="102" t="s">
        <v>47</v>
      </c>
      <c r="K108" s="102" t="s">
        <v>47</v>
      </c>
      <c r="L108" s="102" t="s">
        <v>47</v>
      </c>
      <c r="M108" s="102"/>
      <c r="N108" s="102" t="s">
        <v>47</v>
      </c>
      <c r="O108" s="102" t="s">
        <v>47</v>
      </c>
      <c r="P108" s="102" t="s">
        <v>47</v>
      </c>
      <c r="Q108" s="104"/>
      <c r="R108" s="78">
        <f t="shared" si="1"/>
        <v>96.271929824561411</v>
      </c>
      <c r="S108" s="78">
        <f t="shared" si="1"/>
        <v>97.368421052631575</v>
      </c>
      <c r="T108" s="78">
        <f t="shared" si="1"/>
        <v>95.175438596491219</v>
      </c>
      <c r="U108" s="104"/>
      <c r="V108" s="78">
        <f t="shared" si="2"/>
        <v>95.273631840796028</v>
      </c>
      <c r="W108" s="78">
        <f t="shared" si="2"/>
        <v>93.78531073446328</v>
      </c>
      <c r="X108" s="78">
        <f t="shared" si="2"/>
        <v>96.444444444444443</v>
      </c>
      <c r="Y108" s="104"/>
      <c r="Z108" s="78">
        <f t="shared" si="3"/>
        <v>97.084548104956269</v>
      </c>
      <c r="AA108" s="78">
        <f t="shared" si="3"/>
        <v>99.346405228758172</v>
      </c>
      <c r="AB108" s="78">
        <f t="shared" si="3"/>
        <v>95.263157894736835</v>
      </c>
    </row>
    <row r="109" spans="1:28" x14ac:dyDescent="0.25">
      <c r="A109" s="100" t="s">
        <v>96</v>
      </c>
      <c r="B109" s="78">
        <f t="shared" si="0"/>
        <v>98.076923076923066</v>
      </c>
      <c r="C109" s="78">
        <f t="shared" si="0"/>
        <v>100</v>
      </c>
      <c r="D109" s="78">
        <f t="shared" si="0"/>
        <v>97.61904761904762</v>
      </c>
      <c r="E109" s="104"/>
      <c r="F109" s="102" t="s">
        <v>47</v>
      </c>
      <c r="G109" s="102" t="s">
        <v>47</v>
      </c>
      <c r="H109" s="102" t="s">
        <v>47</v>
      </c>
      <c r="I109" s="102"/>
      <c r="J109" s="102" t="s">
        <v>47</v>
      </c>
      <c r="K109" s="102" t="s">
        <v>47</v>
      </c>
      <c r="L109" s="102" t="s">
        <v>47</v>
      </c>
      <c r="M109" s="102"/>
      <c r="N109" s="102" t="s">
        <v>47</v>
      </c>
      <c r="O109" s="102" t="s">
        <v>47</v>
      </c>
      <c r="P109" s="102" t="s">
        <v>47</v>
      </c>
      <c r="Q109" s="104"/>
      <c r="R109" s="78">
        <f t="shared" si="1"/>
        <v>100</v>
      </c>
      <c r="S109" s="78">
        <f t="shared" si="1"/>
        <v>100</v>
      </c>
      <c r="T109" s="78">
        <f t="shared" si="1"/>
        <v>100</v>
      </c>
      <c r="U109" s="104"/>
      <c r="V109" s="78">
        <f t="shared" si="2"/>
        <v>91.666666666666657</v>
      </c>
      <c r="W109" s="78">
        <v>0</v>
      </c>
      <c r="X109" s="78">
        <f t="shared" si="2"/>
        <v>91.666666666666657</v>
      </c>
      <c r="Y109" s="104"/>
      <c r="Z109" s="78">
        <f t="shared" si="3"/>
        <v>100</v>
      </c>
      <c r="AA109" s="78">
        <f t="shared" si="3"/>
        <v>100</v>
      </c>
      <c r="AB109" s="78">
        <f t="shared" si="3"/>
        <v>100</v>
      </c>
    </row>
    <row r="110" spans="1:28" x14ac:dyDescent="0.25">
      <c r="A110" s="100" t="s">
        <v>97</v>
      </c>
      <c r="B110" s="78">
        <f t="shared" si="0"/>
        <v>98.753894080996886</v>
      </c>
      <c r="C110" s="78">
        <f t="shared" si="0"/>
        <v>97.894736842105274</v>
      </c>
      <c r="D110" s="78">
        <f t="shared" si="0"/>
        <v>99.115044247787608</v>
      </c>
      <c r="E110" s="104"/>
      <c r="F110" s="102" t="s">
        <v>47</v>
      </c>
      <c r="G110" s="102" t="s">
        <v>47</v>
      </c>
      <c r="H110" s="102" t="s">
        <v>47</v>
      </c>
      <c r="I110" s="102"/>
      <c r="J110" s="102" t="s">
        <v>47</v>
      </c>
      <c r="K110" s="102" t="s">
        <v>47</v>
      </c>
      <c r="L110" s="102" t="s">
        <v>47</v>
      </c>
      <c r="M110" s="102"/>
      <c r="N110" s="102" t="s">
        <v>47</v>
      </c>
      <c r="O110" s="102" t="s">
        <v>47</v>
      </c>
      <c r="P110" s="102" t="s">
        <v>47</v>
      </c>
      <c r="Q110" s="104"/>
      <c r="R110" s="78">
        <f t="shared" si="1"/>
        <v>99.393939393939391</v>
      </c>
      <c r="S110" s="78">
        <f t="shared" si="1"/>
        <v>98.275862068965509</v>
      </c>
      <c r="T110" s="78">
        <f t="shared" si="1"/>
        <v>100</v>
      </c>
      <c r="U110" s="104"/>
      <c r="V110" s="78">
        <f t="shared" si="2"/>
        <v>99.082568807339456</v>
      </c>
      <c r="W110" s="78">
        <f t="shared" si="2"/>
        <v>96.969696969696969</v>
      </c>
      <c r="X110" s="78">
        <f t="shared" si="2"/>
        <v>100</v>
      </c>
      <c r="Y110" s="104"/>
      <c r="Z110" s="78">
        <f t="shared" si="3"/>
        <v>95.744680851063833</v>
      </c>
      <c r="AA110" s="78">
        <f t="shared" si="3"/>
        <v>100</v>
      </c>
      <c r="AB110" s="78">
        <f t="shared" si="3"/>
        <v>95.348837209302332</v>
      </c>
    </row>
    <row r="111" spans="1:28" x14ac:dyDescent="0.25">
      <c r="A111" s="174" t="s">
        <v>98</v>
      </c>
      <c r="B111" s="78">
        <f t="shared" si="0"/>
        <v>94.074074074074076</v>
      </c>
      <c r="C111" s="78">
        <f t="shared" si="0"/>
        <v>93.61702127659575</v>
      </c>
      <c r="D111" s="78">
        <f t="shared" si="0"/>
        <v>94.318181818181827</v>
      </c>
      <c r="E111" s="104"/>
      <c r="F111" s="102" t="s">
        <v>47</v>
      </c>
      <c r="G111" s="102" t="s">
        <v>47</v>
      </c>
      <c r="H111" s="102" t="s">
        <v>47</v>
      </c>
      <c r="I111" s="102"/>
      <c r="J111" s="102" t="s">
        <v>47</v>
      </c>
      <c r="K111" s="102" t="s">
        <v>47</v>
      </c>
      <c r="L111" s="102" t="s">
        <v>47</v>
      </c>
      <c r="M111" s="102"/>
      <c r="N111" s="102" t="s">
        <v>47</v>
      </c>
      <c r="O111" s="102" t="s">
        <v>47</v>
      </c>
      <c r="P111" s="102" t="s">
        <v>47</v>
      </c>
      <c r="Q111" s="104"/>
      <c r="R111" s="78">
        <f t="shared" si="1"/>
        <v>93.650793650793645</v>
      </c>
      <c r="S111" s="78">
        <f t="shared" si="1"/>
        <v>91.304347826086953</v>
      </c>
      <c r="T111" s="78">
        <f t="shared" si="1"/>
        <v>95</v>
      </c>
      <c r="U111" s="104"/>
      <c r="V111" s="78">
        <f t="shared" si="2"/>
        <v>100</v>
      </c>
      <c r="W111" s="78">
        <f t="shared" si="2"/>
        <v>100</v>
      </c>
      <c r="X111" s="78">
        <f t="shared" si="2"/>
        <v>100</v>
      </c>
      <c r="Y111" s="104"/>
      <c r="Z111" s="78">
        <f t="shared" si="3"/>
        <v>88.888888888888886</v>
      </c>
      <c r="AA111" s="78">
        <f t="shared" si="3"/>
        <v>91.666666666666657</v>
      </c>
      <c r="AB111" s="78">
        <f t="shared" si="3"/>
        <v>87.5</v>
      </c>
    </row>
    <row r="112" spans="1:28" x14ac:dyDescent="0.25">
      <c r="A112" s="63" t="s">
        <v>99</v>
      </c>
      <c r="B112" s="78">
        <f t="shared" si="0"/>
        <v>99.447513812154696</v>
      </c>
      <c r="C112" s="78">
        <f t="shared" si="0"/>
        <v>98.76543209876543</v>
      </c>
      <c r="D112" s="78">
        <f t="shared" si="0"/>
        <v>100</v>
      </c>
      <c r="E112" s="104"/>
      <c r="F112" s="102" t="s">
        <v>47</v>
      </c>
      <c r="G112" s="102" t="s">
        <v>47</v>
      </c>
      <c r="H112" s="102" t="s">
        <v>47</v>
      </c>
      <c r="I112" s="102"/>
      <c r="J112" s="102" t="s">
        <v>47</v>
      </c>
      <c r="K112" s="102" t="s">
        <v>47</v>
      </c>
      <c r="L112" s="102" t="s">
        <v>47</v>
      </c>
      <c r="M112" s="102"/>
      <c r="N112" s="102" t="s">
        <v>47</v>
      </c>
      <c r="O112" s="102" t="s">
        <v>47</v>
      </c>
      <c r="P112" s="102" t="s">
        <v>47</v>
      </c>
      <c r="Q112" s="104"/>
      <c r="R112" s="78">
        <f t="shared" si="1"/>
        <v>100</v>
      </c>
      <c r="S112" s="78">
        <f t="shared" si="1"/>
        <v>100</v>
      </c>
      <c r="T112" s="78">
        <f t="shared" si="1"/>
        <v>100</v>
      </c>
      <c r="U112" s="104"/>
      <c r="V112" s="78">
        <f t="shared" si="2"/>
        <v>100</v>
      </c>
      <c r="W112" s="78">
        <f t="shared" si="2"/>
        <v>100</v>
      </c>
      <c r="X112" s="78">
        <f t="shared" si="2"/>
        <v>100</v>
      </c>
      <c r="Y112" s="104"/>
      <c r="Z112" s="78">
        <f t="shared" si="3"/>
        <v>97.560975609756099</v>
      </c>
      <c r="AA112" s="78">
        <f t="shared" si="3"/>
        <v>95</v>
      </c>
      <c r="AB112" s="78">
        <f t="shared" si="3"/>
        <v>100</v>
      </c>
    </row>
    <row r="113" spans="1:32" x14ac:dyDescent="0.25">
      <c r="A113" s="63" t="s">
        <v>100</v>
      </c>
      <c r="B113" s="78">
        <f t="shared" ref="B113:D122" si="4">+B29/(B29+B71)*100</f>
        <v>95.631067961165044</v>
      </c>
      <c r="C113" s="78">
        <f t="shared" si="4"/>
        <v>93.658536585365866</v>
      </c>
      <c r="D113" s="78">
        <f t="shared" si="4"/>
        <v>96.610169491525426</v>
      </c>
      <c r="E113" s="104"/>
      <c r="F113" s="102" t="s">
        <v>47</v>
      </c>
      <c r="G113" s="102" t="s">
        <v>47</v>
      </c>
      <c r="H113" s="102" t="s">
        <v>47</v>
      </c>
      <c r="I113" s="102"/>
      <c r="J113" s="102" t="s">
        <v>47</v>
      </c>
      <c r="K113" s="102" t="s">
        <v>47</v>
      </c>
      <c r="L113" s="102" t="s">
        <v>47</v>
      </c>
      <c r="M113" s="102"/>
      <c r="N113" s="102" t="s">
        <v>47</v>
      </c>
      <c r="O113" s="102" t="s">
        <v>47</v>
      </c>
      <c r="P113" s="102" t="s">
        <v>47</v>
      </c>
      <c r="Q113" s="104"/>
      <c r="R113" s="78">
        <f t="shared" ref="R113:T122" si="5">+R29/(R29+R71)*100</f>
        <v>95.846645367412137</v>
      </c>
      <c r="S113" s="78">
        <f t="shared" si="5"/>
        <v>94.230769230769226</v>
      </c>
      <c r="T113" s="78">
        <f t="shared" si="5"/>
        <v>96.650717703349287</v>
      </c>
      <c r="U113" s="104"/>
      <c r="V113" s="78">
        <f t="shared" ref="V113:X122" si="6">+V29/(V29+V71)*100</f>
        <v>100</v>
      </c>
      <c r="W113" s="78">
        <f t="shared" si="6"/>
        <v>100</v>
      </c>
      <c r="X113" s="78">
        <f t="shared" si="6"/>
        <v>100</v>
      </c>
      <c r="Y113" s="104"/>
      <c r="Z113" s="78">
        <f t="shared" ref="Z113:AB122" si="7">+Z29/(Z29+Z71)*100</f>
        <v>90.070921985815602</v>
      </c>
      <c r="AA113" s="78">
        <f t="shared" si="7"/>
        <v>85.416666666666657</v>
      </c>
      <c r="AB113" s="78">
        <f t="shared" si="7"/>
        <v>92.473118279569889</v>
      </c>
    </row>
    <row r="114" spans="1:32" x14ac:dyDescent="0.25">
      <c r="A114" s="63" t="s">
        <v>101</v>
      </c>
      <c r="B114" s="78">
        <f t="shared" si="4"/>
        <v>96.028368794326241</v>
      </c>
      <c r="C114" s="78">
        <f t="shared" si="4"/>
        <v>96.83794466403161</v>
      </c>
      <c r="D114" s="78">
        <f t="shared" si="4"/>
        <v>95.575221238938056</v>
      </c>
      <c r="E114" s="104"/>
      <c r="F114" s="102" t="s">
        <v>47</v>
      </c>
      <c r="G114" s="102" t="s">
        <v>47</v>
      </c>
      <c r="H114" s="102" t="s">
        <v>47</v>
      </c>
      <c r="I114" s="102"/>
      <c r="J114" s="102" t="s">
        <v>47</v>
      </c>
      <c r="K114" s="102" t="s">
        <v>47</v>
      </c>
      <c r="L114" s="102" t="s">
        <v>47</v>
      </c>
      <c r="M114" s="102"/>
      <c r="N114" s="102" t="s">
        <v>47</v>
      </c>
      <c r="O114" s="102" t="s">
        <v>47</v>
      </c>
      <c r="P114" s="102" t="s">
        <v>47</v>
      </c>
      <c r="Q114" s="104"/>
      <c r="R114" s="78">
        <f t="shared" si="5"/>
        <v>97.846153846153854</v>
      </c>
      <c r="S114" s="78">
        <f t="shared" si="5"/>
        <v>97.41379310344827</v>
      </c>
      <c r="T114" s="78">
        <f t="shared" si="5"/>
        <v>98.086124401913878</v>
      </c>
      <c r="U114" s="104"/>
      <c r="V114" s="78">
        <f t="shared" si="6"/>
        <v>90.710382513661202</v>
      </c>
      <c r="W114" s="78">
        <f t="shared" si="6"/>
        <v>92.424242424242422</v>
      </c>
      <c r="X114" s="78">
        <f t="shared" si="6"/>
        <v>89.743589743589752</v>
      </c>
      <c r="Y114" s="104"/>
      <c r="Z114" s="78">
        <f t="shared" si="7"/>
        <v>97.969543147208128</v>
      </c>
      <c r="AA114" s="78">
        <f t="shared" si="7"/>
        <v>100</v>
      </c>
      <c r="AB114" s="78">
        <f t="shared" si="7"/>
        <v>96.825396825396822</v>
      </c>
    </row>
    <row r="115" spans="1:32" x14ac:dyDescent="0.25">
      <c r="A115" s="63" t="s">
        <v>102</v>
      </c>
      <c r="B115" s="78">
        <f t="shared" si="4"/>
        <v>99.333333333333329</v>
      </c>
      <c r="C115" s="78">
        <f t="shared" si="4"/>
        <v>100</v>
      </c>
      <c r="D115" s="78">
        <f t="shared" si="4"/>
        <v>98.901098901098905</v>
      </c>
      <c r="E115" s="104"/>
      <c r="F115" s="102" t="s">
        <v>47</v>
      </c>
      <c r="G115" s="102" t="s">
        <v>47</v>
      </c>
      <c r="H115" s="102" t="s">
        <v>47</v>
      </c>
      <c r="I115" s="102"/>
      <c r="J115" s="102" t="s">
        <v>47</v>
      </c>
      <c r="K115" s="102" t="s">
        <v>47</v>
      </c>
      <c r="L115" s="102" t="s">
        <v>47</v>
      </c>
      <c r="M115" s="102"/>
      <c r="N115" s="102" t="s">
        <v>47</v>
      </c>
      <c r="O115" s="102" t="s">
        <v>47</v>
      </c>
      <c r="P115" s="102" t="s">
        <v>47</v>
      </c>
      <c r="Q115" s="104"/>
      <c r="R115" s="78">
        <f t="shared" si="5"/>
        <v>100</v>
      </c>
      <c r="S115" s="78">
        <f t="shared" si="5"/>
        <v>100</v>
      </c>
      <c r="T115" s="78">
        <f t="shared" si="5"/>
        <v>100</v>
      </c>
      <c r="U115" s="104"/>
      <c r="V115" s="78">
        <f t="shared" si="6"/>
        <v>100</v>
      </c>
      <c r="W115" s="78">
        <f t="shared" si="6"/>
        <v>100</v>
      </c>
      <c r="X115" s="78">
        <f t="shared" si="6"/>
        <v>100</v>
      </c>
      <c r="Y115" s="104"/>
      <c r="Z115" s="78">
        <f t="shared" si="7"/>
        <v>96.92307692307692</v>
      </c>
      <c r="AA115" s="78">
        <f t="shared" si="7"/>
        <v>100</v>
      </c>
      <c r="AB115" s="78">
        <f t="shared" si="7"/>
        <v>94.871794871794862</v>
      </c>
    </row>
    <row r="116" spans="1:32" x14ac:dyDescent="0.25">
      <c r="A116" s="63" t="s">
        <v>103</v>
      </c>
      <c r="B116" s="78">
        <f t="shared" si="4"/>
        <v>98.402555910543128</v>
      </c>
      <c r="C116" s="78">
        <f t="shared" si="4"/>
        <v>97.872340425531917</v>
      </c>
      <c r="D116" s="78">
        <f t="shared" si="4"/>
        <v>98.837209302325576</v>
      </c>
      <c r="E116" s="104"/>
      <c r="F116" s="102" t="s">
        <v>47</v>
      </c>
      <c r="G116" s="102" t="s">
        <v>47</v>
      </c>
      <c r="H116" s="102" t="s">
        <v>47</v>
      </c>
      <c r="I116" s="102"/>
      <c r="J116" s="102" t="s">
        <v>47</v>
      </c>
      <c r="K116" s="102" t="s">
        <v>47</v>
      </c>
      <c r="L116" s="102" t="s">
        <v>47</v>
      </c>
      <c r="M116" s="102"/>
      <c r="N116" s="102" t="s">
        <v>47</v>
      </c>
      <c r="O116" s="102" t="s">
        <v>47</v>
      </c>
      <c r="P116" s="102" t="s">
        <v>47</v>
      </c>
      <c r="Q116" s="104"/>
      <c r="R116" s="78">
        <f t="shared" si="5"/>
        <v>98.529411764705884</v>
      </c>
      <c r="S116" s="78">
        <f t="shared" si="5"/>
        <v>96.825396825396822</v>
      </c>
      <c r="T116" s="78">
        <f t="shared" si="5"/>
        <v>100</v>
      </c>
      <c r="U116" s="104"/>
      <c r="V116" s="78">
        <f t="shared" si="6"/>
        <v>98.347107438016536</v>
      </c>
      <c r="W116" s="78">
        <f t="shared" si="6"/>
        <v>100</v>
      </c>
      <c r="X116" s="78">
        <f t="shared" si="6"/>
        <v>97.014925373134332</v>
      </c>
      <c r="Y116" s="104"/>
      <c r="Z116" s="78">
        <f t="shared" si="7"/>
        <v>98.214285714285708</v>
      </c>
      <c r="AA116" s="78">
        <f t="shared" si="7"/>
        <v>95.833333333333343</v>
      </c>
      <c r="AB116" s="78">
        <f t="shared" si="7"/>
        <v>100</v>
      </c>
    </row>
    <row r="117" spans="1:32" x14ac:dyDescent="0.25">
      <c r="A117" s="63" t="s">
        <v>104</v>
      </c>
      <c r="B117" s="78">
        <f t="shared" si="4"/>
        <v>97.505197505197501</v>
      </c>
      <c r="C117" s="78">
        <f t="shared" si="4"/>
        <v>95.918367346938766</v>
      </c>
      <c r="D117" s="78">
        <f t="shared" si="4"/>
        <v>98.203592814371248</v>
      </c>
      <c r="E117" s="104"/>
      <c r="F117" s="102" t="s">
        <v>47</v>
      </c>
      <c r="G117" s="102" t="s">
        <v>47</v>
      </c>
      <c r="H117" s="102" t="s">
        <v>47</v>
      </c>
      <c r="I117" s="102"/>
      <c r="J117" s="102" t="s">
        <v>47</v>
      </c>
      <c r="K117" s="102" t="s">
        <v>47</v>
      </c>
      <c r="L117" s="102" t="s">
        <v>47</v>
      </c>
      <c r="M117" s="102"/>
      <c r="N117" s="102" t="s">
        <v>47</v>
      </c>
      <c r="O117" s="102" t="s">
        <v>47</v>
      </c>
      <c r="P117" s="102" t="s">
        <v>47</v>
      </c>
      <c r="Q117" s="104"/>
      <c r="R117" s="78">
        <f t="shared" si="5"/>
        <v>97.70992366412213</v>
      </c>
      <c r="S117" s="78">
        <f t="shared" si="5"/>
        <v>96.103896103896105</v>
      </c>
      <c r="T117" s="78">
        <f t="shared" si="5"/>
        <v>98.378378378378386</v>
      </c>
      <c r="U117" s="104"/>
      <c r="V117" s="78">
        <f t="shared" si="6"/>
        <v>100</v>
      </c>
      <c r="W117" s="78">
        <f t="shared" si="6"/>
        <v>100</v>
      </c>
      <c r="X117" s="78">
        <f t="shared" si="6"/>
        <v>100</v>
      </c>
      <c r="Y117" s="104"/>
      <c r="Z117" s="78">
        <f t="shared" si="7"/>
        <v>94.059405940594047</v>
      </c>
      <c r="AA117" s="78">
        <f t="shared" si="7"/>
        <v>90.909090909090907</v>
      </c>
      <c r="AB117" s="78">
        <f t="shared" si="7"/>
        <v>95.588235294117652</v>
      </c>
    </row>
    <row r="118" spans="1:32" x14ac:dyDescent="0.25">
      <c r="A118" s="63" t="s">
        <v>105</v>
      </c>
      <c r="B118" s="78">
        <f t="shared" si="4"/>
        <v>97.010869565217391</v>
      </c>
      <c r="C118" s="78">
        <f t="shared" si="4"/>
        <v>93.661971830985919</v>
      </c>
      <c r="D118" s="78">
        <f t="shared" si="4"/>
        <v>99.115044247787608</v>
      </c>
      <c r="E118" s="104"/>
      <c r="F118" s="102" t="s">
        <v>47</v>
      </c>
      <c r="G118" s="102" t="s">
        <v>47</v>
      </c>
      <c r="H118" s="102" t="s">
        <v>47</v>
      </c>
      <c r="I118" s="102"/>
      <c r="J118" s="102" t="s">
        <v>47</v>
      </c>
      <c r="K118" s="102" t="s">
        <v>47</v>
      </c>
      <c r="L118" s="102" t="s">
        <v>47</v>
      </c>
      <c r="M118" s="102"/>
      <c r="N118" s="102" t="s">
        <v>47</v>
      </c>
      <c r="O118" s="102" t="s">
        <v>47</v>
      </c>
      <c r="P118" s="102" t="s">
        <v>47</v>
      </c>
      <c r="Q118" s="104"/>
      <c r="R118" s="78">
        <f t="shared" si="5"/>
        <v>97.647058823529406</v>
      </c>
      <c r="S118" s="78">
        <f t="shared" si="5"/>
        <v>94.285714285714278</v>
      </c>
      <c r="T118" s="78">
        <f t="shared" si="5"/>
        <v>100</v>
      </c>
      <c r="U118" s="104"/>
      <c r="V118" s="78">
        <f t="shared" si="6"/>
        <v>95.238095238095227</v>
      </c>
      <c r="W118" s="78">
        <f t="shared" si="6"/>
        <v>90.476190476190482</v>
      </c>
      <c r="X118" s="78">
        <f t="shared" si="6"/>
        <v>98.412698412698404</v>
      </c>
      <c r="Y118" s="104"/>
      <c r="Z118" s="78">
        <f t="shared" si="7"/>
        <v>97.849462365591393</v>
      </c>
      <c r="AA118" s="78">
        <f t="shared" si="7"/>
        <v>96.666666666666671</v>
      </c>
      <c r="AB118" s="78">
        <f t="shared" si="7"/>
        <v>98.412698412698404</v>
      </c>
    </row>
    <row r="119" spans="1:32" x14ac:dyDescent="0.25">
      <c r="A119" s="63" t="s">
        <v>106</v>
      </c>
      <c r="B119" s="78">
        <f t="shared" si="4"/>
        <v>99.658703071672349</v>
      </c>
      <c r="C119" s="78">
        <f t="shared" si="4"/>
        <v>99.547511312217196</v>
      </c>
      <c r="D119" s="78">
        <f t="shared" si="4"/>
        <v>99.726027397260282</v>
      </c>
      <c r="E119" s="104"/>
      <c r="F119" s="102" t="s">
        <v>47</v>
      </c>
      <c r="G119" s="102" t="s">
        <v>47</v>
      </c>
      <c r="H119" s="102" t="s">
        <v>47</v>
      </c>
      <c r="I119" s="102"/>
      <c r="J119" s="102" t="s">
        <v>47</v>
      </c>
      <c r="K119" s="102" t="s">
        <v>47</v>
      </c>
      <c r="L119" s="102" t="s">
        <v>47</v>
      </c>
      <c r="M119" s="102"/>
      <c r="N119" s="102" t="s">
        <v>47</v>
      </c>
      <c r="O119" s="102" t="s">
        <v>47</v>
      </c>
      <c r="P119" s="102" t="s">
        <v>47</v>
      </c>
      <c r="Q119" s="104"/>
      <c r="R119" s="78">
        <f t="shared" si="5"/>
        <v>99.565217391304344</v>
      </c>
      <c r="S119" s="78">
        <f t="shared" si="5"/>
        <v>99.107142857142861</v>
      </c>
      <c r="T119" s="78">
        <f t="shared" si="5"/>
        <v>100</v>
      </c>
      <c r="U119" s="104"/>
      <c r="V119" s="78">
        <f t="shared" si="6"/>
        <v>100</v>
      </c>
      <c r="W119" s="78">
        <f t="shared" si="6"/>
        <v>100</v>
      </c>
      <c r="X119" s="78">
        <f t="shared" si="6"/>
        <v>100</v>
      </c>
      <c r="Y119" s="104"/>
      <c r="Z119" s="78">
        <f t="shared" si="7"/>
        <v>99.342105263157904</v>
      </c>
      <c r="AA119" s="78">
        <f t="shared" si="7"/>
        <v>100</v>
      </c>
      <c r="AB119" s="78">
        <f t="shared" si="7"/>
        <v>99.145299145299148</v>
      </c>
    </row>
    <row r="120" spans="1:32" x14ac:dyDescent="0.25">
      <c r="A120" s="105" t="s">
        <v>107</v>
      </c>
      <c r="B120" s="78">
        <f t="shared" si="4"/>
        <v>92.5</v>
      </c>
      <c r="C120" s="78">
        <f t="shared" si="4"/>
        <v>89.830508474576277</v>
      </c>
      <c r="D120" s="78">
        <f t="shared" si="4"/>
        <v>93.61702127659575</v>
      </c>
      <c r="E120" s="104"/>
      <c r="F120" s="102" t="s">
        <v>47</v>
      </c>
      <c r="G120" s="102" t="s">
        <v>47</v>
      </c>
      <c r="H120" s="102" t="s">
        <v>47</v>
      </c>
      <c r="I120" s="102"/>
      <c r="J120" s="102" t="s">
        <v>47</v>
      </c>
      <c r="K120" s="102" t="s">
        <v>47</v>
      </c>
      <c r="L120" s="102" t="s">
        <v>47</v>
      </c>
      <c r="M120" s="102"/>
      <c r="N120" s="102" t="s">
        <v>47</v>
      </c>
      <c r="O120" s="102" t="s">
        <v>47</v>
      </c>
      <c r="P120" s="102" t="s">
        <v>47</v>
      </c>
      <c r="Q120" s="104"/>
      <c r="R120" s="78">
        <f t="shared" si="5"/>
        <v>93.859649122807014</v>
      </c>
      <c r="S120" s="78">
        <f t="shared" si="5"/>
        <v>88.571428571428569</v>
      </c>
      <c r="T120" s="78">
        <f t="shared" si="5"/>
        <v>96.202531645569621</v>
      </c>
      <c r="U120" s="104"/>
      <c r="V120" s="78">
        <f t="shared" si="6"/>
        <v>93.75</v>
      </c>
      <c r="W120" s="78">
        <f t="shared" si="6"/>
        <v>86.666666666666671</v>
      </c>
      <c r="X120" s="78">
        <f t="shared" si="6"/>
        <v>96.969696969696969</v>
      </c>
      <c r="Y120" s="104"/>
      <c r="Z120" s="78">
        <f t="shared" si="7"/>
        <v>86.842105263157904</v>
      </c>
      <c r="AA120" s="78">
        <f t="shared" si="7"/>
        <v>100</v>
      </c>
      <c r="AB120" s="78">
        <f t="shared" si="7"/>
        <v>82.758620689655174</v>
      </c>
    </row>
    <row r="121" spans="1:32" x14ac:dyDescent="0.25">
      <c r="A121" s="105" t="s">
        <v>108</v>
      </c>
      <c r="B121" s="78">
        <f t="shared" si="4"/>
        <v>96.412556053811656</v>
      </c>
      <c r="C121" s="78">
        <f t="shared" si="4"/>
        <v>96.92307692307692</v>
      </c>
      <c r="D121" s="78">
        <f t="shared" si="4"/>
        <v>96.202531645569621</v>
      </c>
      <c r="E121" s="104"/>
      <c r="F121" s="102" t="s">
        <v>47</v>
      </c>
      <c r="G121" s="102" t="s">
        <v>47</v>
      </c>
      <c r="H121" s="102" t="s">
        <v>47</v>
      </c>
      <c r="I121" s="102"/>
      <c r="J121" s="102" t="s">
        <v>47</v>
      </c>
      <c r="K121" s="102" t="s">
        <v>47</v>
      </c>
      <c r="L121" s="102" t="s">
        <v>47</v>
      </c>
      <c r="M121" s="102"/>
      <c r="N121" s="102" t="s">
        <v>47</v>
      </c>
      <c r="O121" s="102" t="s">
        <v>47</v>
      </c>
      <c r="P121" s="102" t="s">
        <v>47</v>
      </c>
      <c r="Q121" s="104"/>
      <c r="R121" s="78">
        <f t="shared" si="5"/>
        <v>99.33554817275747</v>
      </c>
      <c r="S121" s="78">
        <f t="shared" si="5"/>
        <v>100</v>
      </c>
      <c r="T121" s="78">
        <f t="shared" si="5"/>
        <v>99.065420560747668</v>
      </c>
      <c r="U121" s="104"/>
      <c r="V121" s="78">
        <f t="shared" si="6"/>
        <v>98</v>
      </c>
      <c r="W121" s="78">
        <f t="shared" si="6"/>
        <v>94.339622641509436</v>
      </c>
      <c r="X121" s="78">
        <f t="shared" si="6"/>
        <v>99.319727891156461</v>
      </c>
      <c r="Y121" s="104"/>
      <c r="Z121" s="78">
        <f t="shared" si="7"/>
        <v>89.285714285714292</v>
      </c>
      <c r="AA121" s="78">
        <f t="shared" si="7"/>
        <v>94.545454545454547</v>
      </c>
      <c r="AB121" s="78">
        <f t="shared" si="7"/>
        <v>86.725663716814154</v>
      </c>
    </row>
    <row r="122" spans="1:32" ht="13.5" thickBot="1" x14ac:dyDescent="0.3">
      <c r="A122" s="101" t="s">
        <v>205</v>
      </c>
      <c r="B122" s="84">
        <f t="shared" si="4"/>
        <v>93.055555555555557</v>
      </c>
      <c r="C122" s="84">
        <f t="shared" si="4"/>
        <v>85.365853658536579</v>
      </c>
      <c r="D122" s="84">
        <f t="shared" si="4"/>
        <v>96.116504854368941</v>
      </c>
      <c r="E122" s="107"/>
      <c r="F122" s="102" t="s">
        <v>47</v>
      </c>
      <c r="G122" s="102" t="s">
        <v>47</v>
      </c>
      <c r="H122" s="102" t="s">
        <v>47</v>
      </c>
      <c r="I122" s="102"/>
      <c r="J122" s="102" t="s">
        <v>47</v>
      </c>
      <c r="K122" s="102" t="s">
        <v>47</v>
      </c>
      <c r="L122" s="102" t="s">
        <v>47</v>
      </c>
      <c r="M122" s="102"/>
      <c r="N122" s="102" t="s">
        <v>47</v>
      </c>
      <c r="O122" s="102" t="s">
        <v>47</v>
      </c>
      <c r="P122" s="102" t="s">
        <v>47</v>
      </c>
      <c r="Q122" s="107"/>
      <c r="R122" s="78">
        <f t="shared" si="5"/>
        <v>90.163934426229503</v>
      </c>
      <c r="S122" s="78">
        <f t="shared" si="5"/>
        <v>84.210526315789465</v>
      </c>
      <c r="T122" s="78">
        <f t="shared" si="5"/>
        <v>92.857142857142861</v>
      </c>
      <c r="U122" s="104"/>
      <c r="V122" s="78">
        <f t="shared" si="6"/>
        <v>93.023255813953483</v>
      </c>
      <c r="W122" s="78">
        <f t="shared" si="6"/>
        <v>77.777777777777786</v>
      </c>
      <c r="X122" s="78">
        <f t="shared" si="6"/>
        <v>97.058823529411768</v>
      </c>
      <c r="Y122" s="104"/>
      <c r="Z122" s="78">
        <f t="shared" si="7"/>
        <v>97.5</v>
      </c>
      <c r="AA122" s="78">
        <f t="shared" si="7"/>
        <v>92.307692307692307</v>
      </c>
      <c r="AB122" s="78">
        <f t="shared" si="7"/>
        <v>100</v>
      </c>
    </row>
    <row r="123" spans="1:32" x14ac:dyDescent="0.25">
      <c r="A123" s="222" t="s">
        <v>76</v>
      </c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</row>
    <row r="124" spans="1:32" x14ac:dyDescent="0.25">
      <c r="A124" s="223" t="s">
        <v>14</v>
      </c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</row>
    <row r="125" spans="1:32" x14ac:dyDescent="0.25">
      <c r="A125" s="204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</row>
    <row r="127" spans="1:32" s="50" customFormat="1" ht="15" x14ac:dyDescent="0.25">
      <c r="A127" s="224" t="s">
        <v>396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9"/>
      <c r="AD127" s="215" t="s">
        <v>222</v>
      </c>
      <c r="AE127" s="215"/>
      <c r="AF127" s="9"/>
    </row>
    <row r="128" spans="1:32" s="50" customFormat="1" ht="15" x14ac:dyDescent="0.25">
      <c r="A128" s="225" t="s">
        <v>211</v>
      </c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9"/>
      <c r="AD128" s="215"/>
      <c r="AE128" s="215"/>
      <c r="AF128"/>
    </row>
    <row r="129" spans="1:28" s="50" customFormat="1" ht="15" x14ac:dyDescent="0.25">
      <c r="A129" s="224" t="s">
        <v>64</v>
      </c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</row>
    <row r="130" spans="1:28" s="50" customFormat="1" ht="15" x14ac:dyDescent="0.25">
      <c r="A130" s="225" t="s">
        <v>80</v>
      </c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</row>
    <row r="131" spans="1:28" s="50" customFormat="1" ht="15" x14ac:dyDescent="0.25">
      <c r="A131" s="224" t="s">
        <v>81</v>
      </c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</row>
    <row r="132" spans="1:28" s="50" customFormat="1" ht="15" x14ac:dyDescent="0.25">
      <c r="A132" s="225" t="s">
        <v>389</v>
      </c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</row>
    <row r="133" spans="1:28" s="50" customFormat="1" ht="15.75" thickBot="1" x14ac:dyDescent="0.3">
      <c r="A133" s="53"/>
      <c r="B133" s="52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 spans="1:28" s="50" customFormat="1" ht="15" x14ac:dyDescent="0.25">
      <c r="A134" s="55" t="s">
        <v>146</v>
      </c>
      <c r="B134" s="54" t="s">
        <v>203</v>
      </c>
      <c r="C134" s="54"/>
      <c r="D134" s="54"/>
      <c r="E134" s="55"/>
      <c r="F134" s="54" t="s">
        <v>48</v>
      </c>
      <c r="G134" s="54"/>
      <c r="H134" s="54"/>
      <c r="I134" s="55"/>
      <c r="J134" s="54" t="s">
        <v>49</v>
      </c>
      <c r="K134" s="54"/>
      <c r="L134" s="54"/>
      <c r="M134" s="55"/>
      <c r="N134" s="54" t="s">
        <v>50</v>
      </c>
      <c r="O134" s="54"/>
      <c r="P134" s="54"/>
      <c r="Q134" s="55"/>
      <c r="R134" s="54" t="s">
        <v>51</v>
      </c>
      <c r="S134" s="54"/>
      <c r="T134" s="54"/>
      <c r="U134" s="55"/>
      <c r="V134" s="54" t="s">
        <v>52</v>
      </c>
      <c r="W134" s="54"/>
      <c r="X134" s="54"/>
      <c r="Y134" s="55"/>
      <c r="Z134" s="54" t="s">
        <v>53</v>
      </c>
      <c r="AA134" s="54"/>
      <c r="AB134" s="54"/>
    </row>
    <row r="135" spans="1:28" s="50" customFormat="1" ht="15.75" thickBot="1" x14ac:dyDescent="0.3">
      <c r="A135" s="175" t="s">
        <v>147</v>
      </c>
      <c r="B135" s="56" t="s">
        <v>68</v>
      </c>
      <c r="C135" s="56" t="s">
        <v>69</v>
      </c>
      <c r="D135" s="56" t="s">
        <v>70</v>
      </c>
      <c r="E135" s="57"/>
      <c r="F135" s="56" t="s">
        <v>68</v>
      </c>
      <c r="G135" s="56" t="s">
        <v>69</v>
      </c>
      <c r="H135" s="56" t="s">
        <v>70</v>
      </c>
      <c r="I135" s="57"/>
      <c r="J135" s="56" t="s">
        <v>68</v>
      </c>
      <c r="K135" s="56" t="s">
        <v>69</v>
      </c>
      <c r="L135" s="56" t="s">
        <v>70</v>
      </c>
      <c r="M135" s="57"/>
      <c r="N135" s="56" t="s">
        <v>68</v>
      </c>
      <c r="O135" s="56" t="s">
        <v>69</v>
      </c>
      <c r="P135" s="56" t="s">
        <v>70</v>
      </c>
      <c r="Q135" s="57"/>
      <c r="R135" s="56" t="s">
        <v>68</v>
      </c>
      <c r="S135" s="56" t="s">
        <v>69</v>
      </c>
      <c r="T135" s="56" t="s">
        <v>70</v>
      </c>
      <c r="U135" s="57"/>
      <c r="V135" s="56" t="s">
        <v>68</v>
      </c>
      <c r="W135" s="56" t="s">
        <v>69</v>
      </c>
      <c r="X135" s="56" t="s">
        <v>70</v>
      </c>
      <c r="Y135" s="57"/>
      <c r="Z135" s="56" t="s">
        <v>68</v>
      </c>
      <c r="AA135" s="56" t="s">
        <v>69</v>
      </c>
      <c r="AB135" s="56" t="s">
        <v>70</v>
      </c>
    </row>
    <row r="136" spans="1:28" x14ac:dyDescent="0.25">
      <c r="A136" s="89"/>
      <c r="B136" s="90"/>
      <c r="C136" s="90"/>
      <c r="D136" s="90"/>
      <c r="E136" s="91"/>
      <c r="F136" s="90"/>
      <c r="G136" s="90"/>
      <c r="H136" s="90"/>
      <c r="I136" s="91"/>
      <c r="J136" s="90"/>
      <c r="K136" s="90"/>
      <c r="L136" s="90"/>
      <c r="M136" s="91"/>
      <c r="N136" s="90"/>
      <c r="O136" s="90"/>
      <c r="P136" s="90"/>
      <c r="Q136" s="91"/>
      <c r="R136" s="90"/>
      <c r="S136" s="90"/>
      <c r="T136" s="90"/>
      <c r="U136" s="91"/>
      <c r="V136" s="90"/>
      <c r="W136" s="90"/>
      <c r="X136" s="90"/>
      <c r="Y136" s="91"/>
      <c r="Z136" s="90"/>
      <c r="AA136" s="90"/>
      <c r="AB136" s="90"/>
    </row>
    <row r="137" spans="1:28" ht="13.5" x14ac:dyDescent="0.25">
      <c r="A137" s="93" t="s">
        <v>83</v>
      </c>
      <c r="B137" s="78">
        <f>+B53/(B53+B11)*100</f>
        <v>2.838368166468924</v>
      </c>
      <c r="C137" s="78">
        <f>+C53/(C53+C11)*100</f>
        <v>3.3021192705766387</v>
      </c>
      <c r="D137" s="78">
        <f>+D53/(D53+D11)*100</f>
        <v>2.5655892158283811</v>
      </c>
      <c r="E137" s="104"/>
      <c r="F137" s="102" t="s">
        <v>47</v>
      </c>
      <c r="G137" s="102" t="s">
        <v>47</v>
      </c>
      <c r="H137" s="102" t="s">
        <v>47</v>
      </c>
      <c r="I137" s="102"/>
      <c r="J137" s="102" t="s">
        <v>47</v>
      </c>
      <c r="K137" s="102" t="s">
        <v>47</v>
      </c>
      <c r="L137" s="102" t="s">
        <v>47</v>
      </c>
      <c r="M137" s="102"/>
      <c r="N137" s="102" t="s">
        <v>47</v>
      </c>
      <c r="O137" s="102" t="s">
        <v>47</v>
      </c>
      <c r="P137" s="102" t="s">
        <v>47</v>
      </c>
      <c r="Q137" s="104"/>
      <c r="R137" s="78">
        <f>+R53/(R53+R11)*100</f>
        <v>2.3367285799880166</v>
      </c>
      <c r="S137" s="78">
        <f>+S53/(S53+S11)*100</f>
        <v>3.3684210526315788</v>
      </c>
      <c r="T137" s="78">
        <f>+T53/(T53+T11)*100</f>
        <v>1.70582555519794</v>
      </c>
      <c r="U137" s="104"/>
      <c r="V137" s="78">
        <f>+V53/(V53+V11)*100</f>
        <v>2.4837007140639553</v>
      </c>
      <c r="W137" s="78">
        <f>+W53/(W53+W11)*100</f>
        <v>3.1825795644891124</v>
      </c>
      <c r="X137" s="78">
        <f>+X53/(X53+X11)*100</f>
        <v>2.0720276270350273</v>
      </c>
      <c r="Y137" s="104"/>
      <c r="Z137" s="78">
        <f>+Z53/(Z53+Z11)*100</f>
        <v>4.1773543422499078</v>
      </c>
      <c r="AA137" s="78">
        <f>+AA53/(AA53+AA11)*100</f>
        <v>3.3195020746887969</v>
      </c>
      <c r="AB137" s="78">
        <f>+AB53/(AB53+AB11)*100</f>
        <v>4.6458923512747878</v>
      </c>
    </row>
    <row r="138" spans="1:28" x14ac:dyDescent="0.25">
      <c r="B138" s="104"/>
      <c r="C138" s="104"/>
      <c r="D138" s="104"/>
      <c r="E138" s="104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</row>
    <row r="139" spans="1:28" x14ac:dyDescent="0.25">
      <c r="A139" s="63" t="s">
        <v>84</v>
      </c>
      <c r="B139" s="78">
        <f t="shared" ref="B139:D154" si="8">+B55/(B55+B13)*100</f>
        <v>0.3546099290780142</v>
      </c>
      <c r="C139" s="78">
        <f t="shared" si="8"/>
        <v>1.0638297872340425</v>
      </c>
      <c r="D139" s="78">
        <f t="shared" si="8"/>
        <v>0</v>
      </c>
      <c r="E139" s="104"/>
      <c r="F139" s="102" t="s">
        <v>47</v>
      </c>
      <c r="G139" s="102" t="s">
        <v>47</v>
      </c>
      <c r="H139" s="102" t="s">
        <v>47</v>
      </c>
      <c r="I139" s="102"/>
      <c r="J139" s="102" t="s">
        <v>47</v>
      </c>
      <c r="K139" s="102" t="s">
        <v>47</v>
      </c>
      <c r="L139" s="102" t="s">
        <v>47</v>
      </c>
      <c r="M139" s="102"/>
      <c r="N139" s="102" t="s">
        <v>47</v>
      </c>
      <c r="O139" s="102" t="s">
        <v>47</v>
      </c>
      <c r="P139" s="102" t="s">
        <v>47</v>
      </c>
      <c r="Q139" s="104"/>
      <c r="R139" s="78">
        <f t="shared" ref="R139:T154" si="9">+R55/(R55+R13)*100</f>
        <v>0.81967213114754101</v>
      </c>
      <c r="S139" s="78">
        <f t="shared" si="9"/>
        <v>2.4390243902439024</v>
      </c>
      <c r="T139" s="78">
        <f t="shared" si="9"/>
        <v>0</v>
      </c>
      <c r="U139" s="104"/>
      <c r="V139" s="78">
        <f t="shared" ref="V139:X154" si="10">+V55/(V55+V13)*100</f>
        <v>0</v>
      </c>
      <c r="W139" s="78">
        <f t="shared" si="10"/>
        <v>0</v>
      </c>
      <c r="X139" s="78">
        <f t="shared" si="10"/>
        <v>0</v>
      </c>
      <c r="Y139" s="104"/>
      <c r="Z139" s="78">
        <f t="shared" ref="Z139:AB154" si="11">+Z55/(Z55+Z13)*100</f>
        <v>0</v>
      </c>
      <c r="AA139" s="78">
        <f t="shared" si="11"/>
        <v>0</v>
      </c>
      <c r="AB139" s="78">
        <f t="shared" si="11"/>
        <v>0</v>
      </c>
    </row>
    <row r="140" spans="1:28" x14ac:dyDescent="0.25">
      <c r="A140" s="63" t="s">
        <v>85</v>
      </c>
      <c r="B140" s="78">
        <f t="shared" si="8"/>
        <v>0.54200542005420049</v>
      </c>
      <c r="C140" s="78">
        <f t="shared" si="8"/>
        <v>1.834862385321101</v>
      </c>
      <c r="D140" s="78">
        <f t="shared" si="8"/>
        <v>0</v>
      </c>
      <c r="E140" s="104"/>
      <c r="F140" s="102" t="s">
        <v>47</v>
      </c>
      <c r="G140" s="102" t="s">
        <v>47</v>
      </c>
      <c r="H140" s="102" t="s">
        <v>47</v>
      </c>
      <c r="I140" s="102"/>
      <c r="J140" s="102" t="s">
        <v>47</v>
      </c>
      <c r="K140" s="102" t="s">
        <v>47</v>
      </c>
      <c r="L140" s="102" t="s">
        <v>47</v>
      </c>
      <c r="M140" s="102"/>
      <c r="N140" s="102" t="s">
        <v>47</v>
      </c>
      <c r="O140" s="102" t="s">
        <v>47</v>
      </c>
      <c r="P140" s="102" t="s">
        <v>47</v>
      </c>
      <c r="Q140" s="104"/>
      <c r="R140" s="78">
        <f t="shared" si="9"/>
        <v>1.1299435028248588</v>
      </c>
      <c r="S140" s="78">
        <f t="shared" si="9"/>
        <v>4.3478260869565215</v>
      </c>
      <c r="T140" s="78">
        <f t="shared" si="9"/>
        <v>0</v>
      </c>
      <c r="U140" s="104"/>
      <c r="V140" s="78">
        <f t="shared" si="10"/>
        <v>0</v>
      </c>
      <c r="W140" s="78">
        <f t="shared" si="10"/>
        <v>0</v>
      </c>
      <c r="X140" s="78">
        <f t="shared" si="10"/>
        <v>0</v>
      </c>
      <c r="Y140" s="104"/>
      <c r="Z140" s="78">
        <f t="shared" si="11"/>
        <v>0</v>
      </c>
      <c r="AA140" s="78">
        <f t="shared" si="11"/>
        <v>0</v>
      </c>
      <c r="AB140" s="78">
        <f t="shared" si="11"/>
        <v>0</v>
      </c>
    </row>
    <row r="141" spans="1:28" x14ac:dyDescent="0.25">
      <c r="A141" s="63" t="s">
        <v>86</v>
      </c>
      <c r="B141" s="78">
        <f t="shared" si="8"/>
        <v>1.5151515151515151</v>
      </c>
      <c r="C141" s="78">
        <f t="shared" si="8"/>
        <v>2.1276595744680851</v>
      </c>
      <c r="D141" s="78">
        <f t="shared" si="8"/>
        <v>1.1764705882352942</v>
      </c>
      <c r="E141" s="104"/>
      <c r="F141" s="102" t="s">
        <v>47</v>
      </c>
      <c r="G141" s="102" t="s">
        <v>47</v>
      </c>
      <c r="H141" s="102" t="s">
        <v>47</v>
      </c>
      <c r="I141" s="102"/>
      <c r="J141" s="102" t="s">
        <v>47</v>
      </c>
      <c r="K141" s="102" t="s">
        <v>47</v>
      </c>
      <c r="L141" s="102" t="s">
        <v>47</v>
      </c>
      <c r="M141" s="102"/>
      <c r="N141" s="102" t="s">
        <v>47</v>
      </c>
      <c r="O141" s="102" t="s">
        <v>47</v>
      </c>
      <c r="P141" s="102" t="s">
        <v>47</v>
      </c>
      <c r="Q141" s="104"/>
      <c r="R141" s="78">
        <f t="shared" si="9"/>
        <v>2.8571428571428572</v>
      </c>
      <c r="S141" s="78">
        <f t="shared" si="9"/>
        <v>4</v>
      </c>
      <c r="T141" s="78">
        <f t="shared" si="9"/>
        <v>2.2222222222222223</v>
      </c>
      <c r="U141" s="104"/>
      <c r="V141" s="78">
        <f t="shared" si="10"/>
        <v>0</v>
      </c>
      <c r="W141" s="78">
        <f t="shared" si="10"/>
        <v>0</v>
      </c>
      <c r="X141" s="78">
        <f t="shared" si="10"/>
        <v>0</v>
      </c>
      <c r="Y141" s="104"/>
      <c r="Z141" s="78">
        <f t="shared" si="11"/>
        <v>0</v>
      </c>
      <c r="AA141" s="78">
        <f t="shared" si="11"/>
        <v>0</v>
      </c>
      <c r="AB141" s="78">
        <f t="shared" si="11"/>
        <v>0</v>
      </c>
    </row>
    <row r="142" spans="1:28" x14ac:dyDescent="0.25">
      <c r="A142" s="63" t="s">
        <v>87</v>
      </c>
      <c r="B142" s="78">
        <f t="shared" si="8"/>
        <v>1.2062726176115801</v>
      </c>
      <c r="C142" s="78">
        <f t="shared" si="8"/>
        <v>0.69930069930069927</v>
      </c>
      <c r="D142" s="78">
        <f t="shared" si="8"/>
        <v>1.4732965009208103</v>
      </c>
      <c r="E142" s="104"/>
      <c r="F142" s="102" t="s">
        <v>47</v>
      </c>
      <c r="G142" s="102" t="s">
        <v>47</v>
      </c>
      <c r="H142" s="102" t="s">
        <v>47</v>
      </c>
      <c r="I142" s="102"/>
      <c r="J142" s="102" t="s">
        <v>47</v>
      </c>
      <c r="K142" s="102" t="s">
        <v>47</v>
      </c>
      <c r="L142" s="102" t="s">
        <v>47</v>
      </c>
      <c r="M142" s="102"/>
      <c r="N142" s="102" t="s">
        <v>47</v>
      </c>
      <c r="O142" s="102" t="s">
        <v>47</v>
      </c>
      <c r="P142" s="102" t="s">
        <v>47</v>
      </c>
      <c r="Q142" s="104"/>
      <c r="R142" s="78">
        <f t="shared" si="9"/>
        <v>1.7766497461928936</v>
      </c>
      <c r="S142" s="78">
        <f t="shared" si="9"/>
        <v>0.74626865671641784</v>
      </c>
      <c r="T142" s="78">
        <f t="shared" si="9"/>
        <v>2.3076923076923079</v>
      </c>
      <c r="U142" s="104"/>
      <c r="V142" s="78">
        <f t="shared" si="10"/>
        <v>0.41493775933609961</v>
      </c>
      <c r="W142" s="78">
        <f t="shared" si="10"/>
        <v>1.1904761904761905</v>
      </c>
      <c r="X142" s="78">
        <f t="shared" si="10"/>
        <v>0</v>
      </c>
      <c r="Y142" s="104"/>
      <c r="Z142" s="78">
        <f t="shared" si="11"/>
        <v>1.0309278350515463</v>
      </c>
      <c r="AA142" s="78">
        <f t="shared" si="11"/>
        <v>0</v>
      </c>
      <c r="AB142" s="78">
        <f t="shared" si="11"/>
        <v>1.5873015873015872</v>
      </c>
    </row>
    <row r="143" spans="1:28" x14ac:dyDescent="0.25">
      <c r="A143" s="63" t="s">
        <v>88</v>
      </c>
      <c r="B143" s="78">
        <f t="shared" si="8"/>
        <v>1.5384615384615385</v>
      </c>
      <c r="C143" s="78">
        <f t="shared" si="8"/>
        <v>0</v>
      </c>
      <c r="D143" s="78">
        <f t="shared" si="8"/>
        <v>2.2222222222222223</v>
      </c>
      <c r="E143" s="104"/>
      <c r="F143" s="102" t="s">
        <v>47</v>
      </c>
      <c r="G143" s="102" t="s">
        <v>47</v>
      </c>
      <c r="H143" s="102" t="s">
        <v>47</v>
      </c>
      <c r="I143" s="102"/>
      <c r="J143" s="102" t="s">
        <v>47</v>
      </c>
      <c r="K143" s="102" t="s">
        <v>47</v>
      </c>
      <c r="L143" s="102" t="s">
        <v>47</v>
      </c>
      <c r="M143" s="102"/>
      <c r="N143" s="102" t="s">
        <v>47</v>
      </c>
      <c r="O143" s="102" t="s">
        <v>47</v>
      </c>
      <c r="P143" s="102" t="s">
        <v>47</v>
      </c>
      <c r="Q143" s="104"/>
      <c r="R143" s="78">
        <f t="shared" si="9"/>
        <v>1.6949152542372881</v>
      </c>
      <c r="S143" s="78">
        <f t="shared" si="9"/>
        <v>0</v>
      </c>
      <c r="T143" s="78">
        <f t="shared" si="9"/>
        <v>2.7777777777777777</v>
      </c>
      <c r="U143" s="104"/>
      <c r="V143" s="78">
        <f t="shared" si="10"/>
        <v>2.083333333333333</v>
      </c>
      <c r="W143" s="78">
        <f t="shared" si="10"/>
        <v>0</v>
      </c>
      <c r="X143" s="78">
        <f t="shared" si="10"/>
        <v>2.7027027027027026</v>
      </c>
      <c r="Y143" s="104"/>
      <c r="Z143" s="78">
        <f t="shared" si="11"/>
        <v>0</v>
      </c>
      <c r="AA143" s="78">
        <f t="shared" si="11"/>
        <v>0</v>
      </c>
      <c r="AB143" s="78">
        <f t="shared" si="11"/>
        <v>0</v>
      </c>
    </row>
    <row r="144" spans="1:28" x14ac:dyDescent="0.25">
      <c r="A144" s="63" t="s">
        <v>89</v>
      </c>
      <c r="B144" s="78">
        <f t="shared" si="8"/>
        <v>1.1661807580174928</v>
      </c>
      <c r="C144" s="78">
        <f t="shared" si="8"/>
        <v>2.2222222222222223</v>
      </c>
      <c r="D144" s="78">
        <f t="shared" si="8"/>
        <v>0.48076923076923078</v>
      </c>
      <c r="E144" s="104"/>
      <c r="F144" s="102" t="s">
        <v>47</v>
      </c>
      <c r="G144" s="102" t="s">
        <v>47</v>
      </c>
      <c r="H144" s="102" t="s">
        <v>47</v>
      </c>
      <c r="I144" s="102"/>
      <c r="J144" s="102" t="s">
        <v>47</v>
      </c>
      <c r="K144" s="102" t="s">
        <v>47</v>
      </c>
      <c r="L144" s="102" t="s">
        <v>47</v>
      </c>
      <c r="M144" s="102"/>
      <c r="N144" s="102" t="s">
        <v>47</v>
      </c>
      <c r="O144" s="102" t="s">
        <v>47</v>
      </c>
      <c r="P144" s="102" t="s">
        <v>47</v>
      </c>
      <c r="Q144" s="104"/>
      <c r="R144" s="78">
        <f t="shared" si="9"/>
        <v>0.64102564102564097</v>
      </c>
      <c r="S144" s="78">
        <f t="shared" si="9"/>
        <v>1.7241379310344827</v>
      </c>
      <c r="T144" s="78">
        <f t="shared" si="9"/>
        <v>0</v>
      </c>
      <c r="U144" s="104"/>
      <c r="V144" s="78">
        <f t="shared" si="10"/>
        <v>3.0303030303030303</v>
      </c>
      <c r="W144" s="78">
        <f t="shared" si="10"/>
        <v>5.1282051282051277</v>
      </c>
      <c r="X144" s="78">
        <f t="shared" si="10"/>
        <v>1.6666666666666667</v>
      </c>
      <c r="Y144" s="104"/>
      <c r="Z144" s="78">
        <f t="shared" si="11"/>
        <v>0</v>
      </c>
      <c r="AA144" s="78">
        <f t="shared" si="11"/>
        <v>0</v>
      </c>
      <c r="AB144" s="78">
        <f t="shared" si="11"/>
        <v>0</v>
      </c>
    </row>
    <row r="145" spans="1:28" x14ac:dyDescent="0.25">
      <c r="A145" s="63" t="s">
        <v>90</v>
      </c>
      <c r="B145" s="78">
        <f t="shared" si="8"/>
        <v>0.58139534883720934</v>
      </c>
      <c r="C145" s="78">
        <f t="shared" si="8"/>
        <v>1.8518518518518516</v>
      </c>
      <c r="D145" s="78">
        <f t="shared" si="8"/>
        <v>0</v>
      </c>
      <c r="E145" s="104"/>
      <c r="F145" s="102" t="s">
        <v>47</v>
      </c>
      <c r="G145" s="102" t="s">
        <v>47</v>
      </c>
      <c r="H145" s="102" t="s">
        <v>47</v>
      </c>
      <c r="I145" s="102"/>
      <c r="J145" s="102" t="s">
        <v>47</v>
      </c>
      <c r="K145" s="102" t="s">
        <v>47</v>
      </c>
      <c r="L145" s="102" t="s">
        <v>47</v>
      </c>
      <c r="M145" s="102"/>
      <c r="N145" s="102" t="s">
        <v>47</v>
      </c>
      <c r="O145" s="102" t="s">
        <v>47</v>
      </c>
      <c r="P145" s="102" t="s">
        <v>47</v>
      </c>
      <c r="Q145" s="104"/>
      <c r="R145" s="78">
        <f t="shared" si="9"/>
        <v>1.0752688172043012</v>
      </c>
      <c r="S145" s="78">
        <f t="shared" si="9"/>
        <v>3.0303030303030303</v>
      </c>
      <c r="T145" s="78">
        <f t="shared" si="9"/>
        <v>0</v>
      </c>
      <c r="U145" s="104"/>
      <c r="V145" s="78">
        <f t="shared" si="10"/>
        <v>0</v>
      </c>
      <c r="W145" s="78">
        <f t="shared" si="10"/>
        <v>0</v>
      </c>
      <c r="X145" s="78">
        <f t="shared" si="10"/>
        <v>0</v>
      </c>
      <c r="Y145" s="104"/>
      <c r="Z145" s="78">
        <f t="shared" si="11"/>
        <v>0</v>
      </c>
      <c r="AA145" s="78">
        <f t="shared" si="11"/>
        <v>0</v>
      </c>
      <c r="AB145" s="78">
        <f t="shared" si="11"/>
        <v>0</v>
      </c>
    </row>
    <row r="146" spans="1:28" x14ac:dyDescent="0.25">
      <c r="A146" s="63" t="s">
        <v>91</v>
      </c>
      <c r="B146" s="78">
        <f t="shared" si="8"/>
        <v>5.5735056542810986</v>
      </c>
      <c r="C146" s="78">
        <f t="shared" si="8"/>
        <v>5.9504132231404956</v>
      </c>
      <c r="D146" s="78">
        <f t="shared" si="8"/>
        <v>5.2132701421800949</v>
      </c>
      <c r="E146" s="104"/>
      <c r="F146" s="102" t="s">
        <v>47</v>
      </c>
      <c r="G146" s="102" t="s">
        <v>47</v>
      </c>
      <c r="H146" s="102" t="s">
        <v>47</v>
      </c>
      <c r="I146" s="102"/>
      <c r="J146" s="102" t="s">
        <v>47</v>
      </c>
      <c r="K146" s="102" t="s">
        <v>47</v>
      </c>
      <c r="L146" s="102" t="s">
        <v>47</v>
      </c>
      <c r="M146" s="102"/>
      <c r="N146" s="102" t="s">
        <v>47</v>
      </c>
      <c r="O146" s="102" t="s">
        <v>47</v>
      </c>
      <c r="P146" s="102" t="s">
        <v>47</v>
      </c>
      <c r="Q146" s="104"/>
      <c r="R146" s="78">
        <f t="shared" si="9"/>
        <v>5.0269299820466786</v>
      </c>
      <c r="S146" s="78">
        <f t="shared" si="9"/>
        <v>7.9136690647482011</v>
      </c>
      <c r="T146" s="78">
        <f t="shared" si="9"/>
        <v>2.1505376344086025</v>
      </c>
      <c r="U146" s="104"/>
      <c r="V146" s="78">
        <f t="shared" si="10"/>
        <v>4.4692737430167595</v>
      </c>
      <c r="W146" s="78">
        <f t="shared" si="10"/>
        <v>3.9106145251396649</v>
      </c>
      <c r="X146" s="78">
        <f t="shared" si="10"/>
        <v>5.027932960893855</v>
      </c>
      <c r="Y146" s="104"/>
      <c r="Z146" s="78">
        <f t="shared" si="11"/>
        <v>7.7399380804953566</v>
      </c>
      <c r="AA146" s="78">
        <f t="shared" si="11"/>
        <v>4.7297297297297298</v>
      </c>
      <c r="AB146" s="78">
        <f t="shared" si="11"/>
        <v>10.285714285714285</v>
      </c>
    </row>
    <row r="147" spans="1:28" x14ac:dyDescent="0.25">
      <c r="A147" s="63" t="s">
        <v>92</v>
      </c>
      <c r="B147" s="78">
        <f t="shared" si="8"/>
        <v>1.2953367875647668</v>
      </c>
      <c r="C147" s="78">
        <f t="shared" si="8"/>
        <v>0</v>
      </c>
      <c r="D147" s="78">
        <f t="shared" si="8"/>
        <v>2.1459227467811157</v>
      </c>
      <c r="E147" s="104"/>
      <c r="F147" s="102" t="s">
        <v>47</v>
      </c>
      <c r="G147" s="102" t="s">
        <v>47</v>
      </c>
      <c r="H147" s="102" t="s">
        <v>47</v>
      </c>
      <c r="I147" s="102"/>
      <c r="J147" s="102" t="s">
        <v>47</v>
      </c>
      <c r="K147" s="102" t="s">
        <v>47</v>
      </c>
      <c r="L147" s="102" t="s">
        <v>47</v>
      </c>
      <c r="M147" s="102"/>
      <c r="N147" s="102" t="s">
        <v>47</v>
      </c>
      <c r="O147" s="102" t="s">
        <v>47</v>
      </c>
      <c r="P147" s="102" t="s">
        <v>47</v>
      </c>
      <c r="Q147" s="104"/>
      <c r="R147" s="78">
        <f t="shared" si="9"/>
        <v>1.8633540372670807</v>
      </c>
      <c r="S147" s="78">
        <f t="shared" si="9"/>
        <v>0</v>
      </c>
      <c r="T147" s="78">
        <f t="shared" si="9"/>
        <v>3</v>
      </c>
      <c r="U147" s="104"/>
      <c r="V147" s="78">
        <f t="shared" si="10"/>
        <v>0</v>
      </c>
      <c r="W147" s="78">
        <f t="shared" si="10"/>
        <v>0</v>
      </c>
      <c r="X147" s="78">
        <f t="shared" si="10"/>
        <v>0</v>
      </c>
      <c r="Y147" s="104"/>
      <c r="Z147" s="78">
        <f t="shared" si="11"/>
        <v>1.7699115044247788</v>
      </c>
      <c r="AA147" s="78">
        <f t="shared" si="11"/>
        <v>0</v>
      </c>
      <c r="AB147" s="78">
        <f t="shared" si="11"/>
        <v>2.7027027027027026</v>
      </c>
    </row>
    <row r="148" spans="1:28" x14ac:dyDescent="0.25">
      <c r="A148" s="63" t="s">
        <v>93</v>
      </c>
      <c r="B148" s="78">
        <f t="shared" si="8"/>
        <v>2.635658914728682</v>
      </c>
      <c r="C148" s="78">
        <f t="shared" si="8"/>
        <v>3.296703296703297</v>
      </c>
      <c r="D148" s="78">
        <f t="shared" si="8"/>
        <v>2.3758099352051838</v>
      </c>
      <c r="E148" s="104"/>
      <c r="F148" s="102" t="s">
        <v>47</v>
      </c>
      <c r="G148" s="102" t="s">
        <v>47</v>
      </c>
      <c r="H148" s="102" t="s">
        <v>47</v>
      </c>
      <c r="I148" s="102"/>
      <c r="J148" s="102" t="s">
        <v>47</v>
      </c>
      <c r="K148" s="102" t="s">
        <v>47</v>
      </c>
      <c r="L148" s="102" t="s">
        <v>47</v>
      </c>
      <c r="M148" s="102"/>
      <c r="N148" s="102" t="s">
        <v>47</v>
      </c>
      <c r="O148" s="102" t="s">
        <v>47</v>
      </c>
      <c r="P148" s="102" t="s">
        <v>47</v>
      </c>
      <c r="Q148" s="104"/>
      <c r="R148" s="78">
        <f t="shared" si="9"/>
        <v>0.33898305084745761</v>
      </c>
      <c r="S148" s="78">
        <f t="shared" si="9"/>
        <v>0</v>
      </c>
      <c r="T148" s="78">
        <f t="shared" si="9"/>
        <v>0.48309178743961351</v>
      </c>
      <c r="U148" s="104"/>
      <c r="V148" s="78">
        <f t="shared" si="10"/>
        <v>2.1052631578947367</v>
      </c>
      <c r="W148" s="78">
        <f t="shared" si="10"/>
        <v>0</v>
      </c>
      <c r="X148" s="78">
        <f t="shared" si="10"/>
        <v>2.9197080291970803</v>
      </c>
      <c r="Y148" s="104"/>
      <c r="Z148" s="78">
        <f t="shared" si="11"/>
        <v>7.5</v>
      </c>
      <c r="AA148" s="78">
        <f t="shared" si="11"/>
        <v>14.634146341463413</v>
      </c>
      <c r="AB148" s="78">
        <f t="shared" si="11"/>
        <v>5.0420168067226889</v>
      </c>
    </row>
    <row r="149" spans="1:28" x14ac:dyDescent="0.25">
      <c r="A149" s="63" t="s">
        <v>204</v>
      </c>
      <c r="B149" s="78">
        <f t="shared" si="8"/>
        <v>1.2738853503184715</v>
      </c>
      <c r="C149" s="78">
        <f t="shared" si="8"/>
        <v>0</v>
      </c>
      <c r="D149" s="78">
        <f t="shared" si="8"/>
        <v>1.7094017094017095</v>
      </c>
      <c r="E149" s="104"/>
      <c r="F149" s="102" t="s">
        <v>47</v>
      </c>
      <c r="G149" s="102" t="s">
        <v>47</v>
      </c>
      <c r="H149" s="102" t="s">
        <v>47</v>
      </c>
      <c r="I149" s="102"/>
      <c r="J149" s="102" t="s">
        <v>47</v>
      </c>
      <c r="K149" s="102" t="s">
        <v>47</v>
      </c>
      <c r="L149" s="102" t="s">
        <v>47</v>
      </c>
      <c r="M149" s="102"/>
      <c r="N149" s="102" t="s">
        <v>47</v>
      </c>
      <c r="O149" s="102" t="s">
        <v>47</v>
      </c>
      <c r="P149" s="102" t="s">
        <v>47</v>
      </c>
      <c r="Q149" s="104"/>
      <c r="R149" s="78">
        <f t="shared" si="9"/>
        <v>0</v>
      </c>
      <c r="S149" s="78">
        <f t="shared" si="9"/>
        <v>0</v>
      </c>
      <c r="T149" s="78">
        <f t="shared" si="9"/>
        <v>0</v>
      </c>
      <c r="U149" s="104"/>
      <c r="V149" s="78">
        <f t="shared" si="10"/>
        <v>0</v>
      </c>
      <c r="W149" s="78">
        <f t="shared" si="10"/>
        <v>0</v>
      </c>
      <c r="X149" s="78">
        <f t="shared" si="10"/>
        <v>0</v>
      </c>
      <c r="Y149" s="104"/>
      <c r="Z149" s="78">
        <f t="shared" si="11"/>
        <v>4.5454545454545459</v>
      </c>
      <c r="AA149" s="78">
        <f t="shared" si="11"/>
        <v>0</v>
      </c>
      <c r="AB149" s="78">
        <f t="shared" si="11"/>
        <v>5.7142857142857144</v>
      </c>
    </row>
    <row r="150" spans="1:28" x14ac:dyDescent="0.25">
      <c r="A150" s="100" t="s">
        <v>95</v>
      </c>
      <c r="B150" s="78">
        <f t="shared" si="8"/>
        <v>3.8301415487094084</v>
      </c>
      <c r="C150" s="78">
        <f t="shared" si="8"/>
        <v>3.225806451612903</v>
      </c>
      <c r="D150" s="78">
        <f t="shared" si="8"/>
        <v>4.3545878693623639</v>
      </c>
      <c r="E150" s="104"/>
      <c r="F150" s="102" t="s">
        <v>47</v>
      </c>
      <c r="G150" s="102" t="s">
        <v>47</v>
      </c>
      <c r="H150" s="102" t="s">
        <v>47</v>
      </c>
      <c r="I150" s="102"/>
      <c r="J150" s="102" t="s">
        <v>47</v>
      </c>
      <c r="K150" s="102" t="s">
        <v>47</v>
      </c>
      <c r="L150" s="102" t="s">
        <v>47</v>
      </c>
      <c r="M150" s="102"/>
      <c r="N150" s="102" t="s">
        <v>47</v>
      </c>
      <c r="O150" s="102" t="s">
        <v>47</v>
      </c>
      <c r="P150" s="102" t="s">
        <v>47</v>
      </c>
      <c r="Q150" s="104"/>
      <c r="R150" s="78">
        <f t="shared" si="9"/>
        <v>3.7280701754385963</v>
      </c>
      <c r="S150" s="78">
        <f t="shared" si="9"/>
        <v>2.6315789473684208</v>
      </c>
      <c r="T150" s="78">
        <f t="shared" si="9"/>
        <v>4.8245614035087714</v>
      </c>
      <c r="U150" s="104"/>
      <c r="V150" s="78">
        <f t="shared" si="10"/>
        <v>4.7263681592039797</v>
      </c>
      <c r="W150" s="78">
        <f t="shared" si="10"/>
        <v>6.2146892655367232</v>
      </c>
      <c r="X150" s="78">
        <f t="shared" si="10"/>
        <v>3.5555555555555554</v>
      </c>
      <c r="Y150" s="104"/>
      <c r="Z150" s="78">
        <f t="shared" si="11"/>
        <v>2.9154518950437316</v>
      </c>
      <c r="AA150" s="78">
        <f t="shared" si="11"/>
        <v>0.65359477124183007</v>
      </c>
      <c r="AB150" s="78">
        <f t="shared" si="11"/>
        <v>4.7368421052631584</v>
      </c>
    </row>
    <row r="151" spans="1:28" x14ac:dyDescent="0.25">
      <c r="A151" s="100" t="s">
        <v>96</v>
      </c>
      <c r="B151" s="78">
        <f t="shared" si="8"/>
        <v>1.9230769230769231</v>
      </c>
      <c r="C151" s="78">
        <f t="shared" si="8"/>
        <v>0</v>
      </c>
      <c r="D151" s="78">
        <f t="shared" si="8"/>
        <v>2.3809523809523809</v>
      </c>
      <c r="E151" s="104"/>
      <c r="F151" s="102" t="s">
        <v>47</v>
      </c>
      <c r="G151" s="102" t="s">
        <v>47</v>
      </c>
      <c r="H151" s="102" t="s">
        <v>47</v>
      </c>
      <c r="I151" s="102"/>
      <c r="J151" s="102" t="s">
        <v>47</v>
      </c>
      <c r="K151" s="102" t="s">
        <v>47</v>
      </c>
      <c r="L151" s="102" t="s">
        <v>47</v>
      </c>
      <c r="M151" s="102"/>
      <c r="N151" s="102" t="s">
        <v>47</v>
      </c>
      <c r="O151" s="102" t="s">
        <v>47</v>
      </c>
      <c r="P151" s="102" t="s">
        <v>47</v>
      </c>
      <c r="Q151" s="104"/>
      <c r="R151" s="78">
        <f t="shared" si="9"/>
        <v>0</v>
      </c>
      <c r="S151" s="78">
        <f t="shared" si="9"/>
        <v>0</v>
      </c>
      <c r="T151" s="78">
        <f t="shared" si="9"/>
        <v>0</v>
      </c>
      <c r="U151" s="104"/>
      <c r="V151" s="78">
        <f t="shared" si="10"/>
        <v>8.3333333333333321</v>
      </c>
      <c r="W151" s="78">
        <v>0</v>
      </c>
      <c r="X151" s="78">
        <f t="shared" si="10"/>
        <v>8.3333333333333321</v>
      </c>
      <c r="Y151" s="104"/>
      <c r="Z151" s="78">
        <f t="shared" si="11"/>
        <v>0</v>
      </c>
      <c r="AA151" s="78">
        <f t="shared" si="11"/>
        <v>0</v>
      </c>
      <c r="AB151" s="78">
        <f t="shared" si="11"/>
        <v>0</v>
      </c>
    </row>
    <row r="152" spans="1:28" x14ac:dyDescent="0.25">
      <c r="A152" s="100" t="s">
        <v>97</v>
      </c>
      <c r="B152" s="78">
        <f t="shared" si="8"/>
        <v>1.2461059190031152</v>
      </c>
      <c r="C152" s="78">
        <f t="shared" si="8"/>
        <v>2.1052631578947367</v>
      </c>
      <c r="D152" s="78">
        <f t="shared" si="8"/>
        <v>0.88495575221238942</v>
      </c>
      <c r="E152" s="104"/>
      <c r="F152" s="102" t="s">
        <v>47</v>
      </c>
      <c r="G152" s="102" t="s">
        <v>47</v>
      </c>
      <c r="H152" s="102" t="s">
        <v>47</v>
      </c>
      <c r="I152" s="102"/>
      <c r="J152" s="102" t="s">
        <v>47</v>
      </c>
      <c r="K152" s="102" t="s">
        <v>47</v>
      </c>
      <c r="L152" s="102" t="s">
        <v>47</v>
      </c>
      <c r="M152" s="102"/>
      <c r="N152" s="102" t="s">
        <v>47</v>
      </c>
      <c r="O152" s="102" t="s">
        <v>47</v>
      </c>
      <c r="P152" s="102" t="s">
        <v>47</v>
      </c>
      <c r="Q152" s="104"/>
      <c r="R152" s="78">
        <f t="shared" si="9"/>
        <v>0.60606060606060608</v>
      </c>
      <c r="S152" s="78">
        <f t="shared" si="9"/>
        <v>1.7241379310344827</v>
      </c>
      <c r="T152" s="78">
        <f t="shared" si="9"/>
        <v>0</v>
      </c>
      <c r="U152" s="104"/>
      <c r="V152" s="78">
        <f t="shared" si="10"/>
        <v>0.91743119266055051</v>
      </c>
      <c r="W152" s="78">
        <f t="shared" si="10"/>
        <v>3.0303030303030303</v>
      </c>
      <c r="X152" s="78">
        <f t="shared" si="10"/>
        <v>0</v>
      </c>
      <c r="Y152" s="104"/>
      <c r="Z152" s="78">
        <f t="shared" si="11"/>
        <v>4.2553191489361701</v>
      </c>
      <c r="AA152" s="78">
        <f t="shared" si="11"/>
        <v>0</v>
      </c>
      <c r="AB152" s="78">
        <f t="shared" si="11"/>
        <v>4.6511627906976747</v>
      </c>
    </row>
    <row r="153" spans="1:28" x14ac:dyDescent="0.25">
      <c r="A153" s="174" t="s">
        <v>98</v>
      </c>
      <c r="B153" s="78">
        <f t="shared" si="8"/>
        <v>5.9259259259259265</v>
      </c>
      <c r="C153" s="78">
        <f t="shared" si="8"/>
        <v>6.3829787234042552</v>
      </c>
      <c r="D153" s="78">
        <f t="shared" si="8"/>
        <v>5.6818181818181817</v>
      </c>
      <c r="E153" s="104"/>
      <c r="F153" s="102" t="s">
        <v>47</v>
      </c>
      <c r="G153" s="102" t="s">
        <v>47</v>
      </c>
      <c r="H153" s="102" t="s">
        <v>47</v>
      </c>
      <c r="I153" s="102"/>
      <c r="J153" s="102" t="s">
        <v>47</v>
      </c>
      <c r="K153" s="102" t="s">
        <v>47</v>
      </c>
      <c r="L153" s="102" t="s">
        <v>47</v>
      </c>
      <c r="M153" s="102"/>
      <c r="N153" s="102" t="s">
        <v>47</v>
      </c>
      <c r="O153" s="102" t="s">
        <v>47</v>
      </c>
      <c r="P153" s="102" t="s">
        <v>47</v>
      </c>
      <c r="Q153" s="104"/>
      <c r="R153" s="78">
        <f t="shared" si="9"/>
        <v>6.3492063492063489</v>
      </c>
      <c r="S153" s="78">
        <f t="shared" si="9"/>
        <v>8.695652173913043</v>
      </c>
      <c r="T153" s="78">
        <f t="shared" si="9"/>
        <v>5</v>
      </c>
      <c r="U153" s="104"/>
      <c r="V153" s="78">
        <f t="shared" si="10"/>
        <v>0</v>
      </c>
      <c r="W153" s="78">
        <f t="shared" si="10"/>
        <v>0</v>
      </c>
      <c r="X153" s="78">
        <f t="shared" si="10"/>
        <v>0</v>
      </c>
      <c r="Y153" s="104"/>
      <c r="Z153" s="78">
        <f t="shared" si="11"/>
        <v>11.111111111111111</v>
      </c>
      <c r="AA153" s="78">
        <f t="shared" si="11"/>
        <v>8.3333333333333321</v>
      </c>
      <c r="AB153" s="78">
        <f t="shared" si="11"/>
        <v>12.5</v>
      </c>
    </row>
    <row r="154" spans="1:28" x14ac:dyDescent="0.25">
      <c r="A154" s="63" t="s">
        <v>99</v>
      </c>
      <c r="B154" s="78">
        <f t="shared" si="8"/>
        <v>0.55248618784530379</v>
      </c>
      <c r="C154" s="78">
        <f t="shared" si="8"/>
        <v>1.2345679012345678</v>
      </c>
      <c r="D154" s="78">
        <f t="shared" si="8"/>
        <v>0</v>
      </c>
      <c r="E154" s="104"/>
      <c r="F154" s="102" t="s">
        <v>47</v>
      </c>
      <c r="G154" s="102" t="s">
        <v>47</v>
      </c>
      <c r="H154" s="102" t="s">
        <v>47</v>
      </c>
      <c r="I154" s="102"/>
      <c r="J154" s="102" t="s">
        <v>47</v>
      </c>
      <c r="K154" s="102" t="s">
        <v>47</v>
      </c>
      <c r="L154" s="102" t="s">
        <v>47</v>
      </c>
      <c r="M154" s="102"/>
      <c r="N154" s="102" t="s">
        <v>47</v>
      </c>
      <c r="O154" s="102" t="s">
        <v>47</v>
      </c>
      <c r="P154" s="102" t="s">
        <v>47</v>
      </c>
      <c r="Q154" s="104"/>
      <c r="R154" s="78">
        <f t="shared" si="9"/>
        <v>0</v>
      </c>
      <c r="S154" s="78">
        <f t="shared" si="9"/>
        <v>0</v>
      </c>
      <c r="T154" s="78">
        <f t="shared" si="9"/>
        <v>0</v>
      </c>
      <c r="U154" s="104"/>
      <c r="V154" s="78">
        <f t="shared" si="10"/>
        <v>0</v>
      </c>
      <c r="W154" s="78">
        <f t="shared" si="10"/>
        <v>0</v>
      </c>
      <c r="X154" s="78">
        <f t="shared" si="10"/>
        <v>0</v>
      </c>
      <c r="Y154" s="104"/>
      <c r="Z154" s="78">
        <f t="shared" si="11"/>
        <v>2.4390243902439024</v>
      </c>
      <c r="AA154" s="78">
        <f t="shared" si="11"/>
        <v>5</v>
      </c>
      <c r="AB154" s="78">
        <f t="shared" si="11"/>
        <v>0</v>
      </c>
    </row>
    <row r="155" spans="1:28" x14ac:dyDescent="0.25">
      <c r="A155" s="63" t="s">
        <v>100</v>
      </c>
      <c r="B155" s="78">
        <f t="shared" ref="B155:D164" si="12">+B71/(B71+B29)*100</f>
        <v>4.3689320388349513</v>
      </c>
      <c r="C155" s="78">
        <f t="shared" si="12"/>
        <v>6.3414634146341466</v>
      </c>
      <c r="D155" s="78">
        <f t="shared" si="12"/>
        <v>3.3898305084745761</v>
      </c>
      <c r="E155" s="104"/>
      <c r="F155" s="102" t="s">
        <v>47</v>
      </c>
      <c r="G155" s="102" t="s">
        <v>47</v>
      </c>
      <c r="H155" s="102" t="s">
        <v>47</v>
      </c>
      <c r="I155" s="102"/>
      <c r="J155" s="102" t="s">
        <v>47</v>
      </c>
      <c r="K155" s="102" t="s">
        <v>47</v>
      </c>
      <c r="L155" s="102" t="s">
        <v>47</v>
      </c>
      <c r="M155" s="102"/>
      <c r="N155" s="102" t="s">
        <v>47</v>
      </c>
      <c r="O155" s="102" t="s">
        <v>47</v>
      </c>
      <c r="P155" s="102" t="s">
        <v>47</v>
      </c>
      <c r="Q155" s="104"/>
      <c r="R155" s="78">
        <f t="shared" ref="R155:T164" si="13">+R71/(R71+R29)*100</f>
        <v>4.1533546325878596</v>
      </c>
      <c r="S155" s="78">
        <f t="shared" si="13"/>
        <v>5.7692307692307692</v>
      </c>
      <c r="T155" s="78">
        <f t="shared" si="13"/>
        <v>3.3492822966507179</v>
      </c>
      <c r="U155" s="104"/>
      <c r="V155" s="78">
        <f t="shared" ref="V155:X164" si="14">+V71/(V71+V29)*100</f>
        <v>0</v>
      </c>
      <c r="W155" s="78">
        <f t="shared" si="14"/>
        <v>0</v>
      </c>
      <c r="X155" s="78">
        <f t="shared" si="14"/>
        <v>0</v>
      </c>
      <c r="Y155" s="104"/>
      <c r="Z155" s="78">
        <f t="shared" ref="Z155:AB164" si="15">+Z71/(Z71+Z29)*100</f>
        <v>9.9290780141843982</v>
      </c>
      <c r="AA155" s="78">
        <f t="shared" si="15"/>
        <v>14.583333333333334</v>
      </c>
      <c r="AB155" s="78">
        <f t="shared" si="15"/>
        <v>7.5268817204301079</v>
      </c>
    </row>
    <row r="156" spans="1:28" x14ac:dyDescent="0.25">
      <c r="A156" s="63" t="s">
        <v>101</v>
      </c>
      <c r="B156" s="78">
        <f t="shared" si="12"/>
        <v>3.9716312056737593</v>
      </c>
      <c r="C156" s="78">
        <f t="shared" si="12"/>
        <v>3.1620553359683794</v>
      </c>
      <c r="D156" s="78">
        <f t="shared" si="12"/>
        <v>4.4247787610619467</v>
      </c>
      <c r="E156" s="104"/>
      <c r="F156" s="102" t="s">
        <v>47</v>
      </c>
      <c r="G156" s="102" t="s">
        <v>47</v>
      </c>
      <c r="H156" s="102" t="s">
        <v>47</v>
      </c>
      <c r="I156" s="102"/>
      <c r="J156" s="102" t="s">
        <v>47</v>
      </c>
      <c r="K156" s="102" t="s">
        <v>47</v>
      </c>
      <c r="L156" s="102" t="s">
        <v>47</v>
      </c>
      <c r="M156" s="102"/>
      <c r="N156" s="102" t="s">
        <v>47</v>
      </c>
      <c r="O156" s="102" t="s">
        <v>47</v>
      </c>
      <c r="P156" s="102" t="s">
        <v>47</v>
      </c>
      <c r="Q156" s="104"/>
      <c r="R156" s="78">
        <f t="shared" si="13"/>
        <v>2.1538461538461537</v>
      </c>
      <c r="S156" s="78">
        <f t="shared" si="13"/>
        <v>2.5862068965517242</v>
      </c>
      <c r="T156" s="78">
        <f t="shared" si="13"/>
        <v>1.9138755980861244</v>
      </c>
      <c r="U156" s="104"/>
      <c r="V156" s="78">
        <f t="shared" si="14"/>
        <v>9.2896174863387984</v>
      </c>
      <c r="W156" s="78">
        <f t="shared" si="14"/>
        <v>7.5757575757575761</v>
      </c>
      <c r="X156" s="78">
        <f t="shared" si="14"/>
        <v>10.256410256410255</v>
      </c>
      <c r="Y156" s="104"/>
      <c r="Z156" s="78">
        <f t="shared" si="15"/>
        <v>2.030456852791878</v>
      </c>
      <c r="AA156" s="78">
        <f t="shared" si="15"/>
        <v>0</v>
      </c>
      <c r="AB156" s="78">
        <f t="shared" si="15"/>
        <v>3.1746031746031744</v>
      </c>
    </row>
    <row r="157" spans="1:28" x14ac:dyDescent="0.25">
      <c r="A157" s="63" t="s">
        <v>102</v>
      </c>
      <c r="B157" s="78">
        <f t="shared" si="12"/>
        <v>0.66666666666666674</v>
      </c>
      <c r="C157" s="78">
        <f t="shared" si="12"/>
        <v>0</v>
      </c>
      <c r="D157" s="78">
        <f t="shared" si="12"/>
        <v>1.098901098901099</v>
      </c>
      <c r="E157" s="104"/>
      <c r="F157" s="102" t="s">
        <v>47</v>
      </c>
      <c r="G157" s="102" t="s">
        <v>47</v>
      </c>
      <c r="H157" s="102" t="s">
        <v>47</v>
      </c>
      <c r="I157" s="102"/>
      <c r="J157" s="102" t="s">
        <v>47</v>
      </c>
      <c r="K157" s="102" t="s">
        <v>47</v>
      </c>
      <c r="L157" s="102" t="s">
        <v>47</v>
      </c>
      <c r="M157" s="102"/>
      <c r="N157" s="102" t="s">
        <v>47</v>
      </c>
      <c r="O157" s="102" t="s">
        <v>47</v>
      </c>
      <c r="P157" s="102" t="s">
        <v>47</v>
      </c>
      <c r="Q157" s="104"/>
      <c r="R157" s="78">
        <f t="shared" si="13"/>
        <v>0</v>
      </c>
      <c r="S157" s="78">
        <f t="shared" si="13"/>
        <v>0</v>
      </c>
      <c r="T157" s="78">
        <f t="shared" si="13"/>
        <v>0</v>
      </c>
      <c r="U157" s="104"/>
      <c r="V157" s="78">
        <f t="shared" si="14"/>
        <v>0</v>
      </c>
      <c r="W157" s="78">
        <f t="shared" si="14"/>
        <v>0</v>
      </c>
      <c r="X157" s="78">
        <f t="shared" si="14"/>
        <v>0</v>
      </c>
      <c r="Y157" s="104"/>
      <c r="Z157" s="78">
        <f t="shared" si="15"/>
        <v>3.0769230769230771</v>
      </c>
      <c r="AA157" s="78">
        <f t="shared" si="15"/>
        <v>0</v>
      </c>
      <c r="AB157" s="78">
        <f t="shared" si="15"/>
        <v>5.1282051282051277</v>
      </c>
    </row>
    <row r="158" spans="1:28" x14ac:dyDescent="0.25">
      <c r="A158" s="63" t="s">
        <v>103</v>
      </c>
      <c r="B158" s="78">
        <f t="shared" si="12"/>
        <v>1.5974440894568689</v>
      </c>
      <c r="C158" s="78">
        <f t="shared" si="12"/>
        <v>2.1276595744680851</v>
      </c>
      <c r="D158" s="78">
        <f t="shared" si="12"/>
        <v>1.1627906976744187</v>
      </c>
      <c r="E158" s="104"/>
      <c r="F158" s="102" t="s">
        <v>47</v>
      </c>
      <c r="G158" s="102" t="s">
        <v>47</v>
      </c>
      <c r="H158" s="102" t="s">
        <v>47</v>
      </c>
      <c r="I158" s="102"/>
      <c r="J158" s="102" t="s">
        <v>47</v>
      </c>
      <c r="K158" s="102" t="s">
        <v>47</v>
      </c>
      <c r="L158" s="102" t="s">
        <v>47</v>
      </c>
      <c r="M158" s="102"/>
      <c r="N158" s="102" t="s">
        <v>47</v>
      </c>
      <c r="O158" s="102" t="s">
        <v>47</v>
      </c>
      <c r="P158" s="102" t="s">
        <v>47</v>
      </c>
      <c r="Q158" s="104"/>
      <c r="R158" s="78">
        <f t="shared" si="13"/>
        <v>1.4705882352941175</v>
      </c>
      <c r="S158" s="78">
        <f t="shared" si="13"/>
        <v>3.1746031746031744</v>
      </c>
      <c r="T158" s="78">
        <f t="shared" si="13"/>
        <v>0</v>
      </c>
      <c r="U158" s="104"/>
      <c r="V158" s="78">
        <f t="shared" si="14"/>
        <v>1.6528925619834711</v>
      </c>
      <c r="W158" s="78">
        <f t="shared" si="14"/>
        <v>0</v>
      </c>
      <c r="X158" s="78">
        <f t="shared" si="14"/>
        <v>2.9850746268656714</v>
      </c>
      <c r="Y158" s="104"/>
      <c r="Z158" s="78">
        <f t="shared" si="15"/>
        <v>1.7857142857142856</v>
      </c>
      <c r="AA158" s="78">
        <f t="shared" si="15"/>
        <v>4.1666666666666661</v>
      </c>
      <c r="AB158" s="78">
        <f t="shared" si="15"/>
        <v>0</v>
      </c>
    </row>
    <row r="159" spans="1:28" x14ac:dyDescent="0.25">
      <c r="A159" s="63" t="s">
        <v>104</v>
      </c>
      <c r="B159" s="78">
        <f t="shared" si="12"/>
        <v>2.4948024948024949</v>
      </c>
      <c r="C159" s="78">
        <f t="shared" si="12"/>
        <v>4.0816326530612246</v>
      </c>
      <c r="D159" s="78">
        <f t="shared" si="12"/>
        <v>1.7964071856287425</v>
      </c>
      <c r="E159" s="104"/>
      <c r="F159" s="102" t="s">
        <v>47</v>
      </c>
      <c r="G159" s="102" t="s">
        <v>47</v>
      </c>
      <c r="H159" s="102" t="s">
        <v>47</v>
      </c>
      <c r="I159" s="102"/>
      <c r="J159" s="102" t="s">
        <v>47</v>
      </c>
      <c r="K159" s="102" t="s">
        <v>47</v>
      </c>
      <c r="L159" s="102" t="s">
        <v>47</v>
      </c>
      <c r="M159" s="102"/>
      <c r="N159" s="102" t="s">
        <v>47</v>
      </c>
      <c r="O159" s="102" t="s">
        <v>47</v>
      </c>
      <c r="P159" s="102" t="s">
        <v>47</v>
      </c>
      <c r="Q159" s="104"/>
      <c r="R159" s="78">
        <f t="shared" si="13"/>
        <v>2.2900763358778624</v>
      </c>
      <c r="S159" s="78">
        <f t="shared" si="13"/>
        <v>3.8961038961038961</v>
      </c>
      <c r="T159" s="78">
        <f t="shared" si="13"/>
        <v>1.6216216216216217</v>
      </c>
      <c r="U159" s="104"/>
      <c r="V159" s="78">
        <f t="shared" si="14"/>
        <v>0</v>
      </c>
      <c r="W159" s="78">
        <f t="shared" si="14"/>
        <v>0</v>
      </c>
      <c r="X159" s="78">
        <f t="shared" si="14"/>
        <v>0</v>
      </c>
      <c r="Y159" s="104"/>
      <c r="Z159" s="78">
        <f t="shared" si="15"/>
        <v>5.9405940594059405</v>
      </c>
      <c r="AA159" s="78">
        <f t="shared" si="15"/>
        <v>9.0909090909090917</v>
      </c>
      <c r="AB159" s="78">
        <f t="shared" si="15"/>
        <v>4.4117647058823533</v>
      </c>
    </row>
    <row r="160" spans="1:28" x14ac:dyDescent="0.25">
      <c r="A160" s="63" t="s">
        <v>105</v>
      </c>
      <c r="B160" s="78">
        <f t="shared" si="12"/>
        <v>2.9891304347826089</v>
      </c>
      <c r="C160" s="78">
        <f t="shared" si="12"/>
        <v>6.3380281690140841</v>
      </c>
      <c r="D160" s="78">
        <f t="shared" si="12"/>
        <v>0.88495575221238942</v>
      </c>
      <c r="E160" s="104"/>
      <c r="F160" s="102" t="s">
        <v>47</v>
      </c>
      <c r="G160" s="102" t="s">
        <v>47</v>
      </c>
      <c r="H160" s="102" t="s">
        <v>47</v>
      </c>
      <c r="I160" s="102"/>
      <c r="J160" s="102" t="s">
        <v>47</v>
      </c>
      <c r="K160" s="102" t="s">
        <v>47</v>
      </c>
      <c r="L160" s="102" t="s">
        <v>47</v>
      </c>
      <c r="M160" s="102"/>
      <c r="N160" s="102" t="s">
        <v>47</v>
      </c>
      <c r="O160" s="102" t="s">
        <v>47</v>
      </c>
      <c r="P160" s="102" t="s">
        <v>47</v>
      </c>
      <c r="Q160" s="104"/>
      <c r="R160" s="78">
        <f t="shared" si="13"/>
        <v>2.3529411764705883</v>
      </c>
      <c r="S160" s="78">
        <f t="shared" si="13"/>
        <v>5.7142857142857144</v>
      </c>
      <c r="T160" s="78">
        <f t="shared" si="13"/>
        <v>0</v>
      </c>
      <c r="U160" s="104"/>
      <c r="V160" s="78">
        <f t="shared" si="14"/>
        <v>4.7619047619047619</v>
      </c>
      <c r="W160" s="78">
        <f t="shared" si="14"/>
        <v>9.5238095238095237</v>
      </c>
      <c r="X160" s="78">
        <f t="shared" si="14"/>
        <v>1.5873015873015872</v>
      </c>
      <c r="Y160" s="104"/>
      <c r="Z160" s="78">
        <f t="shared" si="15"/>
        <v>2.1505376344086025</v>
      </c>
      <c r="AA160" s="78">
        <f t="shared" si="15"/>
        <v>3.3333333333333335</v>
      </c>
      <c r="AB160" s="78">
        <f t="shared" si="15"/>
        <v>1.5873015873015872</v>
      </c>
    </row>
    <row r="161" spans="1:28" x14ac:dyDescent="0.25">
      <c r="A161" s="63" t="s">
        <v>106</v>
      </c>
      <c r="B161" s="78">
        <f t="shared" si="12"/>
        <v>0.34129692832764508</v>
      </c>
      <c r="C161" s="78">
        <f t="shared" si="12"/>
        <v>0.45248868778280549</v>
      </c>
      <c r="D161" s="78">
        <f t="shared" si="12"/>
        <v>0.27397260273972601</v>
      </c>
      <c r="E161" s="104"/>
      <c r="F161" s="102" t="s">
        <v>47</v>
      </c>
      <c r="G161" s="102" t="s">
        <v>47</v>
      </c>
      <c r="H161" s="102" t="s">
        <v>47</v>
      </c>
      <c r="I161" s="102"/>
      <c r="J161" s="102" t="s">
        <v>47</v>
      </c>
      <c r="K161" s="102" t="s">
        <v>47</v>
      </c>
      <c r="L161" s="102" t="s">
        <v>47</v>
      </c>
      <c r="M161" s="102"/>
      <c r="N161" s="102" t="s">
        <v>47</v>
      </c>
      <c r="O161" s="102" t="s">
        <v>47</v>
      </c>
      <c r="P161" s="102" t="s">
        <v>47</v>
      </c>
      <c r="Q161" s="104"/>
      <c r="R161" s="78">
        <f t="shared" si="13"/>
        <v>0.43478260869565216</v>
      </c>
      <c r="S161" s="78">
        <f t="shared" si="13"/>
        <v>0.89285714285714279</v>
      </c>
      <c r="T161" s="78">
        <f t="shared" si="13"/>
        <v>0</v>
      </c>
      <c r="U161" s="104"/>
      <c r="V161" s="78">
        <f t="shared" si="14"/>
        <v>0</v>
      </c>
      <c r="W161" s="78">
        <f t="shared" si="14"/>
        <v>0</v>
      </c>
      <c r="X161" s="78">
        <f t="shared" si="14"/>
        <v>0</v>
      </c>
      <c r="Y161" s="104"/>
      <c r="Z161" s="78">
        <f t="shared" si="15"/>
        <v>0.6578947368421052</v>
      </c>
      <c r="AA161" s="78">
        <f t="shared" si="15"/>
        <v>0</v>
      </c>
      <c r="AB161" s="78">
        <f t="shared" si="15"/>
        <v>0.85470085470085477</v>
      </c>
    </row>
    <row r="162" spans="1:28" x14ac:dyDescent="0.25">
      <c r="A162" s="105" t="s">
        <v>107</v>
      </c>
      <c r="B162" s="78">
        <f t="shared" si="12"/>
        <v>7.5</v>
      </c>
      <c r="C162" s="78">
        <f t="shared" si="12"/>
        <v>10.16949152542373</v>
      </c>
      <c r="D162" s="78">
        <f t="shared" si="12"/>
        <v>6.3829787234042552</v>
      </c>
      <c r="E162" s="104"/>
      <c r="F162" s="102" t="s">
        <v>47</v>
      </c>
      <c r="G162" s="102" t="s">
        <v>47</v>
      </c>
      <c r="H162" s="102" t="s">
        <v>47</v>
      </c>
      <c r="I162" s="102"/>
      <c r="J162" s="102" t="s">
        <v>47</v>
      </c>
      <c r="K162" s="102" t="s">
        <v>47</v>
      </c>
      <c r="L162" s="102" t="s">
        <v>47</v>
      </c>
      <c r="M162" s="102"/>
      <c r="N162" s="102" t="s">
        <v>47</v>
      </c>
      <c r="O162" s="102" t="s">
        <v>47</v>
      </c>
      <c r="P162" s="102" t="s">
        <v>47</v>
      </c>
      <c r="Q162" s="104"/>
      <c r="R162" s="78">
        <f t="shared" si="13"/>
        <v>6.140350877192982</v>
      </c>
      <c r="S162" s="78">
        <f t="shared" si="13"/>
        <v>11.428571428571429</v>
      </c>
      <c r="T162" s="78">
        <f t="shared" si="13"/>
        <v>3.79746835443038</v>
      </c>
      <c r="U162" s="104"/>
      <c r="V162" s="78">
        <f t="shared" si="14"/>
        <v>6.25</v>
      </c>
      <c r="W162" s="78">
        <f t="shared" si="14"/>
        <v>13.333333333333334</v>
      </c>
      <c r="X162" s="78">
        <f t="shared" si="14"/>
        <v>3.0303030303030303</v>
      </c>
      <c r="Y162" s="104"/>
      <c r="Z162" s="78">
        <f t="shared" si="15"/>
        <v>13.157894736842104</v>
      </c>
      <c r="AA162" s="78">
        <f t="shared" si="15"/>
        <v>0</v>
      </c>
      <c r="AB162" s="78">
        <f t="shared" si="15"/>
        <v>17.241379310344829</v>
      </c>
    </row>
    <row r="163" spans="1:28" x14ac:dyDescent="0.25">
      <c r="A163" s="105" t="s">
        <v>108</v>
      </c>
      <c r="B163" s="78">
        <f t="shared" si="12"/>
        <v>3.5874439461883409</v>
      </c>
      <c r="C163" s="78">
        <f t="shared" si="12"/>
        <v>3.0769230769230771</v>
      </c>
      <c r="D163" s="78">
        <f t="shared" si="12"/>
        <v>3.79746835443038</v>
      </c>
      <c r="E163" s="104"/>
      <c r="F163" s="102" t="s">
        <v>47</v>
      </c>
      <c r="G163" s="102" t="s">
        <v>47</v>
      </c>
      <c r="H163" s="102" t="s">
        <v>47</v>
      </c>
      <c r="I163" s="102"/>
      <c r="J163" s="102" t="s">
        <v>47</v>
      </c>
      <c r="K163" s="102" t="s">
        <v>47</v>
      </c>
      <c r="L163" s="102" t="s">
        <v>47</v>
      </c>
      <c r="M163" s="102"/>
      <c r="N163" s="102" t="s">
        <v>47</v>
      </c>
      <c r="O163" s="102" t="s">
        <v>47</v>
      </c>
      <c r="P163" s="102" t="s">
        <v>47</v>
      </c>
      <c r="Q163" s="104"/>
      <c r="R163" s="78">
        <f t="shared" si="13"/>
        <v>0.66445182724252494</v>
      </c>
      <c r="S163" s="78">
        <f t="shared" si="13"/>
        <v>0</v>
      </c>
      <c r="T163" s="78">
        <f t="shared" si="13"/>
        <v>0.93457943925233633</v>
      </c>
      <c r="U163" s="104"/>
      <c r="V163" s="78">
        <f t="shared" si="14"/>
        <v>2</v>
      </c>
      <c r="W163" s="78">
        <f t="shared" si="14"/>
        <v>5.6603773584905666</v>
      </c>
      <c r="X163" s="78">
        <f t="shared" si="14"/>
        <v>0.68027210884353739</v>
      </c>
      <c r="Y163" s="104"/>
      <c r="Z163" s="78">
        <f t="shared" si="15"/>
        <v>10.714285714285714</v>
      </c>
      <c r="AA163" s="78">
        <f t="shared" si="15"/>
        <v>5.4545454545454541</v>
      </c>
      <c r="AB163" s="78">
        <f t="shared" si="15"/>
        <v>13.274336283185843</v>
      </c>
    </row>
    <row r="164" spans="1:28" ht="13.5" thickBot="1" x14ac:dyDescent="0.3">
      <c r="A164" s="101" t="s">
        <v>205</v>
      </c>
      <c r="B164" s="84">
        <f t="shared" si="12"/>
        <v>6.9444444444444446</v>
      </c>
      <c r="C164" s="84">
        <f t="shared" si="12"/>
        <v>14.634146341463413</v>
      </c>
      <c r="D164" s="84">
        <f t="shared" si="12"/>
        <v>3.8834951456310676</v>
      </c>
      <c r="E164" s="107"/>
      <c r="F164" s="102" t="s">
        <v>47</v>
      </c>
      <c r="G164" s="102" t="s">
        <v>47</v>
      </c>
      <c r="H164" s="102" t="s">
        <v>47</v>
      </c>
      <c r="I164" s="102"/>
      <c r="J164" s="102" t="s">
        <v>47</v>
      </c>
      <c r="K164" s="102" t="s">
        <v>47</v>
      </c>
      <c r="L164" s="102" t="s">
        <v>47</v>
      </c>
      <c r="M164" s="102"/>
      <c r="N164" s="102" t="s">
        <v>47</v>
      </c>
      <c r="O164" s="102" t="s">
        <v>47</v>
      </c>
      <c r="P164" s="102" t="s">
        <v>47</v>
      </c>
      <c r="Q164" s="107"/>
      <c r="R164" s="78">
        <f t="shared" si="13"/>
        <v>9.8360655737704921</v>
      </c>
      <c r="S164" s="78">
        <f t="shared" si="13"/>
        <v>15.789473684210526</v>
      </c>
      <c r="T164" s="78">
        <f t="shared" si="13"/>
        <v>7.1428571428571423</v>
      </c>
      <c r="U164" s="104"/>
      <c r="V164" s="78">
        <f t="shared" si="14"/>
        <v>6.9767441860465116</v>
      </c>
      <c r="W164" s="78">
        <f t="shared" si="14"/>
        <v>22.222222222222221</v>
      </c>
      <c r="X164" s="78">
        <f t="shared" si="14"/>
        <v>2.9411764705882351</v>
      </c>
      <c r="Y164" s="104"/>
      <c r="Z164" s="78">
        <f t="shared" si="15"/>
        <v>2.5</v>
      </c>
      <c r="AA164" s="78">
        <f t="shared" si="15"/>
        <v>7.6923076923076925</v>
      </c>
      <c r="AB164" s="78">
        <f t="shared" si="15"/>
        <v>0</v>
      </c>
    </row>
    <row r="165" spans="1:28" x14ac:dyDescent="0.25">
      <c r="A165" s="222" t="s">
        <v>76</v>
      </c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</row>
    <row r="166" spans="1:28" x14ac:dyDescent="0.25">
      <c r="A166" s="223" t="s">
        <v>14</v>
      </c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</row>
  </sheetData>
  <mergeCells count="38">
    <mergeCell ref="AD1:AE2"/>
    <mergeCell ref="AD43:AE44"/>
    <mergeCell ref="AD85:AE86"/>
    <mergeCell ref="AD127:AE128"/>
    <mergeCell ref="A45:AB45"/>
    <mergeCell ref="A1:AB1"/>
    <mergeCell ref="A2:AB2"/>
    <mergeCell ref="A3:AB3"/>
    <mergeCell ref="A4:AB4"/>
    <mergeCell ref="A5:AB5"/>
    <mergeCell ref="A6:AB6"/>
    <mergeCell ref="A8:A9"/>
    <mergeCell ref="A39:AB39"/>
    <mergeCell ref="A40:AB40"/>
    <mergeCell ref="A43:AB43"/>
    <mergeCell ref="A44:AB44"/>
    <mergeCell ref="A90:AB90"/>
    <mergeCell ref="A46:AB46"/>
    <mergeCell ref="A47:AB47"/>
    <mergeCell ref="A48:AB48"/>
    <mergeCell ref="A50:A51"/>
    <mergeCell ref="A81:AB81"/>
    <mergeCell ref="A82:AB82"/>
    <mergeCell ref="A85:AB85"/>
    <mergeCell ref="A86:AB86"/>
    <mergeCell ref="A87:AB87"/>
    <mergeCell ref="A88:AB88"/>
    <mergeCell ref="A89:AB89"/>
    <mergeCell ref="A131:AB131"/>
    <mergeCell ref="A132:AB132"/>
    <mergeCell ref="A165:AB165"/>
    <mergeCell ref="A166:AB166"/>
    <mergeCell ref="A123:AB123"/>
    <mergeCell ref="A124:AB124"/>
    <mergeCell ref="A127:AB127"/>
    <mergeCell ref="A128:AB128"/>
    <mergeCell ref="A129:AB129"/>
    <mergeCell ref="A130:AB130"/>
  </mergeCells>
  <hyperlinks>
    <hyperlink ref="AD1" r:id="rId1" location="INDICE!A1"/>
    <hyperlink ref="AD1:AE2" location="INDICE!A1" display="INDICE"/>
    <hyperlink ref="AD43" r:id="rId2" location="INDICE!A1"/>
    <hyperlink ref="AD43:AE44" location="INDICE!A1" display="INDICE"/>
    <hyperlink ref="AD85" r:id="rId3" location="INDICE!A1"/>
    <hyperlink ref="AD85:AE86" location="INDICE!A1" display="INDICE"/>
    <hyperlink ref="AD127" r:id="rId4" location="INDICE!A1"/>
    <hyperlink ref="AD127:AE12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2" max="16383" man="1"/>
    <brk id="84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2" transitionEvaluation="1"/>
  <dimension ref="A1:V70"/>
  <sheetViews>
    <sheetView topLeftCell="A22" zoomScaleNormal="100" workbookViewId="0">
      <selection activeCell="T37" sqref="T37:U38"/>
    </sheetView>
  </sheetViews>
  <sheetFormatPr baseColWidth="10" defaultColWidth="12.140625" defaultRowHeight="12.75" x14ac:dyDescent="0.25"/>
  <cols>
    <col min="1" max="1" width="26.85546875" style="9" customWidth="1"/>
    <col min="2" max="16" width="6.5703125" style="9" customWidth="1"/>
    <col min="17" max="19" width="7.5703125" style="9" bestFit="1" customWidth="1"/>
    <col min="20" max="254" width="12.140625" style="9"/>
    <col min="255" max="255" width="26.85546875" style="9" customWidth="1"/>
    <col min="256" max="273" width="6.5703125" style="9" customWidth="1"/>
    <col min="274" max="274" width="8.7109375" style="9" customWidth="1"/>
    <col min="275" max="510" width="12.140625" style="9"/>
    <col min="511" max="511" width="26.85546875" style="9" customWidth="1"/>
    <col min="512" max="529" width="6.5703125" style="9" customWidth="1"/>
    <col min="530" max="530" width="8.7109375" style="9" customWidth="1"/>
    <col min="531" max="766" width="12.140625" style="9"/>
    <col min="767" max="767" width="26.85546875" style="9" customWidth="1"/>
    <col min="768" max="785" width="6.5703125" style="9" customWidth="1"/>
    <col min="786" max="786" width="8.7109375" style="9" customWidth="1"/>
    <col min="787" max="1022" width="12.140625" style="9"/>
    <col min="1023" max="1023" width="26.85546875" style="9" customWidth="1"/>
    <col min="1024" max="1041" width="6.5703125" style="9" customWidth="1"/>
    <col min="1042" max="1042" width="8.7109375" style="9" customWidth="1"/>
    <col min="1043" max="1278" width="12.140625" style="9"/>
    <col min="1279" max="1279" width="26.85546875" style="9" customWidth="1"/>
    <col min="1280" max="1297" width="6.5703125" style="9" customWidth="1"/>
    <col min="1298" max="1298" width="8.7109375" style="9" customWidth="1"/>
    <col min="1299" max="1534" width="12.140625" style="9"/>
    <col min="1535" max="1535" width="26.85546875" style="9" customWidth="1"/>
    <col min="1536" max="1553" width="6.5703125" style="9" customWidth="1"/>
    <col min="1554" max="1554" width="8.7109375" style="9" customWidth="1"/>
    <col min="1555" max="1790" width="12.140625" style="9"/>
    <col min="1791" max="1791" width="26.85546875" style="9" customWidth="1"/>
    <col min="1792" max="1809" width="6.5703125" style="9" customWidth="1"/>
    <col min="1810" max="1810" width="8.7109375" style="9" customWidth="1"/>
    <col min="1811" max="2046" width="12.140625" style="9"/>
    <col min="2047" max="2047" width="26.85546875" style="9" customWidth="1"/>
    <col min="2048" max="2065" width="6.5703125" style="9" customWidth="1"/>
    <col min="2066" max="2066" width="8.7109375" style="9" customWidth="1"/>
    <col min="2067" max="2302" width="12.140625" style="9"/>
    <col min="2303" max="2303" width="26.85546875" style="9" customWidth="1"/>
    <col min="2304" max="2321" width="6.5703125" style="9" customWidth="1"/>
    <col min="2322" max="2322" width="8.7109375" style="9" customWidth="1"/>
    <col min="2323" max="2558" width="12.140625" style="9"/>
    <col min="2559" max="2559" width="26.85546875" style="9" customWidth="1"/>
    <col min="2560" max="2577" width="6.5703125" style="9" customWidth="1"/>
    <col min="2578" max="2578" width="8.7109375" style="9" customWidth="1"/>
    <col min="2579" max="2814" width="12.140625" style="9"/>
    <col min="2815" max="2815" width="26.85546875" style="9" customWidth="1"/>
    <col min="2816" max="2833" width="6.5703125" style="9" customWidth="1"/>
    <col min="2834" max="2834" width="8.7109375" style="9" customWidth="1"/>
    <col min="2835" max="3070" width="12.140625" style="9"/>
    <col min="3071" max="3071" width="26.85546875" style="9" customWidth="1"/>
    <col min="3072" max="3089" width="6.5703125" style="9" customWidth="1"/>
    <col min="3090" max="3090" width="8.7109375" style="9" customWidth="1"/>
    <col min="3091" max="3326" width="12.140625" style="9"/>
    <col min="3327" max="3327" width="26.85546875" style="9" customWidth="1"/>
    <col min="3328" max="3345" width="6.5703125" style="9" customWidth="1"/>
    <col min="3346" max="3346" width="8.7109375" style="9" customWidth="1"/>
    <col min="3347" max="3582" width="12.140625" style="9"/>
    <col min="3583" max="3583" width="26.85546875" style="9" customWidth="1"/>
    <col min="3584" max="3601" width="6.5703125" style="9" customWidth="1"/>
    <col min="3602" max="3602" width="8.7109375" style="9" customWidth="1"/>
    <col min="3603" max="3838" width="12.140625" style="9"/>
    <col min="3839" max="3839" width="26.85546875" style="9" customWidth="1"/>
    <col min="3840" max="3857" width="6.5703125" style="9" customWidth="1"/>
    <col min="3858" max="3858" width="8.7109375" style="9" customWidth="1"/>
    <col min="3859" max="4094" width="12.140625" style="9"/>
    <col min="4095" max="4095" width="26.85546875" style="9" customWidth="1"/>
    <col min="4096" max="4113" width="6.5703125" style="9" customWidth="1"/>
    <col min="4114" max="4114" width="8.7109375" style="9" customWidth="1"/>
    <col min="4115" max="4350" width="12.140625" style="9"/>
    <col min="4351" max="4351" width="26.85546875" style="9" customWidth="1"/>
    <col min="4352" max="4369" width="6.5703125" style="9" customWidth="1"/>
    <col min="4370" max="4370" width="8.7109375" style="9" customWidth="1"/>
    <col min="4371" max="4606" width="12.140625" style="9"/>
    <col min="4607" max="4607" width="26.85546875" style="9" customWidth="1"/>
    <col min="4608" max="4625" width="6.5703125" style="9" customWidth="1"/>
    <col min="4626" max="4626" width="8.7109375" style="9" customWidth="1"/>
    <col min="4627" max="4862" width="12.140625" style="9"/>
    <col min="4863" max="4863" width="26.85546875" style="9" customWidth="1"/>
    <col min="4864" max="4881" width="6.5703125" style="9" customWidth="1"/>
    <col min="4882" max="4882" width="8.7109375" style="9" customWidth="1"/>
    <col min="4883" max="5118" width="12.140625" style="9"/>
    <col min="5119" max="5119" width="26.85546875" style="9" customWidth="1"/>
    <col min="5120" max="5137" width="6.5703125" style="9" customWidth="1"/>
    <col min="5138" max="5138" width="8.7109375" style="9" customWidth="1"/>
    <col min="5139" max="5374" width="12.140625" style="9"/>
    <col min="5375" max="5375" width="26.85546875" style="9" customWidth="1"/>
    <col min="5376" max="5393" width="6.5703125" style="9" customWidth="1"/>
    <col min="5394" max="5394" width="8.7109375" style="9" customWidth="1"/>
    <col min="5395" max="5630" width="12.140625" style="9"/>
    <col min="5631" max="5631" width="26.85546875" style="9" customWidth="1"/>
    <col min="5632" max="5649" width="6.5703125" style="9" customWidth="1"/>
    <col min="5650" max="5650" width="8.7109375" style="9" customWidth="1"/>
    <col min="5651" max="5886" width="12.140625" style="9"/>
    <col min="5887" max="5887" width="26.85546875" style="9" customWidth="1"/>
    <col min="5888" max="5905" width="6.5703125" style="9" customWidth="1"/>
    <col min="5906" max="5906" width="8.7109375" style="9" customWidth="1"/>
    <col min="5907" max="6142" width="12.140625" style="9"/>
    <col min="6143" max="6143" width="26.85546875" style="9" customWidth="1"/>
    <col min="6144" max="6161" width="6.5703125" style="9" customWidth="1"/>
    <col min="6162" max="6162" width="8.7109375" style="9" customWidth="1"/>
    <col min="6163" max="6398" width="12.140625" style="9"/>
    <col min="6399" max="6399" width="26.85546875" style="9" customWidth="1"/>
    <col min="6400" max="6417" width="6.5703125" style="9" customWidth="1"/>
    <col min="6418" max="6418" width="8.7109375" style="9" customWidth="1"/>
    <col min="6419" max="6654" width="12.140625" style="9"/>
    <col min="6655" max="6655" width="26.85546875" style="9" customWidth="1"/>
    <col min="6656" max="6673" width="6.5703125" style="9" customWidth="1"/>
    <col min="6674" max="6674" width="8.7109375" style="9" customWidth="1"/>
    <col min="6675" max="6910" width="12.140625" style="9"/>
    <col min="6911" max="6911" width="26.85546875" style="9" customWidth="1"/>
    <col min="6912" max="6929" width="6.5703125" style="9" customWidth="1"/>
    <col min="6930" max="6930" width="8.7109375" style="9" customWidth="1"/>
    <col min="6931" max="7166" width="12.140625" style="9"/>
    <col min="7167" max="7167" width="26.85546875" style="9" customWidth="1"/>
    <col min="7168" max="7185" width="6.5703125" style="9" customWidth="1"/>
    <col min="7186" max="7186" width="8.7109375" style="9" customWidth="1"/>
    <col min="7187" max="7422" width="12.140625" style="9"/>
    <col min="7423" max="7423" width="26.85546875" style="9" customWidth="1"/>
    <col min="7424" max="7441" width="6.5703125" style="9" customWidth="1"/>
    <col min="7442" max="7442" width="8.7109375" style="9" customWidth="1"/>
    <col min="7443" max="7678" width="12.140625" style="9"/>
    <col min="7679" max="7679" width="26.85546875" style="9" customWidth="1"/>
    <col min="7680" max="7697" width="6.5703125" style="9" customWidth="1"/>
    <col min="7698" max="7698" width="8.7109375" style="9" customWidth="1"/>
    <col min="7699" max="7934" width="12.140625" style="9"/>
    <col min="7935" max="7935" width="26.85546875" style="9" customWidth="1"/>
    <col min="7936" max="7953" width="6.5703125" style="9" customWidth="1"/>
    <col min="7954" max="7954" width="8.7109375" style="9" customWidth="1"/>
    <col min="7955" max="8190" width="12.140625" style="9"/>
    <col min="8191" max="8191" width="26.85546875" style="9" customWidth="1"/>
    <col min="8192" max="8209" width="6.5703125" style="9" customWidth="1"/>
    <col min="8210" max="8210" width="8.7109375" style="9" customWidth="1"/>
    <col min="8211" max="8446" width="12.140625" style="9"/>
    <col min="8447" max="8447" width="26.85546875" style="9" customWidth="1"/>
    <col min="8448" max="8465" width="6.5703125" style="9" customWidth="1"/>
    <col min="8466" max="8466" width="8.7109375" style="9" customWidth="1"/>
    <col min="8467" max="8702" width="12.140625" style="9"/>
    <col min="8703" max="8703" width="26.85546875" style="9" customWidth="1"/>
    <col min="8704" max="8721" width="6.5703125" style="9" customWidth="1"/>
    <col min="8722" max="8722" width="8.7109375" style="9" customWidth="1"/>
    <col min="8723" max="8958" width="12.140625" style="9"/>
    <col min="8959" max="8959" width="26.85546875" style="9" customWidth="1"/>
    <col min="8960" max="8977" width="6.5703125" style="9" customWidth="1"/>
    <col min="8978" max="8978" width="8.7109375" style="9" customWidth="1"/>
    <col min="8979" max="9214" width="12.140625" style="9"/>
    <col min="9215" max="9215" width="26.85546875" style="9" customWidth="1"/>
    <col min="9216" max="9233" width="6.5703125" style="9" customWidth="1"/>
    <col min="9234" max="9234" width="8.7109375" style="9" customWidth="1"/>
    <col min="9235" max="9470" width="12.140625" style="9"/>
    <col min="9471" max="9471" width="26.85546875" style="9" customWidth="1"/>
    <col min="9472" max="9489" width="6.5703125" style="9" customWidth="1"/>
    <col min="9490" max="9490" width="8.7109375" style="9" customWidth="1"/>
    <col min="9491" max="9726" width="12.140625" style="9"/>
    <col min="9727" max="9727" width="26.85546875" style="9" customWidth="1"/>
    <col min="9728" max="9745" width="6.5703125" style="9" customWidth="1"/>
    <col min="9746" max="9746" width="8.7109375" style="9" customWidth="1"/>
    <col min="9747" max="9982" width="12.140625" style="9"/>
    <col min="9983" max="9983" width="26.85546875" style="9" customWidth="1"/>
    <col min="9984" max="10001" width="6.5703125" style="9" customWidth="1"/>
    <col min="10002" max="10002" width="8.7109375" style="9" customWidth="1"/>
    <col min="10003" max="10238" width="12.140625" style="9"/>
    <col min="10239" max="10239" width="26.85546875" style="9" customWidth="1"/>
    <col min="10240" max="10257" width="6.5703125" style="9" customWidth="1"/>
    <col min="10258" max="10258" width="8.7109375" style="9" customWidth="1"/>
    <col min="10259" max="10494" width="12.140625" style="9"/>
    <col min="10495" max="10495" width="26.85546875" style="9" customWidth="1"/>
    <col min="10496" max="10513" width="6.5703125" style="9" customWidth="1"/>
    <col min="10514" max="10514" width="8.7109375" style="9" customWidth="1"/>
    <col min="10515" max="10750" width="12.140625" style="9"/>
    <col min="10751" max="10751" width="26.85546875" style="9" customWidth="1"/>
    <col min="10752" max="10769" width="6.5703125" style="9" customWidth="1"/>
    <col min="10770" max="10770" width="8.7109375" style="9" customWidth="1"/>
    <col min="10771" max="11006" width="12.140625" style="9"/>
    <col min="11007" max="11007" width="26.85546875" style="9" customWidth="1"/>
    <col min="11008" max="11025" width="6.5703125" style="9" customWidth="1"/>
    <col min="11026" max="11026" width="8.7109375" style="9" customWidth="1"/>
    <col min="11027" max="11262" width="12.140625" style="9"/>
    <col min="11263" max="11263" width="26.85546875" style="9" customWidth="1"/>
    <col min="11264" max="11281" width="6.5703125" style="9" customWidth="1"/>
    <col min="11282" max="11282" width="8.7109375" style="9" customWidth="1"/>
    <col min="11283" max="11518" width="12.140625" style="9"/>
    <col min="11519" max="11519" width="26.85546875" style="9" customWidth="1"/>
    <col min="11520" max="11537" width="6.5703125" style="9" customWidth="1"/>
    <col min="11538" max="11538" width="8.7109375" style="9" customWidth="1"/>
    <col min="11539" max="11774" width="12.140625" style="9"/>
    <col min="11775" max="11775" width="26.85546875" style="9" customWidth="1"/>
    <col min="11776" max="11793" width="6.5703125" style="9" customWidth="1"/>
    <col min="11794" max="11794" width="8.7109375" style="9" customWidth="1"/>
    <col min="11795" max="12030" width="12.140625" style="9"/>
    <col min="12031" max="12031" width="26.85546875" style="9" customWidth="1"/>
    <col min="12032" max="12049" width="6.5703125" style="9" customWidth="1"/>
    <col min="12050" max="12050" width="8.7109375" style="9" customWidth="1"/>
    <col min="12051" max="12286" width="12.140625" style="9"/>
    <col min="12287" max="12287" width="26.85546875" style="9" customWidth="1"/>
    <col min="12288" max="12305" width="6.5703125" style="9" customWidth="1"/>
    <col min="12306" max="12306" width="8.7109375" style="9" customWidth="1"/>
    <col min="12307" max="12542" width="12.140625" style="9"/>
    <col min="12543" max="12543" width="26.85546875" style="9" customWidth="1"/>
    <col min="12544" max="12561" width="6.5703125" style="9" customWidth="1"/>
    <col min="12562" max="12562" width="8.7109375" style="9" customWidth="1"/>
    <col min="12563" max="12798" width="12.140625" style="9"/>
    <col min="12799" max="12799" width="26.85546875" style="9" customWidth="1"/>
    <col min="12800" max="12817" width="6.5703125" style="9" customWidth="1"/>
    <col min="12818" max="12818" width="8.7109375" style="9" customWidth="1"/>
    <col min="12819" max="13054" width="12.140625" style="9"/>
    <col min="13055" max="13055" width="26.85546875" style="9" customWidth="1"/>
    <col min="13056" max="13073" width="6.5703125" style="9" customWidth="1"/>
    <col min="13074" max="13074" width="8.7109375" style="9" customWidth="1"/>
    <col min="13075" max="13310" width="12.140625" style="9"/>
    <col min="13311" max="13311" width="26.85546875" style="9" customWidth="1"/>
    <col min="13312" max="13329" width="6.5703125" style="9" customWidth="1"/>
    <col min="13330" max="13330" width="8.7109375" style="9" customWidth="1"/>
    <col min="13331" max="13566" width="12.140625" style="9"/>
    <col min="13567" max="13567" width="26.85546875" style="9" customWidth="1"/>
    <col min="13568" max="13585" width="6.5703125" style="9" customWidth="1"/>
    <col min="13586" max="13586" width="8.7109375" style="9" customWidth="1"/>
    <col min="13587" max="13822" width="12.140625" style="9"/>
    <col min="13823" max="13823" width="26.85546875" style="9" customWidth="1"/>
    <col min="13824" max="13841" width="6.5703125" style="9" customWidth="1"/>
    <col min="13842" max="13842" width="8.7109375" style="9" customWidth="1"/>
    <col min="13843" max="14078" width="12.140625" style="9"/>
    <col min="14079" max="14079" width="26.85546875" style="9" customWidth="1"/>
    <col min="14080" max="14097" width="6.5703125" style="9" customWidth="1"/>
    <col min="14098" max="14098" width="8.7109375" style="9" customWidth="1"/>
    <col min="14099" max="14334" width="12.140625" style="9"/>
    <col min="14335" max="14335" width="26.85546875" style="9" customWidth="1"/>
    <col min="14336" max="14353" width="6.5703125" style="9" customWidth="1"/>
    <col min="14354" max="14354" width="8.7109375" style="9" customWidth="1"/>
    <col min="14355" max="14590" width="12.140625" style="9"/>
    <col min="14591" max="14591" width="26.85546875" style="9" customWidth="1"/>
    <col min="14592" max="14609" width="6.5703125" style="9" customWidth="1"/>
    <col min="14610" max="14610" width="8.7109375" style="9" customWidth="1"/>
    <col min="14611" max="14846" width="12.140625" style="9"/>
    <col min="14847" max="14847" width="26.85546875" style="9" customWidth="1"/>
    <col min="14848" max="14865" width="6.5703125" style="9" customWidth="1"/>
    <col min="14866" max="14866" width="8.7109375" style="9" customWidth="1"/>
    <col min="14867" max="15102" width="12.140625" style="9"/>
    <col min="15103" max="15103" width="26.85546875" style="9" customWidth="1"/>
    <col min="15104" max="15121" width="6.5703125" style="9" customWidth="1"/>
    <col min="15122" max="15122" width="8.7109375" style="9" customWidth="1"/>
    <col min="15123" max="15358" width="12.140625" style="9"/>
    <col min="15359" max="15359" width="26.85546875" style="9" customWidth="1"/>
    <col min="15360" max="15377" width="6.5703125" style="9" customWidth="1"/>
    <col min="15378" max="15378" width="8.7109375" style="9" customWidth="1"/>
    <col min="15379" max="15614" width="12.140625" style="9"/>
    <col min="15615" max="15615" width="26.85546875" style="9" customWidth="1"/>
    <col min="15616" max="15633" width="6.5703125" style="9" customWidth="1"/>
    <col min="15634" max="15634" width="8.7109375" style="9" customWidth="1"/>
    <col min="15635" max="15870" width="12.140625" style="9"/>
    <col min="15871" max="15871" width="26.85546875" style="9" customWidth="1"/>
    <col min="15872" max="15889" width="6.5703125" style="9" customWidth="1"/>
    <col min="15890" max="15890" width="8.7109375" style="9" customWidth="1"/>
    <col min="15891" max="16126" width="12.140625" style="9"/>
    <col min="16127" max="16127" width="26.85546875" style="9" customWidth="1"/>
    <col min="16128" max="16145" width="6.5703125" style="9" customWidth="1"/>
    <col min="16146" max="16146" width="8.7109375" style="9" customWidth="1"/>
    <col min="16147" max="16384" width="12.140625" style="9"/>
  </cols>
  <sheetData>
    <row r="1" spans="1:22" s="5" customFormat="1" ht="15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15" t="s">
        <v>222</v>
      </c>
      <c r="U1" s="215"/>
    </row>
    <row r="2" spans="1:22" s="5" customFormat="1" ht="1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15"/>
      <c r="U2" s="215"/>
      <c r="V2"/>
    </row>
    <row r="3" spans="1:22" s="5" customFormat="1" ht="1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V3"/>
    </row>
    <row r="4" spans="1:22" s="5" customFormat="1" ht="15" x14ac:dyDescent="0.25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V4"/>
    </row>
    <row r="5" spans="1:22" s="5" customFormat="1" ht="15" x14ac:dyDescent="0.25">
      <c r="A5" s="25" t="s">
        <v>380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/>
      <c r="U5"/>
      <c r="V5"/>
    </row>
    <row r="6" spans="1:22" s="5" customFormat="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s="4" customFormat="1" ht="39" customHeight="1" thickBot="1" x14ac:dyDescent="0.3">
      <c r="A7" s="2" t="s">
        <v>13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  <c r="S7" s="3">
        <v>2017</v>
      </c>
    </row>
    <row r="8" spans="1:22" s="4" customFormat="1" ht="17.2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2" ht="15" customHeight="1" x14ac:dyDescent="0.25">
      <c r="A9" s="8" t="s">
        <v>2</v>
      </c>
    </row>
    <row r="10" spans="1:22" ht="15" customHeight="1" x14ac:dyDescent="0.25">
      <c r="A10" s="10" t="s">
        <v>3</v>
      </c>
      <c r="B10" s="11">
        <v>512105</v>
      </c>
      <c r="C10" s="11">
        <v>512586</v>
      </c>
      <c r="D10" s="11">
        <v>512609</v>
      </c>
      <c r="E10" s="11">
        <v>511277</v>
      </c>
      <c r="F10" s="11">
        <v>503229</v>
      </c>
      <c r="G10" s="11">
        <v>500518</v>
      </c>
      <c r="H10" s="11">
        <v>499781</v>
      </c>
      <c r="I10" s="11">
        <v>498947</v>
      </c>
      <c r="J10" s="11">
        <v>493762</v>
      </c>
      <c r="K10" s="11">
        <v>486871</v>
      </c>
      <c r="L10" s="11">
        <v>477992</v>
      </c>
      <c r="M10" s="11">
        <v>468952</v>
      </c>
      <c r="N10" s="11">
        <v>452846</v>
      </c>
      <c r="O10" s="11">
        <v>444259</v>
      </c>
      <c r="P10" s="11">
        <v>439369</v>
      </c>
      <c r="Q10" s="11">
        <v>437786</v>
      </c>
      <c r="R10" s="11">
        <f>+R11+R12</f>
        <v>438019</v>
      </c>
      <c r="S10" s="11">
        <f>+S11+S12</f>
        <v>439319</v>
      </c>
    </row>
    <row r="11" spans="1:22" ht="15" customHeight="1" x14ac:dyDescent="0.25">
      <c r="A11" s="10" t="s">
        <v>4</v>
      </c>
      <c r="B11" s="12">
        <v>464202</v>
      </c>
      <c r="C11" s="12">
        <v>466089</v>
      </c>
      <c r="D11" s="12">
        <v>467624</v>
      </c>
      <c r="E11" s="12">
        <v>463802</v>
      </c>
      <c r="F11" s="12">
        <v>455643</v>
      </c>
      <c r="G11" s="12">
        <v>444339</v>
      </c>
      <c r="H11" s="12">
        <v>443347</v>
      </c>
      <c r="I11" s="12">
        <v>445742</v>
      </c>
      <c r="J11" s="12">
        <v>459193</v>
      </c>
      <c r="K11" s="12">
        <v>445926</v>
      </c>
      <c r="L11" s="12">
        <v>437193</v>
      </c>
      <c r="M11" s="12">
        <v>431346</v>
      </c>
      <c r="N11" s="12">
        <v>417269</v>
      </c>
      <c r="O11" s="12">
        <v>416098</v>
      </c>
      <c r="P11" s="12">
        <v>419912</v>
      </c>
      <c r="Q11" s="12">
        <v>416839</v>
      </c>
      <c r="R11" s="12">
        <v>416021</v>
      </c>
      <c r="S11" s="12">
        <v>419884</v>
      </c>
    </row>
    <row r="12" spans="1:22" ht="15" customHeight="1" x14ac:dyDescent="0.25">
      <c r="A12" s="13" t="s">
        <v>5</v>
      </c>
      <c r="B12" s="12">
        <v>47903</v>
      </c>
      <c r="C12" s="12">
        <v>46497</v>
      </c>
      <c r="D12" s="12">
        <v>44985</v>
      </c>
      <c r="E12" s="12">
        <v>47475</v>
      </c>
      <c r="F12" s="12">
        <v>47586</v>
      </c>
      <c r="G12" s="12">
        <v>56179</v>
      </c>
      <c r="H12" s="12">
        <v>56434</v>
      </c>
      <c r="I12" s="12">
        <v>53205</v>
      </c>
      <c r="J12" s="12">
        <v>34569</v>
      </c>
      <c r="K12" s="12">
        <v>40945</v>
      </c>
      <c r="L12" s="12">
        <v>40799</v>
      </c>
      <c r="M12" s="12">
        <v>37606</v>
      </c>
      <c r="N12" s="12">
        <v>35577</v>
      </c>
      <c r="O12" s="12">
        <v>28161</v>
      </c>
      <c r="P12" s="12">
        <v>19457</v>
      </c>
      <c r="Q12" s="12">
        <v>20947</v>
      </c>
      <c r="R12" s="12">
        <v>21998</v>
      </c>
      <c r="S12" s="12">
        <v>19435</v>
      </c>
    </row>
    <row r="13" spans="1:22" ht="15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22" ht="15" customHeight="1" x14ac:dyDescent="0.25">
      <c r="A14" s="8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22" ht="15" customHeight="1" x14ac:dyDescent="0.25">
      <c r="A15" s="10" t="s">
        <v>3</v>
      </c>
      <c r="B15" s="12">
        <v>955</v>
      </c>
      <c r="C15" s="12">
        <v>747</v>
      </c>
      <c r="D15" s="12">
        <v>747</v>
      </c>
      <c r="E15" s="12">
        <v>653</v>
      </c>
      <c r="F15" s="12">
        <v>660</v>
      </c>
      <c r="G15" s="12">
        <v>357</v>
      </c>
      <c r="H15" s="12">
        <v>370</v>
      </c>
      <c r="I15" s="12">
        <v>251</v>
      </c>
      <c r="J15" s="12">
        <v>323</v>
      </c>
      <c r="K15" s="12">
        <v>318</v>
      </c>
      <c r="L15" s="12">
        <v>357</v>
      </c>
      <c r="M15" s="12">
        <v>302</v>
      </c>
      <c r="N15" s="12">
        <v>279</v>
      </c>
      <c r="O15" s="12">
        <v>224</v>
      </c>
      <c r="P15" s="12">
        <v>188</v>
      </c>
      <c r="Q15" s="12">
        <v>201</v>
      </c>
      <c r="R15" s="11">
        <f>+R16+R17</f>
        <v>185</v>
      </c>
      <c r="S15" s="11">
        <f>+S16+S17</f>
        <v>209</v>
      </c>
    </row>
    <row r="16" spans="1:22" ht="15" customHeight="1" x14ac:dyDescent="0.25">
      <c r="A16" s="10" t="s">
        <v>4</v>
      </c>
      <c r="B16" s="12">
        <v>844</v>
      </c>
      <c r="C16" s="12">
        <v>659</v>
      </c>
      <c r="D16" s="12">
        <v>647</v>
      </c>
      <c r="E16" s="12">
        <v>596</v>
      </c>
      <c r="F16" s="12">
        <v>575</v>
      </c>
      <c r="G16" s="12">
        <v>324</v>
      </c>
      <c r="H16" s="12">
        <v>329</v>
      </c>
      <c r="I16" s="12">
        <v>239</v>
      </c>
      <c r="J16" s="12">
        <v>297</v>
      </c>
      <c r="K16" s="12">
        <v>298</v>
      </c>
      <c r="L16" s="12">
        <v>337</v>
      </c>
      <c r="M16" s="12">
        <v>259</v>
      </c>
      <c r="N16" s="12">
        <v>239</v>
      </c>
      <c r="O16" s="12">
        <v>205</v>
      </c>
      <c r="P16" s="12">
        <v>176</v>
      </c>
      <c r="Q16" s="12">
        <v>187</v>
      </c>
      <c r="R16" s="12">
        <v>177</v>
      </c>
      <c r="S16" s="12">
        <v>208</v>
      </c>
    </row>
    <row r="17" spans="1:19" ht="15" customHeight="1" x14ac:dyDescent="0.25">
      <c r="A17" s="13" t="s">
        <v>5</v>
      </c>
      <c r="B17" s="12">
        <v>111</v>
      </c>
      <c r="C17" s="12">
        <v>88</v>
      </c>
      <c r="D17" s="12">
        <v>100</v>
      </c>
      <c r="E17" s="12">
        <v>57</v>
      </c>
      <c r="F17" s="12">
        <v>85</v>
      </c>
      <c r="G17" s="12">
        <v>33</v>
      </c>
      <c r="H17" s="12">
        <v>41</v>
      </c>
      <c r="I17" s="12">
        <v>12</v>
      </c>
      <c r="J17" s="12">
        <v>26</v>
      </c>
      <c r="K17" s="12">
        <v>20</v>
      </c>
      <c r="L17" s="12">
        <v>20</v>
      </c>
      <c r="M17" s="12">
        <v>43</v>
      </c>
      <c r="N17" s="12">
        <v>40</v>
      </c>
      <c r="O17" s="12">
        <v>19</v>
      </c>
      <c r="P17" s="12">
        <v>12</v>
      </c>
      <c r="Q17" s="12">
        <v>14</v>
      </c>
      <c r="R17" s="12">
        <v>8</v>
      </c>
      <c r="S17" s="12">
        <v>1</v>
      </c>
    </row>
    <row r="18" spans="1:19" ht="1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5" customHeight="1" x14ac:dyDescent="0.25">
      <c r="A19" s="8" t="s">
        <v>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5" customHeight="1" x14ac:dyDescent="0.25">
      <c r="A20" s="10" t="s">
        <v>3</v>
      </c>
      <c r="B20" s="11">
        <v>201807</v>
      </c>
      <c r="C20" s="11">
        <v>214133</v>
      </c>
      <c r="D20" s="11">
        <v>222403</v>
      </c>
      <c r="E20" s="11">
        <v>241675</v>
      </c>
      <c r="F20" s="11">
        <v>247336</v>
      </c>
      <c r="G20" s="11">
        <v>257917</v>
      </c>
      <c r="H20" s="11">
        <v>262719</v>
      </c>
      <c r="I20" s="11">
        <v>265241</v>
      </c>
      <c r="J20" s="11">
        <v>265580</v>
      </c>
      <c r="K20" s="11">
        <v>276378</v>
      </c>
      <c r="L20" s="11">
        <v>282217</v>
      </c>
      <c r="M20" s="11">
        <v>284188</v>
      </c>
      <c r="N20" s="11">
        <v>287019</v>
      </c>
      <c r="O20" s="11">
        <v>291732</v>
      </c>
      <c r="P20" s="11">
        <v>299974</v>
      </c>
      <c r="Q20" s="11">
        <v>299807</v>
      </c>
      <c r="R20" s="11">
        <f>+R21+R22</f>
        <v>299388</v>
      </c>
      <c r="S20" s="11">
        <f>+S21+S22</f>
        <v>302214</v>
      </c>
    </row>
    <row r="21" spans="1:19" ht="15" customHeight="1" x14ac:dyDescent="0.25">
      <c r="A21" s="10" t="s">
        <v>4</v>
      </c>
      <c r="B21" s="11">
        <v>166925</v>
      </c>
      <c r="C21" s="11">
        <v>175987</v>
      </c>
      <c r="D21" s="11">
        <v>180319</v>
      </c>
      <c r="E21" s="11">
        <v>197880</v>
      </c>
      <c r="F21" s="11">
        <v>197805</v>
      </c>
      <c r="G21" s="11">
        <v>203710</v>
      </c>
      <c r="H21" s="11">
        <v>205863</v>
      </c>
      <c r="I21" s="11">
        <v>210722</v>
      </c>
      <c r="J21" s="11">
        <v>217715</v>
      </c>
      <c r="K21" s="11">
        <v>217320</v>
      </c>
      <c r="L21" s="11">
        <v>220237</v>
      </c>
      <c r="M21" s="11">
        <v>227756</v>
      </c>
      <c r="N21" s="11">
        <v>230730</v>
      </c>
      <c r="O21" s="11">
        <v>234746</v>
      </c>
      <c r="P21" s="11">
        <v>241522</v>
      </c>
      <c r="Q21" s="11">
        <v>241371</v>
      </c>
      <c r="R21" s="11">
        <f>+R26+R31</f>
        <v>244648</v>
      </c>
      <c r="S21" s="11">
        <f>+S26+S31</f>
        <v>251045</v>
      </c>
    </row>
    <row r="22" spans="1:19" ht="15" customHeight="1" x14ac:dyDescent="0.25">
      <c r="A22" s="13" t="s">
        <v>5</v>
      </c>
      <c r="B22" s="11">
        <v>34882</v>
      </c>
      <c r="C22" s="11">
        <v>38146</v>
      </c>
      <c r="D22" s="11">
        <v>42084</v>
      </c>
      <c r="E22" s="11">
        <v>43795</v>
      </c>
      <c r="F22" s="11">
        <v>49531</v>
      </c>
      <c r="G22" s="11">
        <v>54207</v>
      </c>
      <c r="H22" s="11">
        <v>56856</v>
      </c>
      <c r="I22" s="11">
        <v>54519</v>
      </c>
      <c r="J22" s="11">
        <v>47865</v>
      </c>
      <c r="K22" s="11">
        <v>59058</v>
      </c>
      <c r="L22" s="11">
        <v>61980</v>
      </c>
      <c r="M22" s="11">
        <v>56432</v>
      </c>
      <c r="N22" s="11">
        <v>56289</v>
      </c>
      <c r="O22" s="11">
        <v>56986</v>
      </c>
      <c r="P22" s="11">
        <v>58452</v>
      </c>
      <c r="Q22" s="11">
        <v>58436</v>
      </c>
      <c r="R22" s="11">
        <f>+R27+R32</f>
        <v>54740</v>
      </c>
      <c r="S22" s="11">
        <f>+S27+S32</f>
        <v>51169</v>
      </c>
    </row>
    <row r="23" spans="1:19" ht="15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" customHeight="1" x14ac:dyDescent="0.25">
      <c r="A24" s="15" t="s">
        <v>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" customHeight="1" x14ac:dyDescent="0.25">
      <c r="A25" s="10" t="s">
        <v>3</v>
      </c>
      <c r="B25" s="11">
        <v>159328</v>
      </c>
      <c r="C25" s="11">
        <v>169913</v>
      </c>
      <c r="D25" s="11">
        <v>177928</v>
      </c>
      <c r="E25" s="11">
        <v>191708</v>
      </c>
      <c r="F25" s="11">
        <v>196765</v>
      </c>
      <c r="G25" s="11">
        <v>206446</v>
      </c>
      <c r="H25" s="11">
        <v>209923</v>
      </c>
      <c r="I25" s="11">
        <v>210257</v>
      </c>
      <c r="J25" s="11">
        <v>208401</v>
      </c>
      <c r="K25" s="11">
        <v>215817</v>
      </c>
      <c r="L25" s="11">
        <v>221439</v>
      </c>
      <c r="M25" s="11">
        <v>222639</v>
      </c>
      <c r="N25" s="11">
        <v>220346</v>
      </c>
      <c r="O25" s="11">
        <v>218737</v>
      </c>
      <c r="P25" s="11">
        <v>219288</v>
      </c>
      <c r="Q25" s="11">
        <v>216570</v>
      </c>
      <c r="R25" s="11">
        <f>+R26+R27</f>
        <v>216158</v>
      </c>
      <c r="S25" s="11">
        <f>+S26+S27</f>
        <v>216119</v>
      </c>
    </row>
    <row r="26" spans="1:19" ht="15" customHeight="1" x14ac:dyDescent="0.25">
      <c r="A26" s="10" t="s">
        <v>4</v>
      </c>
      <c r="B26" s="12">
        <v>131504</v>
      </c>
      <c r="C26" s="12">
        <v>138710</v>
      </c>
      <c r="D26" s="12">
        <v>143315</v>
      </c>
      <c r="E26" s="12">
        <v>155905</v>
      </c>
      <c r="F26" s="12">
        <v>156624</v>
      </c>
      <c r="G26" s="12">
        <v>162414</v>
      </c>
      <c r="H26" s="12">
        <v>163610</v>
      </c>
      <c r="I26" s="12">
        <v>166243</v>
      </c>
      <c r="J26" s="12">
        <v>169759</v>
      </c>
      <c r="K26" s="12">
        <v>168156</v>
      </c>
      <c r="L26" s="12">
        <v>170699</v>
      </c>
      <c r="M26" s="12">
        <v>176438</v>
      </c>
      <c r="N26" s="12">
        <v>175969</v>
      </c>
      <c r="O26" s="12">
        <v>175035</v>
      </c>
      <c r="P26" s="12">
        <v>174372</v>
      </c>
      <c r="Q26" s="12">
        <v>172048</v>
      </c>
      <c r="R26" s="12">
        <v>174248</v>
      </c>
      <c r="S26" s="12">
        <v>176392</v>
      </c>
    </row>
    <row r="27" spans="1:19" ht="15" customHeight="1" x14ac:dyDescent="0.25">
      <c r="A27" s="13" t="s">
        <v>5</v>
      </c>
      <c r="B27" s="12">
        <v>27824</v>
      </c>
      <c r="C27" s="12">
        <v>31203</v>
      </c>
      <c r="D27" s="12">
        <v>34613</v>
      </c>
      <c r="E27" s="12">
        <v>35803</v>
      </c>
      <c r="F27" s="12">
        <v>40141</v>
      </c>
      <c r="G27" s="12">
        <v>44032</v>
      </c>
      <c r="H27" s="12">
        <v>46313</v>
      </c>
      <c r="I27" s="12">
        <v>44014</v>
      </c>
      <c r="J27" s="12">
        <v>38642</v>
      </c>
      <c r="K27" s="12">
        <v>47661</v>
      </c>
      <c r="L27" s="12">
        <v>50740</v>
      </c>
      <c r="M27" s="12">
        <v>46201</v>
      </c>
      <c r="N27" s="12">
        <v>44377</v>
      </c>
      <c r="O27" s="12">
        <v>43702</v>
      </c>
      <c r="P27" s="12">
        <v>44916</v>
      </c>
      <c r="Q27" s="12">
        <v>44522</v>
      </c>
      <c r="R27" s="12">
        <v>41910</v>
      </c>
      <c r="S27" s="12">
        <v>39727</v>
      </c>
    </row>
    <row r="28" spans="1:19" ht="15" customHeight="1" x14ac:dyDescent="0.25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" customHeight="1" x14ac:dyDescent="0.25">
      <c r="A29" s="15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" customHeight="1" x14ac:dyDescent="0.25">
      <c r="A30" s="10" t="s">
        <v>3</v>
      </c>
      <c r="B30" s="11">
        <v>42479</v>
      </c>
      <c r="C30" s="11">
        <v>44220</v>
      </c>
      <c r="D30" s="11">
        <v>44475</v>
      </c>
      <c r="E30" s="11">
        <v>49967</v>
      </c>
      <c r="F30" s="11">
        <v>50571</v>
      </c>
      <c r="G30" s="11">
        <v>51471</v>
      </c>
      <c r="H30" s="11">
        <v>52796</v>
      </c>
      <c r="I30" s="11">
        <v>54984</v>
      </c>
      <c r="J30" s="11">
        <v>57179</v>
      </c>
      <c r="K30" s="11">
        <v>60561</v>
      </c>
      <c r="L30" s="11">
        <v>60778</v>
      </c>
      <c r="M30" s="11">
        <v>61549</v>
      </c>
      <c r="N30" s="11">
        <v>66673</v>
      </c>
      <c r="O30" s="11">
        <v>72995</v>
      </c>
      <c r="P30" s="11">
        <v>80686</v>
      </c>
      <c r="Q30" s="11">
        <v>83237</v>
      </c>
      <c r="R30" s="11">
        <f>+R31+R32</f>
        <v>83230</v>
      </c>
      <c r="S30" s="11">
        <f>+S31+S32</f>
        <v>86095</v>
      </c>
    </row>
    <row r="31" spans="1:19" ht="15" customHeight="1" x14ac:dyDescent="0.25">
      <c r="A31" s="10" t="s">
        <v>4</v>
      </c>
      <c r="B31" s="12">
        <v>35421</v>
      </c>
      <c r="C31" s="12">
        <v>37277</v>
      </c>
      <c r="D31" s="12">
        <v>37004</v>
      </c>
      <c r="E31" s="12">
        <v>41975</v>
      </c>
      <c r="F31" s="12">
        <v>41181</v>
      </c>
      <c r="G31" s="12">
        <v>41296</v>
      </c>
      <c r="H31" s="12">
        <v>42253</v>
      </c>
      <c r="I31" s="12">
        <v>44479</v>
      </c>
      <c r="J31" s="12">
        <v>47956</v>
      </c>
      <c r="K31" s="12">
        <v>49164</v>
      </c>
      <c r="L31" s="12">
        <v>49538</v>
      </c>
      <c r="M31" s="12">
        <v>51318</v>
      </c>
      <c r="N31" s="12">
        <v>54761</v>
      </c>
      <c r="O31" s="12">
        <v>59711</v>
      </c>
      <c r="P31" s="12">
        <v>67150</v>
      </c>
      <c r="Q31" s="12">
        <v>69323</v>
      </c>
      <c r="R31" s="12">
        <v>70400</v>
      </c>
      <c r="S31" s="12">
        <v>74653</v>
      </c>
    </row>
    <row r="32" spans="1:19" ht="15" customHeight="1" thickBot="1" x14ac:dyDescent="0.3">
      <c r="A32" s="17" t="s">
        <v>5</v>
      </c>
      <c r="B32" s="18">
        <v>7058</v>
      </c>
      <c r="C32" s="18">
        <v>6943</v>
      </c>
      <c r="D32" s="18">
        <v>7471</v>
      </c>
      <c r="E32" s="18">
        <v>7992</v>
      </c>
      <c r="F32" s="18">
        <v>9390</v>
      </c>
      <c r="G32" s="18">
        <v>10175</v>
      </c>
      <c r="H32" s="18">
        <v>10543</v>
      </c>
      <c r="I32" s="18">
        <v>10505</v>
      </c>
      <c r="J32" s="18">
        <v>9223</v>
      </c>
      <c r="K32" s="18">
        <v>11397</v>
      </c>
      <c r="L32" s="18">
        <v>11240</v>
      </c>
      <c r="M32" s="18">
        <v>10231</v>
      </c>
      <c r="N32" s="18">
        <v>11912</v>
      </c>
      <c r="O32" s="18">
        <v>13284</v>
      </c>
      <c r="P32" s="18">
        <v>13536</v>
      </c>
      <c r="Q32" s="18">
        <v>13914</v>
      </c>
      <c r="R32" s="18">
        <v>12830</v>
      </c>
      <c r="S32" s="18">
        <v>11442</v>
      </c>
    </row>
    <row r="33" spans="1:22" ht="18.75" customHeight="1" x14ac:dyDescent="0.25">
      <c r="A33" s="216" t="s">
        <v>14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03"/>
      <c r="S33" s="203"/>
    </row>
    <row r="34" spans="1:22" ht="18.75" customHeight="1" x14ac:dyDescent="0.25">
      <c r="A34" s="204"/>
    </row>
    <row r="35" spans="1:22" ht="18.75" customHeight="1" x14ac:dyDescent="0.25">
      <c r="A35" s="204"/>
    </row>
    <row r="36" spans="1:22" ht="18.75" customHeight="1" x14ac:dyDescent="0.25">
      <c r="A36" s="204"/>
    </row>
    <row r="37" spans="1:22" s="5" customFormat="1" ht="15" x14ac:dyDescent="0.25">
      <c r="A37" s="25" t="s">
        <v>12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15" t="s">
        <v>222</v>
      </c>
      <c r="U37" s="215"/>
    </row>
    <row r="38" spans="1:22" s="5" customFormat="1" ht="15" x14ac:dyDescent="0.25">
      <c r="A38" s="25" t="s">
        <v>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15"/>
      <c r="U38" s="215"/>
      <c r="V38"/>
    </row>
    <row r="39" spans="1:22" s="5" customFormat="1" ht="15" x14ac:dyDescent="0.25">
      <c r="A39" s="25" t="s">
        <v>1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22" s="5" customFormat="1" ht="15" x14ac:dyDescent="0.25">
      <c r="A40" s="25" t="s">
        <v>15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22" s="5" customFormat="1" ht="15" x14ac:dyDescent="0.25">
      <c r="A41" s="25" t="s">
        <v>380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22" ht="15" customHeight="1" x14ac:dyDescent="0.25">
      <c r="A42" s="26" t="s">
        <v>10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22" ht="14.25" thickBot="1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/>
      <c r="R43" s="21"/>
      <c r="S43" s="21"/>
    </row>
    <row r="44" spans="1:22" s="4" customFormat="1" ht="39" customHeight="1" thickBot="1" x14ac:dyDescent="0.3">
      <c r="A44" s="2" t="s">
        <v>13</v>
      </c>
      <c r="B44" s="3">
        <v>2000</v>
      </c>
      <c r="C44" s="3">
        <v>2001</v>
      </c>
      <c r="D44" s="3">
        <v>2002</v>
      </c>
      <c r="E44" s="3">
        <v>2003</v>
      </c>
      <c r="F44" s="3">
        <v>2004</v>
      </c>
      <c r="G44" s="3">
        <v>2005</v>
      </c>
      <c r="H44" s="3">
        <v>2006</v>
      </c>
      <c r="I44" s="3">
        <v>2007</v>
      </c>
      <c r="J44" s="3">
        <v>2008</v>
      </c>
      <c r="K44" s="3">
        <v>2009</v>
      </c>
      <c r="L44" s="3">
        <v>2010</v>
      </c>
      <c r="M44" s="3">
        <v>2011</v>
      </c>
      <c r="N44" s="3">
        <v>2012</v>
      </c>
      <c r="O44" s="3">
        <v>2013</v>
      </c>
      <c r="P44" s="3">
        <v>2014</v>
      </c>
      <c r="Q44" s="3">
        <v>2015</v>
      </c>
      <c r="R44" s="3">
        <v>2016</v>
      </c>
      <c r="S44" s="3">
        <v>2017</v>
      </c>
    </row>
    <row r="45" spans="1:22" s="4" customFormat="1" ht="18" customHeight="1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22" ht="15" customHeight="1" x14ac:dyDescent="0.25">
      <c r="A46" s="8" t="s">
        <v>2</v>
      </c>
    </row>
    <row r="47" spans="1:22" ht="15" customHeight="1" x14ac:dyDescent="0.25">
      <c r="A47" s="10" t="s">
        <v>3</v>
      </c>
      <c r="B47" s="22">
        <v>100.00000000000001</v>
      </c>
      <c r="C47" s="22">
        <v>100</v>
      </c>
      <c r="D47" s="22">
        <v>100</v>
      </c>
      <c r="E47" s="22">
        <v>100</v>
      </c>
      <c r="F47" s="22">
        <v>100.00000000000001</v>
      </c>
      <c r="G47" s="22">
        <v>99.999999999999986</v>
      </c>
      <c r="H47" s="22">
        <v>100</v>
      </c>
      <c r="I47" s="22">
        <v>100</v>
      </c>
      <c r="J47" s="22">
        <v>100</v>
      </c>
      <c r="K47" s="22">
        <v>100</v>
      </c>
      <c r="L47" s="22">
        <v>100</v>
      </c>
      <c r="M47" s="22">
        <v>100</v>
      </c>
      <c r="N47" s="22">
        <v>100</v>
      </c>
      <c r="O47" s="22">
        <v>99.999999999999986</v>
      </c>
      <c r="P47" s="22">
        <v>100</v>
      </c>
      <c r="Q47" s="22">
        <v>100</v>
      </c>
      <c r="R47" s="22">
        <f>+R48+R49</f>
        <v>100</v>
      </c>
      <c r="S47" s="22">
        <f>+S48+S49</f>
        <v>100</v>
      </c>
    </row>
    <row r="48" spans="1:22" ht="15" customHeight="1" x14ac:dyDescent="0.25">
      <c r="A48" s="10" t="s">
        <v>4</v>
      </c>
      <c r="B48" s="22">
        <v>90.645863641245455</v>
      </c>
      <c r="C48" s="22">
        <v>90.928936802799925</v>
      </c>
      <c r="D48" s="22">
        <v>91.224305464788955</v>
      </c>
      <c r="E48" s="22">
        <v>90.714426817556827</v>
      </c>
      <c r="F48" s="22">
        <v>90.543867702378051</v>
      </c>
      <c r="G48" s="22">
        <v>88.77582824194134</v>
      </c>
      <c r="H48" s="22">
        <v>88.708254215346329</v>
      </c>
      <c r="I48" s="22">
        <v>89.336542759050559</v>
      </c>
      <c r="J48" s="22">
        <v>92.998853698745549</v>
      </c>
      <c r="K48" s="22">
        <v>91.590174810165323</v>
      </c>
      <c r="L48" s="22">
        <v>91.464501497933014</v>
      </c>
      <c r="M48" s="22">
        <v>91.980842388986503</v>
      </c>
      <c r="N48" s="22">
        <v>92.143686816268669</v>
      </c>
      <c r="O48" s="22">
        <v>93.661130106536945</v>
      </c>
      <c r="P48" s="22">
        <v>95.571603822754909</v>
      </c>
      <c r="Q48" s="22">
        <v>95.215242150274335</v>
      </c>
      <c r="R48" s="22">
        <f>+R11/R10*100</f>
        <v>94.977843426883311</v>
      </c>
      <c r="S48" s="22">
        <f>+S11/S10*100</f>
        <v>95.576107566483586</v>
      </c>
    </row>
    <row r="49" spans="1:19" ht="15" customHeight="1" x14ac:dyDescent="0.25">
      <c r="A49" s="13" t="s">
        <v>5</v>
      </c>
      <c r="B49" s="22">
        <v>9.3541363587545536</v>
      </c>
      <c r="C49" s="22">
        <v>9.071063197200079</v>
      </c>
      <c r="D49" s="22">
        <v>8.7756945352110485</v>
      </c>
      <c r="E49" s="22">
        <v>9.2855731824431764</v>
      </c>
      <c r="F49" s="22">
        <v>9.4561322976219575</v>
      </c>
      <c r="G49" s="22">
        <v>11.224171758058651</v>
      </c>
      <c r="H49" s="22">
        <v>11.291745784653678</v>
      </c>
      <c r="I49" s="22">
        <v>10.663457240949439</v>
      </c>
      <c r="J49" s="22">
        <v>7.0011463012544501</v>
      </c>
      <c r="K49" s="22">
        <v>8.4098251898346792</v>
      </c>
      <c r="L49" s="22">
        <v>8.5354985020669805</v>
      </c>
      <c r="M49" s="22">
        <v>8.0191576110134939</v>
      </c>
      <c r="N49" s="22">
        <v>7.8563131837313351</v>
      </c>
      <c r="O49" s="22">
        <v>6.3388698934630474</v>
      </c>
      <c r="P49" s="22">
        <v>4.4283961772450944</v>
      </c>
      <c r="Q49" s="22">
        <v>4.7847578497256649</v>
      </c>
      <c r="R49" s="22">
        <f>+R12/R10*100</f>
        <v>5.0221565731166917</v>
      </c>
      <c r="S49" s="22">
        <f>+S12/S10*100</f>
        <v>4.4238924335164196</v>
      </c>
    </row>
    <row r="50" spans="1:19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 ht="15" customHeight="1" x14ac:dyDescent="0.25">
      <c r="A51" s="8" t="s">
        <v>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5" customHeight="1" x14ac:dyDescent="0.25">
      <c r="A52" s="10" t="s">
        <v>3</v>
      </c>
      <c r="B52" s="22">
        <v>100</v>
      </c>
      <c r="C52" s="22">
        <v>100</v>
      </c>
      <c r="D52" s="22">
        <v>100</v>
      </c>
      <c r="E52" s="22">
        <v>100</v>
      </c>
      <c r="F52" s="22">
        <v>100</v>
      </c>
      <c r="G52" s="22">
        <v>100</v>
      </c>
      <c r="H52" s="22">
        <v>100</v>
      </c>
      <c r="I52" s="22">
        <v>100</v>
      </c>
      <c r="J52" s="22">
        <v>100</v>
      </c>
      <c r="K52" s="22">
        <v>100</v>
      </c>
      <c r="L52" s="22">
        <v>99.999999999999986</v>
      </c>
      <c r="M52" s="22">
        <v>100</v>
      </c>
      <c r="N52" s="22">
        <v>100</v>
      </c>
      <c r="O52" s="22">
        <v>100</v>
      </c>
      <c r="P52" s="22">
        <v>100</v>
      </c>
      <c r="Q52" s="22">
        <v>100</v>
      </c>
      <c r="R52" s="22">
        <f>+R53+R54</f>
        <v>100</v>
      </c>
      <c r="S52" s="22">
        <f>+S53+S54</f>
        <v>100</v>
      </c>
    </row>
    <row r="53" spans="1:19" ht="15" customHeight="1" x14ac:dyDescent="0.25">
      <c r="A53" s="10" t="s">
        <v>4</v>
      </c>
      <c r="B53" s="22">
        <v>88.376963350785346</v>
      </c>
      <c r="C53" s="22">
        <v>88.219544846050866</v>
      </c>
      <c r="D53" s="22">
        <v>86.613119143239629</v>
      </c>
      <c r="E53" s="22">
        <v>91.271056661562028</v>
      </c>
      <c r="F53" s="22">
        <v>87.121212121212125</v>
      </c>
      <c r="G53" s="22">
        <v>90.756302521008408</v>
      </c>
      <c r="H53" s="22">
        <v>88.918918918918919</v>
      </c>
      <c r="I53" s="22">
        <v>95.2191235059761</v>
      </c>
      <c r="J53" s="22">
        <v>91.950464396284829</v>
      </c>
      <c r="K53" s="22">
        <v>93.710691823899367</v>
      </c>
      <c r="L53" s="22">
        <v>94.397759103641448</v>
      </c>
      <c r="M53" s="22">
        <v>85.761589403973517</v>
      </c>
      <c r="N53" s="22">
        <v>85.663082437275989</v>
      </c>
      <c r="O53" s="22">
        <v>91.517857142857139</v>
      </c>
      <c r="P53" s="22">
        <v>93.61702127659575</v>
      </c>
      <c r="Q53" s="22">
        <v>93.03482587064677</v>
      </c>
      <c r="R53" s="22">
        <f>+R16/R15*100</f>
        <v>95.675675675675677</v>
      </c>
      <c r="S53" s="22">
        <f>+S16/S15*100</f>
        <v>99.52153110047847</v>
      </c>
    </row>
    <row r="54" spans="1:19" ht="15" customHeight="1" x14ac:dyDescent="0.25">
      <c r="A54" s="13" t="s">
        <v>5</v>
      </c>
      <c r="B54" s="22">
        <v>11.62303664921466</v>
      </c>
      <c r="C54" s="22">
        <v>11.780455153949129</v>
      </c>
      <c r="D54" s="22">
        <v>13.386880856760374</v>
      </c>
      <c r="E54" s="22">
        <v>8.7289433384379791</v>
      </c>
      <c r="F54" s="22">
        <v>12.878787878787879</v>
      </c>
      <c r="G54" s="22">
        <v>9.2436974789915975</v>
      </c>
      <c r="H54" s="22">
        <v>11.081081081081082</v>
      </c>
      <c r="I54" s="22">
        <v>4.7808764940239046</v>
      </c>
      <c r="J54" s="22">
        <v>8.0495356037151709</v>
      </c>
      <c r="K54" s="22">
        <v>6.2893081761006293</v>
      </c>
      <c r="L54" s="22">
        <v>5.6022408963585439</v>
      </c>
      <c r="M54" s="22">
        <v>14.23841059602649</v>
      </c>
      <c r="N54" s="22">
        <v>14.336917562724013</v>
      </c>
      <c r="O54" s="22">
        <v>8.4821428571428577</v>
      </c>
      <c r="P54" s="22">
        <v>6.3829787234042552</v>
      </c>
      <c r="Q54" s="22">
        <v>6.9651741293532341</v>
      </c>
      <c r="R54" s="22">
        <f>+R17/R15*100</f>
        <v>4.3243243243243246</v>
      </c>
      <c r="S54" s="22">
        <f>+S17/S15*100</f>
        <v>0.4784688995215311</v>
      </c>
    </row>
    <row r="55" spans="1:19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5" customHeight="1" x14ac:dyDescent="0.25">
      <c r="A56" s="8" t="s">
        <v>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5" customHeight="1" x14ac:dyDescent="0.25">
      <c r="A57" s="10" t="s">
        <v>3</v>
      </c>
      <c r="B57" s="22">
        <v>100</v>
      </c>
      <c r="C57" s="22">
        <v>100</v>
      </c>
      <c r="D57" s="22">
        <v>100</v>
      </c>
      <c r="E57" s="22">
        <v>100</v>
      </c>
      <c r="F57" s="22">
        <v>100</v>
      </c>
      <c r="G57" s="22">
        <v>100</v>
      </c>
      <c r="H57" s="22">
        <v>100</v>
      </c>
      <c r="I57" s="22">
        <v>100</v>
      </c>
      <c r="J57" s="22">
        <v>100</v>
      </c>
      <c r="K57" s="22">
        <v>100</v>
      </c>
      <c r="L57" s="22">
        <v>100</v>
      </c>
      <c r="M57" s="22">
        <v>100</v>
      </c>
      <c r="N57" s="22">
        <v>100</v>
      </c>
      <c r="O57" s="22">
        <v>100</v>
      </c>
      <c r="P57" s="22">
        <v>100</v>
      </c>
      <c r="Q57" s="22">
        <v>100</v>
      </c>
      <c r="R57" s="22">
        <f>+R58+R59</f>
        <v>100</v>
      </c>
      <c r="S57" s="22">
        <f>+S58+S59</f>
        <v>100</v>
      </c>
    </row>
    <row r="58" spans="1:19" ht="15" customHeight="1" x14ac:dyDescent="0.25">
      <c r="A58" s="10" t="s">
        <v>4</v>
      </c>
      <c r="B58" s="22">
        <v>82.715168453026905</v>
      </c>
      <c r="C58" s="22">
        <v>82.185837773720067</v>
      </c>
      <c r="D58" s="22">
        <v>81.077593377787167</v>
      </c>
      <c r="E58" s="22">
        <v>81.878555911865107</v>
      </c>
      <c r="F58" s="22">
        <v>79.974205129863833</v>
      </c>
      <c r="G58" s="22">
        <v>78.9827735279179</v>
      </c>
      <c r="H58" s="22">
        <v>78.358626517305566</v>
      </c>
      <c r="I58" s="22">
        <v>79.445485426461218</v>
      </c>
      <c r="J58" s="22">
        <v>81.977182016718132</v>
      </c>
      <c r="K58" s="22">
        <v>78.63143955018127</v>
      </c>
      <c r="L58" s="22">
        <v>78.038176296962973</v>
      </c>
      <c r="M58" s="22">
        <v>80.142722423184651</v>
      </c>
      <c r="N58" s="22">
        <v>80.388406342437264</v>
      </c>
      <c r="O58" s="22">
        <v>80.466318401820843</v>
      </c>
      <c r="P58" s="22">
        <v>80.514311240307492</v>
      </c>
      <c r="Q58" s="22">
        <v>80.508793990800754</v>
      </c>
      <c r="R58" s="22">
        <f>+R21/R20*100</f>
        <v>81.716034042780606</v>
      </c>
      <c r="S58" s="22">
        <f>+S21/S20*100</f>
        <v>83.068620249227365</v>
      </c>
    </row>
    <row r="59" spans="1:19" ht="15" customHeight="1" x14ac:dyDescent="0.25">
      <c r="A59" s="13" t="s">
        <v>5</v>
      </c>
      <c r="B59" s="22">
        <v>17.284831546973098</v>
      </c>
      <c r="C59" s="22">
        <v>17.81416222627993</v>
      </c>
      <c r="D59" s="22">
        <v>18.922406622212833</v>
      </c>
      <c r="E59" s="22">
        <v>18.12144408813489</v>
      </c>
      <c r="F59" s="22">
        <v>20.025794870136171</v>
      </c>
      <c r="G59" s="22">
        <v>21.017226472082104</v>
      </c>
      <c r="H59" s="22">
        <v>21.641373482694437</v>
      </c>
      <c r="I59" s="22">
        <v>20.554514573538782</v>
      </c>
      <c r="J59" s="22">
        <v>18.022817983281875</v>
      </c>
      <c r="K59" s="22">
        <v>21.368560449818727</v>
      </c>
      <c r="L59" s="22">
        <v>21.961823703037027</v>
      </c>
      <c r="M59" s="22">
        <v>19.857277576815346</v>
      </c>
      <c r="N59" s="22">
        <v>19.611593657562739</v>
      </c>
      <c r="O59" s="22">
        <v>19.53368159817915</v>
      </c>
      <c r="P59" s="22">
        <v>19.485688759692508</v>
      </c>
      <c r="Q59" s="22">
        <v>19.491206009199253</v>
      </c>
      <c r="R59" s="22">
        <f>+R22/R20*100</f>
        <v>18.283965957219394</v>
      </c>
      <c r="S59" s="22">
        <f>+S22/S20*100</f>
        <v>16.931379750772631</v>
      </c>
    </row>
    <row r="60" spans="1:19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5" customHeight="1" x14ac:dyDescent="0.25">
      <c r="A61" s="15" t="s">
        <v>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5" customHeight="1" x14ac:dyDescent="0.25">
      <c r="A62" s="10" t="s">
        <v>3</v>
      </c>
      <c r="B62" s="22">
        <v>100.00000000000001</v>
      </c>
      <c r="C62" s="22">
        <v>100</v>
      </c>
      <c r="D62" s="22">
        <v>100.00000000000001</v>
      </c>
      <c r="E62" s="22">
        <v>100</v>
      </c>
      <c r="F62" s="22">
        <v>100</v>
      </c>
      <c r="G62" s="22">
        <v>100</v>
      </c>
      <c r="H62" s="22">
        <v>100</v>
      </c>
      <c r="I62" s="22">
        <v>100</v>
      </c>
      <c r="J62" s="22">
        <v>100</v>
      </c>
      <c r="K62" s="22">
        <v>100</v>
      </c>
      <c r="L62" s="22">
        <v>100</v>
      </c>
      <c r="M62" s="22">
        <v>100</v>
      </c>
      <c r="N62" s="22">
        <v>99.999999999999986</v>
      </c>
      <c r="O62" s="22">
        <v>100</v>
      </c>
      <c r="P62" s="22">
        <v>100</v>
      </c>
      <c r="Q62" s="22">
        <v>100</v>
      </c>
      <c r="R62" s="22">
        <f>+R63+R64</f>
        <v>100.00000000000001</v>
      </c>
      <c r="S62" s="22">
        <f>+S63+S64</f>
        <v>100</v>
      </c>
    </row>
    <row r="63" spans="1:19" ht="15" customHeight="1" x14ac:dyDescent="0.25">
      <c r="A63" s="10" t="s">
        <v>4</v>
      </c>
      <c r="B63" s="22">
        <v>82.536653946575626</v>
      </c>
      <c r="C63" s="22">
        <v>81.635896017373597</v>
      </c>
      <c r="D63" s="22">
        <v>80.546625601366856</v>
      </c>
      <c r="E63" s="22">
        <v>81.324201389613364</v>
      </c>
      <c r="F63" s="22">
        <v>79.599522272761931</v>
      </c>
      <c r="G63" s="22">
        <v>78.671420129234761</v>
      </c>
      <c r="H63" s="22">
        <v>77.938101113265347</v>
      </c>
      <c r="I63" s="22">
        <v>79.066570910837683</v>
      </c>
      <c r="J63" s="22">
        <v>81.45786248626446</v>
      </c>
      <c r="K63" s="22">
        <v>77.916012176983273</v>
      </c>
      <c r="L63" s="22">
        <v>77.086240454481825</v>
      </c>
      <c r="M63" s="22">
        <v>79.248469495461265</v>
      </c>
      <c r="N63" s="22">
        <v>79.860310602416192</v>
      </c>
      <c r="O63" s="22">
        <v>80.020755519185144</v>
      </c>
      <c r="P63" s="22">
        <v>79.517347050454205</v>
      </c>
      <c r="Q63" s="22">
        <v>79.442212679503172</v>
      </c>
      <c r="R63" s="22">
        <f>+R26/R25*100</f>
        <v>80.611404620694131</v>
      </c>
      <c r="S63" s="22">
        <f>+S26/S25*100</f>
        <v>81.617997492122399</v>
      </c>
    </row>
    <row r="64" spans="1:19" ht="15" customHeight="1" x14ac:dyDescent="0.25">
      <c r="A64" s="13" t="s">
        <v>5</v>
      </c>
      <c r="B64" s="22">
        <v>17.463346053424385</v>
      </c>
      <c r="C64" s="22">
        <v>18.364103982626403</v>
      </c>
      <c r="D64" s="22">
        <v>19.453374398633155</v>
      </c>
      <c r="E64" s="22">
        <v>18.675798610386629</v>
      </c>
      <c r="F64" s="22">
        <v>20.400477727238076</v>
      </c>
      <c r="G64" s="22">
        <v>21.328579870765235</v>
      </c>
      <c r="H64" s="22">
        <v>22.06189888673466</v>
      </c>
      <c r="I64" s="22">
        <v>20.93342908916231</v>
      </c>
      <c r="J64" s="22">
        <v>18.542137513735536</v>
      </c>
      <c r="K64" s="22">
        <v>22.083987823016724</v>
      </c>
      <c r="L64" s="22">
        <v>22.913759545518179</v>
      </c>
      <c r="M64" s="22">
        <v>20.751530504538739</v>
      </c>
      <c r="N64" s="22">
        <v>20.139689397583798</v>
      </c>
      <c r="O64" s="22">
        <v>19.979244480814859</v>
      </c>
      <c r="P64" s="22">
        <v>20.482652949545802</v>
      </c>
      <c r="Q64" s="22">
        <v>20.557787320496836</v>
      </c>
      <c r="R64" s="22">
        <f>+R27/R25*100</f>
        <v>19.38859537930588</v>
      </c>
      <c r="S64" s="22">
        <f>+S27/S25*100</f>
        <v>18.382002507877605</v>
      </c>
    </row>
    <row r="65" spans="1:19" ht="15" customHeight="1" x14ac:dyDescent="0.25">
      <c r="A65" s="1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5" customHeight="1" x14ac:dyDescent="0.25">
      <c r="A66" s="15" t="s">
        <v>9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5" customHeight="1" x14ac:dyDescent="0.25">
      <c r="A67" s="10" t="s">
        <v>3</v>
      </c>
      <c r="B67" s="22">
        <v>100</v>
      </c>
      <c r="C67" s="22">
        <v>100</v>
      </c>
      <c r="D67" s="22">
        <v>100</v>
      </c>
      <c r="E67" s="22">
        <v>100</v>
      </c>
      <c r="F67" s="22">
        <v>100</v>
      </c>
      <c r="G67" s="22">
        <v>100.00000000000001</v>
      </c>
      <c r="H67" s="22">
        <v>100</v>
      </c>
      <c r="I67" s="22">
        <v>100</v>
      </c>
      <c r="J67" s="22">
        <v>100</v>
      </c>
      <c r="K67" s="22">
        <v>100</v>
      </c>
      <c r="L67" s="22">
        <v>100</v>
      </c>
      <c r="M67" s="22">
        <v>100</v>
      </c>
      <c r="N67" s="22">
        <v>100</v>
      </c>
      <c r="O67" s="22">
        <v>100</v>
      </c>
      <c r="P67" s="22">
        <v>100</v>
      </c>
      <c r="Q67" s="22">
        <v>100</v>
      </c>
      <c r="R67" s="22">
        <f>+R68+R69</f>
        <v>100</v>
      </c>
      <c r="S67" s="22">
        <f>+S68+S69</f>
        <v>100</v>
      </c>
    </row>
    <row r="68" spans="1:19" ht="15" customHeight="1" x14ac:dyDescent="0.25">
      <c r="A68" s="10" t="s">
        <v>4</v>
      </c>
      <c r="B68" s="22">
        <v>83.384731278984916</v>
      </c>
      <c r="C68" s="22">
        <v>84.298959746720939</v>
      </c>
      <c r="D68" s="22">
        <v>83.201798763350197</v>
      </c>
      <c r="E68" s="22">
        <v>84.005443592771229</v>
      </c>
      <c r="F68" s="22">
        <v>81.432046034288433</v>
      </c>
      <c r="G68" s="22">
        <v>80.231586718734832</v>
      </c>
      <c r="H68" s="22">
        <v>80.030684142738082</v>
      </c>
      <c r="I68" s="22">
        <v>80.89444201949658</v>
      </c>
      <c r="J68" s="22">
        <v>83.869952255198584</v>
      </c>
      <c r="K68" s="22">
        <v>81.180958042304454</v>
      </c>
      <c r="L68" s="22">
        <v>81.506466155516804</v>
      </c>
      <c r="M68" s="22">
        <v>83.377471607987133</v>
      </c>
      <c r="N68" s="22">
        <v>82.133697298756616</v>
      </c>
      <c r="O68" s="22">
        <v>81.80149325296253</v>
      </c>
      <c r="P68" s="22">
        <v>83.223855439605387</v>
      </c>
      <c r="Q68" s="22">
        <v>83.283876160841928</v>
      </c>
      <c r="R68" s="22">
        <f>+R31/R30*100</f>
        <v>84.584885257719577</v>
      </c>
      <c r="S68" s="22">
        <f>+S31/S30*100</f>
        <v>86.710029618444736</v>
      </c>
    </row>
    <row r="69" spans="1:19" ht="15" customHeight="1" thickBot="1" x14ac:dyDescent="0.3">
      <c r="A69" s="17" t="s">
        <v>5</v>
      </c>
      <c r="B69" s="24">
        <v>16.615268721015088</v>
      </c>
      <c r="C69" s="24">
        <v>15.701040253279059</v>
      </c>
      <c r="D69" s="24">
        <v>16.798201236649803</v>
      </c>
      <c r="E69" s="24">
        <v>15.994556407228771</v>
      </c>
      <c r="F69" s="24">
        <v>18.567953965711574</v>
      </c>
      <c r="G69" s="24">
        <v>19.768413281265179</v>
      </c>
      <c r="H69" s="24">
        <v>19.969315857261911</v>
      </c>
      <c r="I69" s="24">
        <v>19.10555798050342</v>
      </c>
      <c r="J69" s="24">
        <v>16.130047744801413</v>
      </c>
      <c r="K69" s="24">
        <v>18.819041957695546</v>
      </c>
      <c r="L69" s="24">
        <v>18.493533844483203</v>
      </c>
      <c r="M69" s="24">
        <v>16.622528392012867</v>
      </c>
      <c r="N69" s="24">
        <v>17.866302701243381</v>
      </c>
      <c r="O69" s="24">
        <v>18.19850674703747</v>
      </c>
      <c r="P69" s="24">
        <v>16.776144560394616</v>
      </c>
      <c r="Q69" s="24">
        <v>16.716123839158069</v>
      </c>
      <c r="R69" s="24">
        <f>+R32/R30*100</f>
        <v>15.415114742280428</v>
      </c>
      <c r="S69" s="24">
        <f>+S32/S30*100</f>
        <v>13.289970381555257</v>
      </c>
    </row>
    <row r="70" spans="1:19" ht="18.75" customHeight="1" x14ac:dyDescent="0.25">
      <c r="A70" s="216" t="s">
        <v>14</v>
      </c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03"/>
      <c r="S70" s="203"/>
    </row>
  </sheetData>
  <mergeCells count="4">
    <mergeCell ref="A70:Q70"/>
    <mergeCell ref="A33:Q33"/>
    <mergeCell ref="T1:U2"/>
    <mergeCell ref="T37:U38"/>
  </mergeCells>
  <hyperlinks>
    <hyperlink ref="T1" r:id="rId1" location="INDICE!A1"/>
    <hyperlink ref="T37" r:id="rId2" location="INDICE!A1"/>
    <hyperlink ref="T1:U2" location="INDICE!Área_de_impresión" display="INDICE"/>
    <hyperlink ref="T37:U38" location="INDICE!A1" display="INDICE"/>
  </hyperlinks>
  <printOptions horizontalCentered="1"/>
  <pageMargins left="0.39370078740157483" right="0.39370078740157483" top="0.59055118110236227" bottom="0.59055118110236227" header="0.39370078740157483" footer="0.51181102362204722"/>
  <pageSetup scale="90" orientation="landscape" r:id="rId3"/>
  <headerFooter alignWithMargins="0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opLeftCell="A19" zoomScaleNormal="100" workbookViewId="0">
      <selection activeCell="A44" sqref="A44"/>
    </sheetView>
  </sheetViews>
  <sheetFormatPr baseColWidth="10" defaultColWidth="12.140625" defaultRowHeight="12.75" x14ac:dyDescent="0.25"/>
  <cols>
    <col min="1" max="1" width="11.7109375" style="9" customWidth="1"/>
    <col min="2" max="19" width="7.28515625" style="9" customWidth="1"/>
    <col min="20" max="230" width="12.140625" style="9"/>
    <col min="231" max="231" width="14.7109375" style="9" customWidth="1"/>
    <col min="232" max="250" width="8.140625" style="9" customWidth="1"/>
    <col min="251" max="486" width="12.140625" style="9"/>
    <col min="487" max="487" width="14.7109375" style="9" customWidth="1"/>
    <col min="488" max="506" width="8.140625" style="9" customWidth="1"/>
    <col min="507" max="742" width="12.140625" style="9"/>
    <col min="743" max="743" width="14.7109375" style="9" customWidth="1"/>
    <col min="744" max="762" width="8.140625" style="9" customWidth="1"/>
    <col min="763" max="998" width="12.140625" style="9"/>
    <col min="999" max="999" width="14.7109375" style="9" customWidth="1"/>
    <col min="1000" max="1018" width="8.140625" style="9" customWidth="1"/>
    <col min="1019" max="1254" width="12.140625" style="9"/>
    <col min="1255" max="1255" width="14.7109375" style="9" customWidth="1"/>
    <col min="1256" max="1274" width="8.140625" style="9" customWidth="1"/>
    <col min="1275" max="1510" width="12.140625" style="9"/>
    <col min="1511" max="1511" width="14.7109375" style="9" customWidth="1"/>
    <col min="1512" max="1530" width="8.140625" style="9" customWidth="1"/>
    <col min="1531" max="1766" width="12.140625" style="9"/>
    <col min="1767" max="1767" width="14.7109375" style="9" customWidth="1"/>
    <col min="1768" max="1786" width="8.140625" style="9" customWidth="1"/>
    <col min="1787" max="2022" width="12.140625" style="9"/>
    <col min="2023" max="2023" width="14.7109375" style="9" customWidth="1"/>
    <col min="2024" max="2042" width="8.140625" style="9" customWidth="1"/>
    <col min="2043" max="2278" width="12.140625" style="9"/>
    <col min="2279" max="2279" width="14.7109375" style="9" customWidth="1"/>
    <col min="2280" max="2298" width="8.140625" style="9" customWidth="1"/>
    <col min="2299" max="2534" width="12.140625" style="9"/>
    <col min="2535" max="2535" width="14.7109375" style="9" customWidth="1"/>
    <col min="2536" max="2554" width="8.140625" style="9" customWidth="1"/>
    <col min="2555" max="2790" width="12.140625" style="9"/>
    <col min="2791" max="2791" width="14.7109375" style="9" customWidth="1"/>
    <col min="2792" max="2810" width="8.140625" style="9" customWidth="1"/>
    <col min="2811" max="3046" width="12.140625" style="9"/>
    <col min="3047" max="3047" width="14.7109375" style="9" customWidth="1"/>
    <col min="3048" max="3066" width="8.140625" style="9" customWidth="1"/>
    <col min="3067" max="3302" width="12.140625" style="9"/>
    <col min="3303" max="3303" width="14.7109375" style="9" customWidth="1"/>
    <col min="3304" max="3322" width="8.140625" style="9" customWidth="1"/>
    <col min="3323" max="3558" width="12.140625" style="9"/>
    <col min="3559" max="3559" width="14.7109375" style="9" customWidth="1"/>
    <col min="3560" max="3578" width="8.140625" style="9" customWidth="1"/>
    <col min="3579" max="3814" width="12.140625" style="9"/>
    <col min="3815" max="3815" width="14.7109375" style="9" customWidth="1"/>
    <col min="3816" max="3834" width="8.140625" style="9" customWidth="1"/>
    <col min="3835" max="4070" width="12.140625" style="9"/>
    <col min="4071" max="4071" width="14.7109375" style="9" customWidth="1"/>
    <col min="4072" max="4090" width="8.140625" style="9" customWidth="1"/>
    <col min="4091" max="4326" width="12.140625" style="9"/>
    <col min="4327" max="4327" width="14.7109375" style="9" customWidth="1"/>
    <col min="4328" max="4346" width="8.140625" style="9" customWidth="1"/>
    <col min="4347" max="4582" width="12.140625" style="9"/>
    <col min="4583" max="4583" width="14.7109375" style="9" customWidth="1"/>
    <col min="4584" max="4602" width="8.140625" style="9" customWidth="1"/>
    <col min="4603" max="4838" width="12.140625" style="9"/>
    <col min="4839" max="4839" width="14.7109375" style="9" customWidth="1"/>
    <col min="4840" max="4858" width="8.140625" style="9" customWidth="1"/>
    <col min="4859" max="5094" width="12.140625" style="9"/>
    <col min="5095" max="5095" width="14.7109375" style="9" customWidth="1"/>
    <col min="5096" max="5114" width="8.140625" style="9" customWidth="1"/>
    <col min="5115" max="5350" width="12.140625" style="9"/>
    <col min="5351" max="5351" width="14.7109375" style="9" customWidth="1"/>
    <col min="5352" max="5370" width="8.140625" style="9" customWidth="1"/>
    <col min="5371" max="5606" width="12.140625" style="9"/>
    <col min="5607" max="5607" width="14.7109375" style="9" customWidth="1"/>
    <col min="5608" max="5626" width="8.140625" style="9" customWidth="1"/>
    <col min="5627" max="5862" width="12.140625" style="9"/>
    <col min="5863" max="5863" width="14.7109375" style="9" customWidth="1"/>
    <col min="5864" max="5882" width="8.140625" style="9" customWidth="1"/>
    <col min="5883" max="6118" width="12.140625" style="9"/>
    <col min="6119" max="6119" width="14.7109375" style="9" customWidth="1"/>
    <col min="6120" max="6138" width="8.140625" style="9" customWidth="1"/>
    <col min="6139" max="6374" width="12.140625" style="9"/>
    <col min="6375" max="6375" width="14.7109375" style="9" customWidth="1"/>
    <col min="6376" max="6394" width="8.140625" style="9" customWidth="1"/>
    <col min="6395" max="6630" width="12.140625" style="9"/>
    <col min="6631" max="6631" width="14.7109375" style="9" customWidth="1"/>
    <col min="6632" max="6650" width="8.140625" style="9" customWidth="1"/>
    <col min="6651" max="6886" width="12.140625" style="9"/>
    <col min="6887" max="6887" width="14.7109375" style="9" customWidth="1"/>
    <col min="6888" max="6906" width="8.140625" style="9" customWidth="1"/>
    <col min="6907" max="7142" width="12.140625" style="9"/>
    <col min="7143" max="7143" width="14.7109375" style="9" customWidth="1"/>
    <col min="7144" max="7162" width="8.140625" style="9" customWidth="1"/>
    <col min="7163" max="7398" width="12.140625" style="9"/>
    <col min="7399" max="7399" width="14.7109375" style="9" customWidth="1"/>
    <col min="7400" max="7418" width="8.140625" style="9" customWidth="1"/>
    <col min="7419" max="7654" width="12.140625" style="9"/>
    <col min="7655" max="7655" width="14.7109375" style="9" customWidth="1"/>
    <col min="7656" max="7674" width="8.140625" style="9" customWidth="1"/>
    <col min="7675" max="7910" width="12.140625" style="9"/>
    <col min="7911" max="7911" width="14.7109375" style="9" customWidth="1"/>
    <col min="7912" max="7930" width="8.140625" style="9" customWidth="1"/>
    <col min="7931" max="8166" width="12.140625" style="9"/>
    <col min="8167" max="8167" width="14.7109375" style="9" customWidth="1"/>
    <col min="8168" max="8186" width="8.140625" style="9" customWidth="1"/>
    <col min="8187" max="8422" width="12.140625" style="9"/>
    <col min="8423" max="8423" width="14.7109375" style="9" customWidth="1"/>
    <col min="8424" max="8442" width="8.140625" style="9" customWidth="1"/>
    <col min="8443" max="8678" width="12.140625" style="9"/>
    <col min="8679" max="8679" width="14.7109375" style="9" customWidth="1"/>
    <col min="8680" max="8698" width="8.140625" style="9" customWidth="1"/>
    <col min="8699" max="8934" width="12.140625" style="9"/>
    <col min="8935" max="8935" width="14.7109375" style="9" customWidth="1"/>
    <col min="8936" max="8954" width="8.140625" style="9" customWidth="1"/>
    <col min="8955" max="9190" width="12.140625" style="9"/>
    <col min="9191" max="9191" width="14.7109375" style="9" customWidth="1"/>
    <col min="9192" max="9210" width="8.140625" style="9" customWidth="1"/>
    <col min="9211" max="9446" width="12.140625" style="9"/>
    <col min="9447" max="9447" width="14.7109375" style="9" customWidth="1"/>
    <col min="9448" max="9466" width="8.140625" style="9" customWidth="1"/>
    <col min="9467" max="9702" width="12.140625" style="9"/>
    <col min="9703" max="9703" width="14.7109375" style="9" customWidth="1"/>
    <col min="9704" max="9722" width="8.140625" style="9" customWidth="1"/>
    <col min="9723" max="9958" width="12.140625" style="9"/>
    <col min="9959" max="9959" width="14.7109375" style="9" customWidth="1"/>
    <col min="9960" max="9978" width="8.140625" style="9" customWidth="1"/>
    <col min="9979" max="10214" width="12.140625" style="9"/>
    <col min="10215" max="10215" width="14.7109375" style="9" customWidth="1"/>
    <col min="10216" max="10234" width="8.140625" style="9" customWidth="1"/>
    <col min="10235" max="10470" width="12.140625" style="9"/>
    <col min="10471" max="10471" width="14.7109375" style="9" customWidth="1"/>
    <col min="10472" max="10490" width="8.140625" style="9" customWidth="1"/>
    <col min="10491" max="10726" width="12.140625" style="9"/>
    <col min="10727" max="10727" width="14.7109375" style="9" customWidth="1"/>
    <col min="10728" max="10746" width="8.140625" style="9" customWidth="1"/>
    <col min="10747" max="10982" width="12.140625" style="9"/>
    <col min="10983" max="10983" width="14.7109375" style="9" customWidth="1"/>
    <col min="10984" max="11002" width="8.140625" style="9" customWidth="1"/>
    <col min="11003" max="11238" width="12.140625" style="9"/>
    <col min="11239" max="11239" width="14.7109375" style="9" customWidth="1"/>
    <col min="11240" max="11258" width="8.140625" style="9" customWidth="1"/>
    <col min="11259" max="11494" width="12.140625" style="9"/>
    <col min="11495" max="11495" width="14.7109375" style="9" customWidth="1"/>
    <col min="11496" max="11514" width="8.140625" style="9" customWidth="1"/>
    <col min="11515" max="11750" width="12.140625" style="9"/>
    <col min="11751" max="11751" width="14.7109375" style="9" customWidth="1"/>
    <col min="11752" max="11770" width="8.140625" style="9" customWidth="1"/>
    <col min="11771" max="12006" width="12.140625" style="9"/>
    <col min="12007" max="12007" width="14.7109375" style="9" customWidth="1"/>
    <col min="12008" max="12026" width="8.140625" style="9" customWidth="1"/>
    <col min="12027" max="12262" width="12.140625" style="9"/>
    <col min="12263" max="12263" width="14.7109375" style="9" customWidth="1"/>
    <col min="12264" max="12282" width="8.140625" style="9" customWidth="1"/>
    <col min="12283" max="12518" width="12.140625" style="9"/>
    <col min="12519" max="12519" width="14.7109375" style="9" customWidth="1"/>
    <col min="12520" max="12538" width="8.140625" style="9" customWidth="1"/>
    <col min="12539" max="12774" width="12.140625" style="9"/>
    <col min="12775" max="12775" width="14.7109375" style="9" customWidth="1"/>
    <col min="12776" max="12794" width="8.140625" style="9" customWidth="1"/>
    <col min="12795" max="13030" width="12.140625" style="9"/>
    <col min="13031" max="13031" width="14.7109375" style="9" customWidth="1"/>
    <col min="13032" max="13050" width="8.140625" style="9" customWidth="1"/>
    <col min="13051" max="13286" width="12.140625" style="9"/>
    <col min="13287" max="13287" width="14.7109375" style="9" customWidth="1"/>
    <col min="13288" max="13306" width="8.140625" style="9" customWidth="1"/>
    <col min="13307" max="13542" width="12.140625" style="9"/>
    <col min="13543" max="13543" width="14.7109375" style="9" customWidth="1"/>
    <col min="13544" max="13562" width="8.140625" style="9" customWidth="1"/>
    <col min="13563" max="13798" width="12.140625" style="9"/>
    <col min="13799" max="13799" width="14.7109375" style="9" customWidth="1"/>
    <col min="13800" max="13818" width="8.140625" style="9" customWidth="1"/>
    <col min="13819" max="14054" width="12.140625" style="9"/>
    <col min="14055" max="14055" width="14.7109375" style="9" customWidth="1"/>
    <col min="14056" max="14074" width="8.140625" style="9" customWidth="1"/>
    <col min="14075" max="14310" width="12.140625" style="9"/>
    <col min="14311" max="14311" width="14.7109375" style="9" customWidth="1"/>
    <col min="14312" max="14330" width="8.140625" style="9" customWidth="1"/>
    <col min="14331" max="14566" width="12.140625" style="9"/>
    <col min="14567" max="14567" width="14.7109375" style="9" customWidth="1"/>
    <col min="14568" max="14586" width="8.140625" style="9" customWidth="1"/>
    <col min="14587" max="14822" width="12.140625" style="9"/>
    <col min="14823" max="14823" width="14.7109375" style="9" customWidth="1"/>
    <col min="14824" max="14842" width="8.140625" style="9" customWidth="1"/>
    <col min="14843" max="15078" width="12.140625" style="9"/>
    <col min="15079" max="15079" width="14.7109375" style="9" customWidth="1"/>
    <col min="15080" max="15098" width="8.140625" style="9" customWidth="1"/>
    <col min="15099" max="15334" width="12.140625" style="9"/>
    <col min="15335" max="15335" width="14.7109375" style="9" customWidth="1"/>
    <col min="15336" max="15354" width="8.140625" style="9" customWidth="1"/>
    <col min="15355" max="15590" width="12.140625" style="9"/>
    <col min="15591" max="15591" width="14.7109375" style="9" customWidth="1"/>
    <col min="15592" max="15610" width="8.140625" style="9" customWidth="1"/>
    <col min="15611" max="15846" width="12.140625" style="9"/>
    <col min="15847" max="15847" width="14.7109375" style="9" customWidth="1"/>
    <col min="15848" max="15866" width="8.140625" style="9" customWidth="1"/>
    <col min="15867" max="16102" width="12.140625" style="9"/>
    <col min="16103" max="16103" width="14.7109375" style="9" customWidth="1"/>
    <col min="16104" max="16122" width="8.140625" style="9" customWidth="1"/>
    <col min="16123" max="16384" width="12.140625" style="9"/>
  </cols>
  <sheetData>
    <row r="1" spans="1:22" ht="14.25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15" t="s">
        <v>222</v>
      </c>
      <c r="U1" s="215"/>
    </row>
    <row r="2" spans="1:22" ht="15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15"/>
      <c r="U2" s="215"/>
      <c r="V2"/>
    </row>
    <row r="3" spans="1:22" ht="15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V3"/>
    </row>
    <row r="4" spans="1:22" ht="15" x14ac:dyDescent="0.25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V4"/>
    </row>
    <row r="5" spans="1:22" ht="15" x14ac:dyDescent="0.25">
      <c r="A5" s="25" t="s">
        <v>380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/>
      <c r="U5"/>
      <c r="V5"/>
    </row>
    <row r="6" spans="1:22" ht="1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s="4" customFormat="1" ht="29.25" thickBot="1" x14ac:dyDescent="0.3">
      <c r="A7" s="2" t="s">
        <v>19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  <c r="S7" s="3">
        <v>2017</v>
      </c>
    </row>
    <row r="8" spans="1:22" ht="21" customHeight="1" x14ac:dyDescent="0.25">
      <c r="A8" s="217" t="s">
        <v>20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51"/>
      <c r="S8" s="251"/>
    </row>
    <row r="9" spans="1:22" ht="15" customHeight="1" x14ac:dyDescent="0.25">
      <c r="A9" s="27" t="s">
        <v>21</v>
      </c>
      <c r="B9" s="28">
        <v>512105</v>
      </c>
      <c r="C9" s="28">
        <v>512586</v>
      </c>
      <c r="D9" s="28">
        <v>512609</v>
      </c>
      <c r="E9" s="28">
        <v>511277</v>
      </c>
      <c r="F9" s="28">
        <v>503229</v>
      </c>
      <c r="G9" s="28">
        <v>500518</v>
      </c>
      <c r="H9" s="28">
        <v>499781</v>
      </c>
      <c r="I9" s="28">
        <v>498947</v>
      </c>
      <c r="J9" s="28">
        <v>493762</v>
      </c>
      <c r="K9" s="28">
        <v>486871</v>
      </c>
      <c r="L9" s="28">
        <v>477992</v>
      </c>
      <c r="M9" s="28">
        <v>468952</v>
      </c>
      <c r="N9" s="28">
        <v>452846</v>
      </c>
      <c r="O9" s="28">
        <v>444259</v>
      </c>
      <c r="P9" s="28">
        <v>439369</v>
      </c>
      <c r="Q9" s="28">
        <v>437786</v>
      </c>
      <c r="R9" s="28">
        <f>+R20+R31</f>
        <v>438019</v>
      </c>
      <c r="S9" s="28">
        <f>+S20+S31</f>
        <v>439319</v>
      </c>
    </row>
    <row r="10" spans="1:22" ht="15" customHeight="1" x14ac:dyDescent="0.25">
      <c r="A10" s="29" t="s">
        <v>22</v>
      </c>
      <c r="B10" s="28">
        <v>269066</v>
      </c>
      <c r="C10" s="28">
        <v>266335</v>
      </c>
      <c r="D10" s="28">
        <v>265905</v>
      </c>
      <c r="E10" s="28">
        <v>264251</v>
      </c>
      <c r="F10" s="28">
        <v>261784</v>
      </c>
      <c r="G10" s="28">
        <v>260470</v>
      </c>
      <c r="H10" s="28">
        <v>262399</v>
      </c>
      <c r="I10" s="28">
        <v>260680</v>
      </c>
      <c r="J10" s="28">
        <v>254545</v>
      </c>
      <c r="K10" s="28">
        <v>244192</v>
      </c>
      <c r="L10" s="28">
        <v>236275</v>
      </c>
      <c r="M10" s="28">
        <v>232830</v>
      </c>
      <c r="N10" s="28">
        <v>227076</v>
      </c>
      <c r="O10" s="28">
        <v>224258</v>
      </c>
      <c r="P10" s="28">
        <v>223101</v>
      </c>
      <c r="Q10" s="28">
        <v>224539</v>
      </c>
      <c r="R10" s="28">
        <f t="shared" ref="R10:S17" si="0">+R21+R32</f>
        <v>226579</v>
      </c>
      <c r="S10" s="28">
        <f t="shared" si="0"/>
        <v>225624</v>
      </c>
    </row>
    <row r="11" spans="1:22" ht="15" customHeight="1" x14ac:dyDescent="0.25">
      <c r="A11" s="29" t="s">
        <v>23</v>
      </c>
      <c r="B11" s="28">
        <v>94356</v>
      </c>
      <c r="C11" s="28">
        <v>91792</v>
      </c>
      <c r="D11" s="28">
        <v>93884</v>
      </c>
      <c r="E11" s="28">
        <v>92993</v>
      </c>
      <c r="F11" s="28">
        <v>91875</v>
      </c>
      <c r="G11" s="28">
        <v>90997</v>
      </c>
      <c r="H11" s="28">
        <v>94207</v>
      </c>
      <c r="I11" s="28">
        <v>90876</v>
      </c>
      <c r="J11" s="28">
        <v>84619</v>
      </c>
      <c r="K11" s="28">
        <v>82173</v>
      </c>
      <c r="L11" s="28">
        <v>81748</v>
      </c>
      <c r="M11" s="28">
        <v>80471</v>
      </c>
      <c r="N11" s="28">
        <v>78619</v>
      </c>
      <c r="O11" s="28">
        <v>78109</v>
      </c>
      <c r="P11" s="28">
        <v>77472</v>
      </c>
      <c r="Q11" s="28">
        <v>75181</v>
      </c>
      <c r="R11" s="28">
        <f t="shared" si="0"/>
        <v>73302</v>
      </c>
      <c r="S11" s="28">
        <f t="shared" si="0"/>
        <v>70289</v>
      </c>
    </row>
    <row r="12" spans="1:22" ht="15" customHeight="1" x14ac:dyDescent="0.25">
      <c r="A12" s="29" t="s">
        <v>24</v>
      </c>
      <c r="B12" s="28">
        <v>88360</v>
      </c>
      <c r="C12" s="28">
        <v>88078</v>
      </c>
      <c r="D12" s="28">
        <v>85525</v>
      </c>
      <c r="E12" s="28">
        <v>87495</v>
      </c>
      <c r="F12" s="28">
        <v>85278</v>
      </c>
      <c r="G12" s="28">
        <v>85370</v>
      </c>
      <c r="H12" s="28">
        <v>84524</v>
      </c>
      <c r="I12" s="28">
        <v>86612</v>
      </c>
      <c r="J12" s="28">
        <v>84007</v>
      </c>
      <c r="K12" s="28">
        <v>79219</v>
      </c>
      <c r="L12" s="28">
        <v>77354</v>
      </c>
      <c r="M12" s="28">
        <v>76403</v>
      </c>
      <c r="N12" s="28">
        <v>74165</v>
      </c>
      <c r="O12" s="28">
        <v>73206</v>
      </c>
      <c r="P12" s="28">
        <v>73772</v>
      </c>
      <c r="Q12" s="28">
        <v>77115</v>
      </c>
      <c r="R12" s="28">
        <f t="shared" si="0"/>
        <v>79703</v>
      </c>
      <c r="S12" s="28">
        <f t="shared" si="0"/>
        <v>79647</v>
      </c>
    </row>
    <row r="13" spans="1:22" ht="15" customHeight="1" x14ac:dyDescent="0.25">
      <c r="A13" s="29" t="s">
        <v>25</v>
      </c>
      <c r="B13" s="28">
        <v>86350</v>
      </c>
      <c r="C13" s="28">
        <v>86465</v>
      </c>
      <c r="D13" s="28">
        <v>86496</v>
      </c>
      <c r="E13" s="28">
        <v>83763</v>
      </c>
      <c r="F13" s="28">
        <v>84631</v>
      </c>
      <c r="G13" s="28">
        <v>84103</v>
      </c>
      <c r="H13" s="28">
        <v>83668</v>
      </c>
      <c r="I13" s="28">
        <v>83192</v>
      </c>
      <c r="J13" s="28">
        <v>85919</v>
      </c>
      <c r="K13" s="28">
        <v>82800</v>
      </c>
      <c r="L13" s="28">
        <v>77173</v>
      </c>
      <c r="M13" s="28">
        <v>75956</v>
      </c>
      <c r="N13" s="28">
        <v>74292</v>
      </c>
      <c r="O13" s="28">
        <v>72943</v>
      </c>
      <c r="P13" s="28">
        <v>71857</v>
      </c>
      <c r="Q13" s="28">
        <v>72243</v>
      </c>
      <c r="R13" s="28">
        <f t="shared" si="0"/>
        <v>73574</v>
      </c>
      <c r="S13" s="28">
        <f t="shared" si="0"/>
        <v>75688</v>
      </c>
    </row>
    <row r="14" spans="1:22" ht="15" customHeight="1" x14ac:dyDescent="0.25">
      <c r="A14" s="29" t="s">
        <v>26</v>
      </c>
      <c r="B14" s="28">
        <v>243039</v>
      </c>
      <c r="C14" s="28">
        <v>246251</v>
      </c>
      <c r="D14" s="28">
        <v>246704</v>
      </c>
      <c r="E14" s="28">
        <v>247026</v>
      </c>
      <c r="F14" s="28">
        <v>241445</v>
      </c>
      <c r="G14" s="28">
        <v>240048</v>
      </c>
      <c r="H14" s="28">
        <v>237382</v>
      </c>
      <c r="I14" s="28">
        <v>238267</v>
      </c>
      <c r="J14" s="28">
        <v>239217</v>
      </c>
      <c r="K14" s="28">
        <v>242679</v>
      </c>
      <c r="L14" s="28">
        <v>241717</v>
      </c>
      <c r="M14" s="28">
        <v>236122</v>
      </c>
      <c r="N14" s="28">
        <v>225770</v>
      </c>
      <c r="O14" s="28">
        <v>220001</v>
      </c>
      <c r="P14" s="28">
        <v>216268</v>
      </c>
      <c r="Q14" s="28">
        <v>213247</v>
      </c>
      <c r="R14" s="28">
        <f t="shared" si="0"/>
        <v>211440</v>
      </c>
      <c r="S14" s="28">
        <f t="shared" si="0"/>
        <v>213695</v>
      </c>
    </row>
    <row r="15" spans="1:22" ht="15" customHeight="1" x14ac:dyDescent="0.25">
      <c r="A15" s="29" t="s">
        <v>27</v>
      </c>
      <c r="B15" s="28">
        <v>87694</v>
      </c>
      <c r="C15" s="28">
        <v>87295</v>
      </c>
      <c r="D15" s="28">
        <v>87002</v>
      </c>
      <c r="E15" s="28">
        <v>87141</v>
      </c>
      <c r="F15" s="28">
        <v>83368</v>
      </c>
      <c r="G15" s="28">
        <v>85306</v>
      </c>
      <c r="H15" s="28">
        <v>84674</v>
      </c>
      <c r="I15" s="28">
        <v>84652</v>
      </c>
      <c r="J15" s="28">
        <v>84342</v>
      </c>
      <c r="K15" s="28">
        <v>86443</v>
      </c>
      <c r="L15" s="28">
        <v>83594</v>
      </c>
      <c r="M15" s="28">
        <v>77960</v>
      </c>
      <c r="N15" s="28">
        <v>76014</v>
      </c>
      <c r="O15" s="28">
        <v>75346</v>
      </c>
      <c r="P15" s="28">
        <v>73344</v>
      </c>
      <c r="Q15" s="28">
        <v>72232</v>
      </c>
      <c r="R15" s="28">
        <f t="shared" si="0"/>
        <v>72309</v>
      </c>
      <c r="S15" s="28">
        <f t="shared" si="0"/>
        <v>73698</v>
      </c>
    </row>
    <row r="16" spans="1:22" ht="15" customHeight="1" x14ac:dyDescent="0.25">
      <c r="A16" s="29" t="s">
        <v>28</v>
      </c>
      <c r="B16" s="28">
        <v>82916</v>
      </c>
      <c r="C16" s="28">
        <v>83770</v>
      </c>
      <c r="D16" s="28">
        <v>83368</v>
      </c>
      <c r="E16" s="28">
        <v>83696</v>
      </c>
      <c r="F16" s="28">
        <v>82016</v>
      </c>
      <c r="G16" s="28">
        <v>79206</v>
      </c>
      <c r="H16" s="28">
        <v>80595</v>
      </c>
      <c r="I16" s="28">
        <v>79402</v>
      </c>
      <c r="J16" s="28">
        <v>79680</v>
      </c>
      <c r="K16" s="28">
        <v>80005</v>
      </c>
      <c r="L16" s="28">
        <v>81876</v>
      </c>
      <c r="M16" s="28">
        <v>79494</v>
      </c>
      <c r="N16" s="28">
        <v>74042</v>
      </c>
      <c r="O16" s="28">
        <v>72671</v>
      </c>
      <c r="P16" s="28">
        <v>72116</v>
      </c>
      <c r="Q16" s="28">
        <v>70493</v>
      </c>
      <c r="R16" s="28">
        <f t="shared" si="0"/>
        <v>70183</v>
      </c>
      <c r="S16" s="28">
        <f t="shared" si="0"/>
        <v>71149</v>
      </c>
    </row>
    <row r="17" spans="1:19" ht="15" customHeight="1" x14ac:dyDescent="0.25">
      <c r="A17" s="29" t="s">
        <v>29</v>
      </c>
      <c r="B17" s="28">
        <v>72429</v>
      </c>
      <c r="C17" s="28">
        <v>75186</v>
      </c>
      <c r="D17" s="28">
        <v>76334</v>
      </c>
      <c r="E17" s="28">
        <v>76189</v>
      </c>
      <c r="F17" s="28">
        <v>76061</v>
      </c>
      <c r="G17" s="28">
        <v>75536</v>
      </c>
      <c r="H17" s="28">
        <v>72113</v>
      </c>
      <c r="I17" s="28">
        <v>74213</v>
      </c>
      <c r="J17" s="28">
        <v>75195</v>
      </c>
      <c r="K17" s="28">
        <v>76231</v>
      </c>
      <c r="L17" s="28">
        <v>76247</v>
      </c>
      <c r="M17" s="28">
        <v>78668</v>
      </c>
      <c r="N17" s="28">
        <v>75714</v>
      </c>
      <c r="O17" s="28">
        <v>71984</v>
      </c>
      <c r="P17" s="28">
        <v>70808</v>
      </c>
      <c r="Q17" s="28">
        <v>70522</v>
      </c>
      <c r="R17" s="28">
        <f t="shared" si="0"/>
        <v>68948</v>
      </c>
      <c r="S17" s="28">
        <f t="shared" si="0"/>
        <v>68848</v>
      </c>
    </row>
    <row r="18" spans="1:19" ht="13.5" customHeight="1" x14ac:dyDescent="0.2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21" customHeight="1" x14ac:dyDescent="0.25">
      <c r="A19" s="218" t="s">
        <v>30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01"/>
      <c r="S19" s="201"/>
    </row>
    <row r="20" spans="1:19" ht="15" customHeight="1" x14ac:dyDescent="0.25">
      <c r="A20" s="27" t="s">
        <v>21</v>
      </c>
      <c r="B20" s="28">
        <v>464202</v>
      </c>
      <c r="C20" s="28">
        <v>466089</v>
      </c>
      <c r="D20" s="28">
        <v>467624</v>
      </c>
      <c r="E20" s="28">
        <v>463802</v>
      </c>
      <c r="F20" s="28">
        <v>455643</v>
      </c>
      <c r="G20" s="28">
        <v>444339</v>
      </c>
      <c r="H20" s="28">
        <v>443347</v>
      </c>
      <c r="I20" s="28">
        <v>445742</v>
      </c>
      <c r="J20" s="28">
        <v>459193</v>
      </c>
      <c r="K20" s="28">
        <v>445926</v>
      </c>
      <c r="L20" s="28">
        <v>437193</v>
      </c>
      <c r="M20" s="28">
        <v>431346</v>
      </c>
      <c r="N20" s="28">
        <v>417269</v>
      </c>
      <c r="O20" s="28">
        <v>416098</v>
      </c>
      <c r="P20" s="28">
        <v>419912</v>
      </c>
      <c r="Q20" s="28">
        <v>416839</v>
      </c>
      <c r="R20" s="28">
        <f>+R21+R25</f>
        <v>416021</v>
      </c>
      <c r="S20" s="28">
        <f>+S21+S25</f>
        <v>419884</v>
      </c>
    </row>
    <row r="21" spans="1:19" ht="15" customHeight="1" x14ac:dyDescent="0.25">
      <c r="A21" s="29" t="s">
        <v>22</v>
      </c>
      <c r="B21" s="28">
        <v>239053</v>
      </c>
      <c r="C21" s="28">
        <v>238501</v>
      </c>
      <c r="D21" s="28">
        <v>238485</v>
      </c>
      <c r="E21" s="28">
        <v>235423</v>
      </c>
      <c r="F21" s="28">
        <v>233233</v>
      </c>
      <c r="G21" s="28">
        <v>229118</v>
      </c>
      <c r="H21" s="28">
        <v>229975</v>
      </c>
      <c r="I21" s="28">
        <v>229140</v>
      </c>
      <c r="J21" s="28">
        <v>234254</v>
      </c>
      <c r="K21" s="28">
        <v>220092</v>
      </c>
      <c r="L21" s="28">
        <v>213087</v>
      </c>
      <c r="M21" s="28">
        <v>211304</v>
      </c>
      <c r="N21" s="28">
        <v>206873</v>
      </c>
      <c r="O21" s="28">
        <v>208539</v>
      </c>
      <c r="P21" s="28">
        <v>212839</v>
      </c>
      <c r="Q21" s="28">
        <v>213269</v>
      </c>
      <c r="R21" s="28">
        <f>+R22+R23+R24</f>
        <v>213754</v>
      </c>
      <c r="S21" s="28">
        <f>+S22+S23+S24</f>
        <v>213711</v>
      </c>
    </row>
    <row r="22" spans="1:19" ht="15" customHeight="1" x14ac:dyDescent="0.25">
      <c r="A22" s="29" t="s">
        <v>23</v>
      </c>
      <c r="B22" s="28">
        <v>79951</v>
      </c>
      <c r="C22" s="28">
        <v>78472</v>
      </c>
      <c r="D22" s="28">
        <v>80387</v>
      </c>
      <c r="E22" s="28">
        <v>78974</v>
      </c>
      <c r="F22" s="28">
        <v>78324</v>
      </c>
      <c r="G22" s="28">
        <v>76705</v>
      </c>
      <c r="H22" s="28">
        <v>78827</v>
      </c>
      <c r="I22" s="28">
        <v>75679</v>
      </c>
      <c r="J22" s="28">
        <v>74908</v>
      </c>
      <c r="K22" s="28">
        <v>71107</v>
      </c>
      <c r="L22" s="28">
        <v>70589</v>
      </c>
      <c r="M22" s="28">
        <v>69746</v>
      </c>
      <c r="N22" s="28">
        <v>68283</v>
      </c>
      <c r="O22" s="28">
        <v>70278</v>
      </c>
      <c r="P22" s="28">
        <v>74189</v>
      </c>
      <c r="Q22" s="28">
        <v>74222</v>
      </c>
      <c r="R22" s="28">
        <v>72498</v>
      </c>
      <c r="S22" s="28">
        <v>69629</v>
      </c>
    </row>
    <row r="23" spans="1:19" ht="15" customHeight="1" x14ac:dyDescent="0.25">
      <c r="A23" s="29" t="s">
        <v>24</v>
      </c>
      <c r="B23" s="28">
        <v>79990</v>
      </c>
      <c r="C23" s="28">
        <v>80380</v>
      </c>
      <c r="D23" s="28">
        <v>78012</v>
      </c>
      <c r="E23" s="28">
        <v>79540</v>
      </c>
      <c r="F23" s="28">
        <v>77530</v>
      </c>
      <c r="G23" s="28">
        <v>76481</v>
      </c>
      <c r="H23" s="28">
        <v>75841</v>
      </c>
      <c r="I23" s="28">
        <v>78124</v>
      </c>
      <c r="J23" s="28">
        <v>78406</v>
      </c>
      <c r="K23" s="28">
        <v>72011</v>
      </c>
      <c r="L23" s="28">
        <v>70894</v>
      </c>
      <c r="M23" s="28">
        <v>70562</v>
      </c>
      <c r="N23" s="28">
        <v>68829</v>
      </c>
      <c r="O23" s="28">
        <v>68928</v>
      </c>
      <c r="P23" s="28">
        <v>69772</v>
      </c>
      <c r="Q23" s="28">
        <v>70303</v>
      </c>
      <c r="R23" s="28">
        <v>71650</v>
      </c>
      <c r="S23" s="28">
        <v>71839</v>
      </c>
    </row>
    <row r="24" spans="1:19" ht="15" customHeight="1" x14ac:dyDescent="0.25">
      <c r="A24" s="29" t="s">
        <v>25</v>
      </c>
      <c r="B24" s="28">
        <v>79112</v>
      </c>
      <c r="C24" s="28">
        <v>79649</v>
      </c>
      <c r="D24" s="28">
        <v>80086</v>
      </c>
      <c r="E24" s="28">
        <v>76909</v>
      </c>
      <c r="F24" s="28">
        <v>77379</v>
      </c>
      <c r="G24" s="28">
        <v>75932</v>
      </c>
      <c r="H24" s="28">
        <v>75307</v>
      </c>
      <c r="I24" s="28">
        <v>75337</v>
      </c>
      <c r="J24" s="28">
        <v>80940</v>
      </c>
      <c r="K24" s="28">
        <v>76974</v>
      </c>
      <c r="L24" s="28">
        <v>71604</v>
      </c>
      <c r="M24" s="28">
        <v>70996</v>
      </c>
      <c r="N24" s="28">
        <v>69761</v>
      </c>
      <c r="O24" s="28">
        <v>69333</v>
      </c>
      <c r="P24" s="28">
        <v>68878</v>
      </c>
      <c r="Q24" s="28">
        <v>68744</v>
      </c>
      <c r="R24" s="28">
        <v>69606</v>
      </c>
      <c r="S24" s="28">
        <v>72243</v>
      </c>
    </row>
    <row r="25" spans="1:19" ht="15" customHeight="1" x14ac:dyDescent="0.25">
      <c r="A25" s="29" t="s">
        <v>26</v>
      </c>
      <c r="B25" s="28">
        <v>225149</v>
      </c>
      <c r="C25" s="28">
        <v>227588</v>
      </c>
      <c r="D25" s="28">
        <v>229139</v>
      </c>
      <c r="E25" s="28">
        <v>228379</v>
      </c>
      <c r="F25" s="28">
        <v>222410</v>
      </c>
      <c r="G25" s="28">
        <v>215221</v>
      </c>
      <c r="H25" s="28">
        <v>213372</v>
      </c>
      <c r="I25" s="28">
        <v>216602</v>
      </c>
      <c r="J25" s="28">
        <v>224939</v>
      </c>
      <c r="K25" s="28">
        <v>225834</v>
      </c>
      <c r="L25" s="28">
        <v>224106</v>
      </c>
      <c r="M25" s="28">
        <v>220042</v>
      </c>
      <c r="N25" s="28">
        <v>210396</v>
      </c>
      <c r="O25" s="28">
        <v>207559</v>
      </c>
      <c r="P25" s="28">
        <v>207073</v>
      </c>
      <c r="Q25" s="28">
        <v>203570</v>
      </c>
      <c r="R25" s="28">
        <f>+R26+R27+R28</f>
        <v>202267</v>
      </c>
      <c r="S25" s="28">
        <f>+S26+S27+S28</f>
        <v>206173</v>
      </c>
    </row>
    <row r="26" spans="1:19" ht="15" customHeight="1" x14ac:dyDescent="0.25">
      <c r="A26" s="29" t="s">
        <v>27</v>
      </c>
      <c r="B26" s="28">
        <v>78089</v>
      </c>
      <c r="C26" s="28">
        <v>78113</v>
      </c>
      <c r="D26" s="28">
        <v>78168</v>
      </c>
      <c r="E26" s="28">
        <v>77505</v>
      </c>
      <c r="F26" s="28">
        <v>73748</v>
      </c>
      <c r="G26" s="28">
        <v>73795</v>
      </c>
      <c r="H26" s="28">
        <v>72664</v>
      </c>
      <c r="I26" s="28">
        <v>73690</v>
      </c>
      <c r="J26" s="28">
        <v>76577</v>
      </c>
      <c r="K26" s="28">
        <v>77596</v>
      </c>
      <c r="L26" s="28">
        <v>74893</v>
      </c>
      <c r="M26" s="28">
        <v>70294</v>
      </c>
      <c r="N26" s="28">
        <v>68458</v>
      </c>
      <c r="O26" s="28">
        <v>69105</v>
      </c>
      <c r="P26" s="28">
        <v>68526</v>
      </c>
      <c r="Q26" s="28">
        <v>67446</v>
      </c>
      <c r="R26" s="28">
        <v>67738</v>
      </c>
      <c r="S26" s="28">
        <v>69752</v>
      </c>
    </row>
    <row r="27" spans="1:19" ht="15" customHeight="1" x14ac:dyDescent="0.25">
      <c r="A27" s="29" t="s">
        <v>28</v>
      </c>
      <c r="B27" s="28">
        <v>75583</v>
      </c>
      <c r="C27" s="28">
        <v>76656</v>
      </c>
      <c r="D27" s="28">
        <v>76701</v>
      </c>
      <c r="E27" s="28">
        <v>76827</v>
      </c>
      <c r="F27" s="28">
        <v>75239</v>
      </c>
      <c r="G27" s="28">
        <v>71410</v>
      </c>
      <c r="H27" s="28">
        <v>72975</v>
      </c>
      <c r="I27" s="28">
        <v>72670</v>
      </c>
      <c r="J27" s="28">
        <v>75586</v>
      </c>
      <c r="K27" s="28">
        <v>75114</v>
      </c>
      <c r="L27" s="28">
        <v>76585</v>
      </c>
      <c r="M27" s="28">
        <v>74704</v>
      </c>
      <c r="N27" s="28">
        <v>69233</v>
      </c>
      <c r="O27" s="28">
        <v>68755</v>
      </c>
      <c r="P27" s="28">
        <v>69211</v>
      </c>
      <c r="Q27" s="28">
        <v>67122</v>
      </c>
      <c r="R27" s="28">
        <v>66733</v>
      </c>
      <c r="S27" s="28">
        <v>68537</v>
      </c>
    </row>
    <row r="28" spans="1:19" ht="15" customHeight="1" x14ac:dyDescent="0.25">
      <c r="A28" s="29" t="s">
        <v>29</v>
      </c>
      <c r="B28" s="28">
        <v>71477</v>
      </c>
      <c r="C28" s="28">
        <v>72819</v>
      </c>
      <c r="D28" s="28">
        <v>74270</v>
      </c>
      <c r="E28" s="28">
        <v>74047</v>
      </c>
      <c r="F28" s="28">
        <v>73423</v>
      </c>
      <c r="G28" s="28">
        <v>70016</v>
      </c>
      <c r="H28" s="28">
        <v>67733</v>
      </c>
      <c r="I28" s="28">
        <v>70242</v>
      </c>
      <c r="J28" s="28">
        <v>72776</v>
      </c>
      <c r="K28" s="28">
        <v>73124</v>
      </c>
      <c r="L28" s="28">
        <v>72628</v>
      </c>
      <c r="M28" s="28">
        <v>75044</v>
      </c>
      <c r="N28" s="28">
        <v>72705</v>
      </c>
      <c r="O28" s="28">
        <v>69699</v>
      </c>
      <c r="P28" s="28">
        <v>69336</v>
      </c>
      <c r="Q28" s="28">
        <v>69002</v>
      </c>
      <c r="R28" s="28">
        <v>67796</v>
      </c>
      <c r="S28" s="28">
        <v>67884</v>
      </c>
    </row>
    <row r="29" spans="1:19" ht="13.5" customHeight="1" x14ac:dyDescent="0.2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ht="21" customHeight="1" x14ac:dyDescent="0.25">
      <c r="A30" s="32" t="s">
        <v>31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19" ht="15" customHeight="1" x14ac:dyDescent="0.25">
      <c r="A31" s="27" t="s">
        <v>21</v>
      </c>
      <c r="B31" s="28">
        <v>47903</v>
      </c>
      <c r="C31" s="28">
        <v>46497</v>
      </c>
      <c r="D31" s="28">
        <v>44985</v>
      </c>
      <c r="E31" s="28">
        <v>47475</v>
      </c>
      <c r="F31" s="28">
        <v>47586</v>
      </c>
      <c r="G31" s="28">
        <v>56179</v>
      </c>
      <c r="H31" s="28">
        <v>56434</v>
      </c>
      <c r="I31" s="28">
        <v>53205</v>
      </c>
      <c r="J31" s="28">
        <v>34569</v>
      </c>
      <c r="K31" s="28">
        <v>40945</v>
      </c>
      <c r="L31" s="28">
        <v>40799</v>
      </c>
      <c r="M31" s="28">
        <v>37606</v>
      </c>
      <c r="N31" s="28">
        <v>35577</v>
      </c>
      <c r="O31" s="28">
        <v>28161</v>
      </c>
      <c r="P31" s="28">
        <v>19457</v>
      </c>
      <c r="Q31" s="28">
        <v>20947</v>
      </c>
      <c r="R31" s="28">
        <f>+R32+R36</f>
        <v>21998</v>
      </c>
      <c r="S31" s="28">
        <f>+S32+S36</f>
        <v>19435</v>
      </c>
    </row>
    <row r="32" spans="1:19" ht="15" customHeight="1" x14ac:dyDescent="0.25">
      <c r="A32" s="29" t="s">
        <v>22</v>
      </c>
      <c r="B32" s="28">
        <v>30013</v>
      </c>
      <c r="C32" s="28">
        <v>27834</v>
      </c>
      <c r="D32" s="28">
        <v>27420</v>
      </c>
      <c r="E32" s="28">
        <v>28828</v>
      </c>
      <c r="F32" s="28">
        <v>28551</v>
      </c>
      <c r="G32" s="28">
        <v>31352</v>
      </c>
      <c r="H32" s="28">
        <v>32424</v>
      </c>
      <c r="I32" s="28">
        <v>31540</v>
      </c>
      <c r="J32" s="28">
        <v>20291</v>
      </c>
      <c r="K32" s="28">
        <v>24100</v>
      </c>
      <c r="L32" s="28">
        <v>23188</v>
      </c>
      <c r="M32" s="28">
        <v>21526</v>
      </c>
      <c r="N32" s="28">
        <v>20203</v>
      </c>
      <c r="O32" s="28">
        <v>15719</v>
      </c>
      <c r="P32" s="28">
        <v>10262</v>
      </c>
      <c r="Q32" s="28">
        <v>11270</v>
      </c>
      <c r="R32" s="28">
        <f>+R33+R34+R35</f>
        <v>12825</v>
      </c>
      <c r="S32" s="28">
        <f>+S33+S34+S35</f>
        <v>11913</v>
      </c>
    </row>
    <row r="33" spans="1:21" ht="15" customHeight="1" x14ac:dyDescent="0.25">
      <c r="A33" s="29" t="s">
        <v>23</v>
      </c>
      <c r="B33" s="28">
        <v>14405</v>
      </c>
      <c r="C33" s="28">
        <v>13320</v>
      </c>
      <c r="D33" s="28">
        <v>13497</v>
      </c>
      <c r="E33" s="28">
        <v>14019</v>
      </c>
      <c r="F33" s="28">
        <v>13551</v>
      </c>
      <c r="G33" s="28">
        <v>14292</v>
      </c>
      <c r="H33" s="28">
        <v>15380</v>
      </c>
      <c r="I33" s="28">
        <v>15197</v>
      </c>
      <c r="J33" s="28">
        <v>9711</v>
      </c>
      <c r="K33" s="28">
        <v>11066</v>
      </c>
      <c r="L33" s="28">
        <v>11159</v>
      </c>
      <c r="M33" s="28">
        <v>10725</v>
      </c>
      <c r="N33" s="28">
        <v>10336</v>
      </c>
      <c r="O33" s="28">
        <v>7831</v>
      </c>
      <c r="P33" s="28">
        <v>3283</v>
      </c>
      <c r="Q33" s="28">
        <v>959</v>
      </c>
      <c r="R33" s="28">
        <v>804</v>
      </c>
      <c r="S33" s="28">
        <v>660</v>
      </c>
    </row>
    <row r="34" spans="1:21" ht="15" customHeight="1" x14ac:dyDescent="0.25">
      <c r="A34" s="29" t="s">
        <v>24</v>
      </c>
      <c r="B34" s="28">
        <v>8370</v>
      </c>
      <c r="C34" s="28">
        <v>7698</v>
      </c>
      <c r="D34" s="28">
        <v>7513</v>
      </c>
      <c r="E34" s="28">
        <v>7955</v>
      </c>
      <c r="F34" s="28">
        <v>7748</v>
      </c>
      <c r="G34" s="28">
        <v>8889</v>
      </c>
      <c r="H34" s="28">
        <v>8683</v>
      </c>
      <c r="I34" s="28">
        <v>8488</v>
      </c>
      <c r="J34" s="28">
        <v>5601</v>
      </c>
      <c r="K34" s="28">
        <v>7208</v>
      </c>
      <c r="L34" s="28">
        <v>6460</v>
      </c>
      <c r="M34" s="28">
        <v>5841</v>
      </c>
      <c r="N34" s="28">
        <v>5336</v>
      </c>
      <c r="O34" s="28">
        <v>4278</v>
      </c>
      <c r="P34" s="28">
        <v>4000</v>
      </c>
      <c r="Q34" s="28">
        <v>6812</v>
      </c>
      <c r="R34" s="28">
        <v>8053</v>
      </c>
      <c r="S34" s="28">
        <v>7808</v>
      </c>
    </row>
    <row r="35" spans="1:21" ht="15" customHeight="1" x14ac:dyDescent="0.25">
      <c r="A35" s="29" t="s">
        <v>25</v>
      </c>
      <c r="B35" s="28">
        <v>7238</v>
      </c>
      <c r="C35" s="28">
        <v>6816</v>
      </c>
      <c r="D35" s="28">
        <v>6410</v>
      </c>
      <c r="E35" s="28">
        <v>6854</v>
      </c>
      <c r="F35" s="28">
        <v>7252</v>
      </c>
      <c r="G35" s="28">
        <v>8171</v>
      </c>
      <c r="H35" s="28">
        <v>8361</v>
      </c>
      <c r="I35" s="28">
        <v>7855</v>
      </c>
      <c r="J35" s="28">
        <v>4979</v>
      </c>
      <c r="K35" s="28">
        <v>5826</v>
      </c>
      <c r="L35" s="28">
        <v>5569</v>
      </c>
      <c r="M35" s="28">
        <v>4960</v>
      </c>
      <c r="N35" s="28">
        <v>4531</v>
      </c>
      <c r="O35" s="28">
        <v>3610</v>
      </c>
      <c r="P35" s="28">
        <v>2979</v>
      </c>
      <c r="Q35" s="28">
        <v>3499</v>
      </c>
      <c r="R35" s="28">
        <v>3968</v>
      </c>
      <c r="S35" s="28">
        <v>3445</v>
      </c>
    </row>
    <row r="36" spans="1:21" ht="15" customHeight="1" x14ac:dyDescent="0.25">
      <c r="A36" s="29" t="s">
        <v>26</v>
      </c>
      <c r="B36" s="28">
        <v>17890</v>
      </c>
      <c r="C36" s="28">
        <v>18663</v>
      </c>
      <c r="D36" s="28">
        <v>17565</v>
      </c>
      <c r="E36" s="28">
        <v>18647</v>
      </c>
      <c r="F36" s="28">
        <v>19035</v>
      </c>
      <c r="G36" s="28">
        <v>24827</v>
      </c>
      <c r="H36" s="28">
        <v>24010</v>
      </c>
      <c r="I36" s="28">
        <v>21665</v>
      </c>
      <c r="J36" s="28">
        <v>14278</v>
      </c>
      <c r="K36" s="28">
        <v>16845</v>
      </c>
      <c r="L36" s="28">
        <v>17611</v>
      </c>
      <c r="M36" s="28">
        <v>16080</v>
      </c>
      <c r="N36" s="28">
        <v>15374</v>
      </c>
      <c r="O36" s="28">
        <v>12442</v>
      </c>
      <c r="P36" s="28">
        <v>9195</v>
      </c>
      <c r="Q36" s="28">
        <v>9677</v>
      </c>
      <c r="R36" s="28">
        <f>+R37+R38+R39</f>
        <v>9173</v>
      </c>
      <c r="S36" s="28">
        <f>+S37+S38+S39</f>
        <v>7522</v>
      </c>
    </row>
    <row r="37" spans="1:21" ht="15" customHeight="1" x14ac:dyDescent="0.25">
      <c r="A37" s="29" t="s">
        <v>27</v>
      </c>
      <c r="B37" s="28">
        <v>9605</v>
      </c>
      <c r="C37" s="28">
        <v>9182</v>
      </c>
      <c r="D37" s="28">
        <v>8834</v>
      </c>
      <c r="E37" s="28">
        <v>9636</v>
      </c>
      <c r="F37" s="28">
        <v>9620</v>
      </c>
      <c r="G37" s="28">
        <v>11511</v>
      </c>
      <c r="H37" s="28">
        <v>12010</v>
      </c>
      <c r="I37" s="28">
        <v>10962</v>
      </c>
      <c r="J37" s="28">
        <v>7765</v>
      </c>
      <c r="K37" s="28">
        <v>8847</v>
      </c>
      <c r="L37" s="28">
        <v>8701</v>
      </c>
      <c r="M37" s="28">
        <v>7666</v>
      </c>
      <c r="N37" s="28">
        <v>7556</v>
      </c>
      <c r="O37" s="28">
        <v>6241</v>
      </c>
      <c r="P37" s="28">
        <v>4818</v>
      </c>
      <c r="Q37" s="28">
        <v>4786</v>
      </c>
      <c r="R37" s="28">
        <v>4571</v>
      </c>
      <c r="S37" s="28">
        <v>3946</v>
      </c>
    </row>
    <row r="38" spans="1:21" ht="15" customHeight="1" x14ac:dyDescent="0.25">
      <c r="A38" s="29" t="s">
        <v>28</v>
      </c>
      <c r="B38" s="28">
        <v>7333</v>
      </c>
      <c r="C38" s="28">
        <v>7114</v>
      </c>
      <c r="D38" s="28">
        <v>6667</v>
      </c>
      <c r="E38" s="28">
        <v>6869</v>
      </c>
      <c r="F38" s="28">
        <v>6777</v>
      </c>
      <c r="G38" s="28">
        <v>7796</v>
      </c>
      <c r="H38" s="28">
        <v>7620</v>
      </c>
      <c r="I38" s="28">
        <v>6732</v>
      </c>
      <c r="J38" s="28">
        <v>4094</v>
      </c>
      <c r="K38" s="28">
        <v>4891</v>
      </c>
      <c r="L38" s="28">
        <v>5291</v>
      </c>
      <c r="M38" s="28">
        <v>4790</v>
      </c>
      <c r="N38" s="28">
        <v>4809</v>
      </c>
      <c r="O38" s="28">
        <v>3916</v>
      </c>
      <c r="P38" s="28">
        <v>2905</v>
      </c>
      <c r="Q38" s="28">
        <v>3371</v>
      </c>
      <c r="R38" s="28">
        <v>3450</v>
      </c>
      <c r="S38" s="28">
        <v>2612</v>
      </c>
    </row>
    <row r="39" spans="1:21" ht="15" customHeight="1" thickBot="1" x14ac:dyDescent="0.3">
      <c r="A39" s="34" t="s">
        <v>29</v>
      </c>
      <c r="B39" s="35">
        <v>952</v>
      </c>
      <c r="C39" s="35">
        <v>2367</v>
      </c>
      <c r="D39" s="35">
        <v>2064</v>
      </c>
      <c r="E39" s="35">
        <v>2142</v>
      </c>
      <c r="F39" s="35">
        <v>2638</v>
      </c>
      <c r="G39" s="35">
        <v>5520</v>
      </c>
      <c r="H39" s="35">
        <v>4380</v>
      </c>
      <c r="I39" s="35">
        <v>3971</v>
      </c>
      <c r="J39" s="35">
        <v>2419</v>
      </c>
      <c r="K39" s="35">
        <v>3107</v>
      </c>
      <c r="L39" s="35">
        <v>3619</v>
      </c>
      <c r="M39" s="35">
        <v>3624</v>
      </c>
      <c r="N39" s="35">
        <v>3009</v>
      </c>
      <c r="O39" s="35">
        <v>2285</v>
      </c>
      <c r="P39" s="35">
        <v>1472</v>
      </c>
      <c r="Q39" s="35">
        <v>1520</v>
      </c>
      <c r="R39" s="35">
        <v>1152</v>
      </c>
      <c r="S39" s="35">
        <v>964</v>
      </c>
    </row>
    <row r="40" spans="1:21" x14ac:dyDescent="0.25">
      <c r="A40" s="216" t="s">
        <v>14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03"/>
      <c r="S40" s="203"/>
    </row>
    <row r="41" spans="1:21" x14ac:dyDescent="0.25">
      <c r="A41" s="36"/>
    </row>
    <row r="42" spans="1:21" ht="14.25" x14ac:dyDescent="0.25">
      <c r="A42" s="25" t="s">
        <v>32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21" ht="14.25" x14ac:dyDescent="0.25">
      <c r="A43" s="25" t="s">
        <v>17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1" ht="14.25" customHeight="1" x14ac:dyDescent="0.25">
      <c r="A44" s="25" t="s">
        <v>18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15" t="s">
        <v>222</v>
      </c>
      <c r="U44" s="215"/>
    </row>
    <row r="45" spans="1:21" ht="14.25" customHeight="1" x14ac:dyDescent="0.25">
      <c r="A45" s="25" t="s">
        <v>15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15"/>
      <c r="U45" s="215"/>
    </row>
    <row r="46" spans="1:21" ht="14.25" x14ac:dyDescent="0.25">
      <c r="A46" s="25" t="s">
        <v>380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21" ht="1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21" ht="29.25" thickBot="1" x14ac:dyDescent="0.3">
      <c r="A48" s="2" t="s">
        <v>19</v>
      </c>
      <c r="B48" s="3">
        <v>2000</v>
      </c>
      <c r="C48" s="3">
        <v>2001</v>
      </c>
      <c r="D48" s="3">
        <v>2002</v>
      </c>
      <c r="E48" s="3">
        <v>2003</v>
      </c>
      <c r="F48" s="3">
        <v>2004</v>
      </c>
      <c r="G48" s="3">
        <v>2005</v>
      </c>
      <c r="H48" s="3">
        <v>2006</v>
      </c>
      <c r="I48" s="3">
        <v>2007</v>
      </c>
      <c r="J48" s="3">
        <v>2008</v>
      </c>
      <c r="K48" s="3">
        <v>2009</v>
      </c>
      <c r="L48" s="3">
        <v>2010</v>
      </c>
      <c r="M48" s="3">
        <v>2011</v>
      </c>
      <c r="N48" s="3">
        <v>2012</v>
      </c>
      <c r="O48" s="3">
        <v>2013</v>
      </c>
      <c r="P48" s="3">
        <v>2014</v>
      </c>
      <c r="Q48" s="3">
        <v>2015</v>
      </c>
      <c r="R48" s="3">
        <v>2016</v>
      </c>
      <c r="S48" s="3">
        <v>2017</v>
      </c>
    </row>
    <row r="49" spans="1:19" ht="15" x14ac:dyDescent="0.25">
      <c r="A49" s="218" t="s">
        <v>30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01"/>
      <c r="S49" s="201"/>
    </row>
    <row r="50" spans="1:19" s="4" customFormat="1" ht="15" x14ac:dyDescent="0.25">
      <c r="A50" s="27" t="s">
        <v>21</v>
      </c>
      <c r="B50" s="37">
        <v>90.645863641245455</v>
      </c>
      <c r="C50" s="37">
        <v>90.928936802799925</v>
      </c>
      <c r="D50" s="37">
        <v>91.224305464788955</v>
      </c>
      <c r="E50" s="37">
        <v>90.714426817556827</v>
      </c>
      <c r="F50" s="37">
        <v>90.543867702378051</v>
      </c>
      <c r="G50" s="37">
        <v>88.77582824194134</v>
      </c>
      <c r="H50" s="37">
        <v>88.708254215346329</v>
      </c>
      <c r="I50" s="37">
        <v>89.336542759050559</v>
      </c>
      <c r="J50" s="37">
        <v>92.998853698745549</v>
      </c>
      <c r="K50" s="37">
        <v>91.590174810165323</v>
      </c>
      <c r="L50" s="37">
        <v>91.464501497933014</v>
      </c>
      <c r="M50" s="37">
        <v>91.980842388986503</v>
      </c>
      <c r="N50" s="37">
        <v>92.143686816268669</v>
      </c>
      <c r="O50" s="37">
        <v>93.661130106536945</v>
      </c>
      <c r="P50" s="37">
        <v>95.571603822754909</v>
      </c>
      <c r="Q50" s="37">
        <v>95.215242150274335</v>
      </c>
      <c r="R50" s="37">
        <f>+R20/R9*100</f>
        <v>94.977843426883311</v>
      </c>
      <c r="S50" s="37">
        <f>+S20/S9*100</f>
        <v>95.576107566483586</v>
      </c>
    </row>
    <row r="51" spans="1:19" ht="21" customHeight="1" x14ac:dyDescent="0.25">
      <c r="A51" s="29" t="s">
        <v>22</v>
      </c>
      <c r="B51" s="37">
        <v>88.845487724201504</v>
      </c>
      <c r="C51" s="37">
        <v>89.549251882028273</v>
      </c>
      <c r="D51" s="37">
        <v>89.68804648276641</v>
      </c>
      <c r="E51" s="37">
        <v>89.090675153547195</v>
      </c>
      <c r="F51" s="37">
        <v>89.09368028603734</v>
      </c>
      <c r="G51" s="37">
        <v>87.963297116750496</v>
      </c>
      <c r="H51" s="37">
        <v>87.643245591637168</v>
      </c>
      <c r="I51" s="37">
        <v>87.900874635568513</v>
      </c>
      <c r="J51" s="37">
        <v>92.028521479502643</v>
      </c>
      <c r="K51" s="37">
        <v>90.130716812999609</v>
      </c>
      <c r="L51" s="37">
        <v>90.186012062215639</v>
      </c>
      <c r="M51" s="37">
        <v>90.75462784005498</v>
      </c>
      <c r="N51" s="37">
        <v>91.102978738395961</v>
      </c>
      <c r="O51" s="37">
        <v>92.990662540466786</v>
      </c>
      <c r="P51" s="37">
        <v>95.400289554954938</v>
      </c>
      <c r="Q51" s="37">
        <v>94.980827384106988</v>
      </c>
      <c r="R51" s="37">
        <f t="shared" ref="R51:S58" si="1">+R21/R10*100</f>
        <v>94.339722569170135</v>
      </c>
      <c r="S51" s="37">
        <f t="shared" si="1"/>
        <v>94.71997659823424</v>
      </c>
    </row>
    <row r="52" spans="1:19" ht="15" customHeight="1" x14ac:dyDescent="0.25">
      <c r="A52" s="29" t="s">
        <v>23</v>
      </c>
      <c r="B52" s="37">
        <v>84.733350290389581</v>
      </c>
      <c r="C52" s="37">
        <v>85.488931497298239</v>
      </c>
      <c r="D52" s="37">
        <v>85.623748455540877</v>
      </c>
      <c r="E52" s="37">
        <v>84.924671749486521</v>
      </c>
      <c r="F52" s="37">
        <v>85.250612244897965</v>
      </c>
      <c r="G52" s="37">
        <v>84.293987713880682</v>
      </c>
      <c r="H52" s="37">
        <v>83.674249259609155</v>
      </c>
      <c r="I52" s="37">
        <v>83.277212905497606</v>
      </c>
      <c r="J52" s="37">
        <v>88.523853980784466</v>
      </c>
      <c r="K52" s="37">
        <v>86.533289523322736</v>
      </c>
      <c r="L52" s="37">
        <v>86.3495131379361</v>
      </c>
      <c r="M52" s="37">
        <v>86.672217320525405</v>
      </c>
      <c r="N52" s="37">
        <v>86.853050789249423</v>
      </c>
      <c r="O52" s="37">
        <v>89.974266729826269</v>
      </c>
      <c r="P52" s="37">
        <v>95.762339942172659</v>
      </c>
      <c r="Q52" s="37">
        <v>98.724411752969502</v>
      </c>
      <c r="R52" s="37">
        <f t="shared" si="1"/>
        <v>98.903167717115494</v>
      </c>
      <c r="S52" s="37">
        <f t="shared" si="1"/>
        <v>99.061019505185726</v>
      </c>
    </row>
    <row r="53" spans="1:19" ht="15" customHeight="1" x14ac:dyDescent="0.25">
      <c r="A53" s="29" t="s">
        <v>24</v>
      </c>
      <c r="B53" s="37">
        <v>90.527387958352193</v>
      </c>
      <c r="C53" s="37">
        <v>91.260019528145506</v>
      </c>
      <c r="D53" s="37">
        <v>91.215434083601281</v>
      </c>
      <c r="E53" s="37">
        <v>90.908051888679353</v>
      </c>
      <c r="F53" s="37">
        <v>90.914421069912521</v>
      </c>
      <c r="G53" s="37">
        <v>89.587677169966028</v>
      </c>
      <c r="H53" s="37">
        <v>89.727178079598687</v>
      </c>
      <c r="I53" s="37">
        <v>90.199972290213822</v>
      </c>
      <c r="J53" s="37">
        <v>93.332698465604054</v>
      </c>
      <c r="K53" s="37">
        <v>90.901172698468798</v>
      </c>
      <c r="L53" s="37">
        <v>91.648783514750363</v>
      </c>
      <c r="M53" s="37">
        <v>92.355012237739359</v>
      </c>
      <c r="N53" s="37">
        <v>92.805231578237709</v>
      </c>
      <c r="O53" s="37">
        <v>94.156216703548893</v>
      </c>
      <c r="P53" s="37">
        <v>94.577888629832458</v>
      </c>
      <c r="Q53" s="37">
        <v>91.166439732866493</v>
      </c>
      <c r="R53" s="37">
        <f t="shared" si="1"/>
        <v>89.896239790221202</v>
      </c>
      <c r="S53" s="37">
        <f t="shared" si="1"/>
        <v>90.196743129056969</v>
      </c>
    </row>
    <row r="54" spans="1:19" ht="15" customHeight="1" x14ac:dyDescent="0.25">
      <c r="A54" s="29" t="s">
        <v>25</v>
      </c>
      <c r="B54" s="37">
        <v>91.617834394904463</v>
      </c>
      <c r="C54" s="37">
        <v>92.117041577516915</v>
      </c>
      <c r="D54" s="37">
        <v>92.589252682204958</v>
      </c>
      <c r="E54" s="37">
        <v>91.817389539534162</v>
      </c>
      <c r="F54" s="37">
        <v>91.431035908827724</v>
      </c>
      <c r="G54" s="37">
        <v>90.284532061876504</v>
      </c>
      <c r="H54" s="37">
        <v>90.006932160443654</v>
      </c>
      <c r="I54" s="37">
        <v>90.557986344840842</v>
      </c>
      <c r="J54" s="37">
        <v>94.205007041515842</v>
      </c>
      <c r="K54" s="37">
        <v>92.963768115942031</v>
      </c>
      <c r="L54" s="37">
        <v>92.783745610511446</v>
      </c>
      <c r="M54" s="37">
        <v>93.469903628416446</v>
      </c>
      <c r="N54" s="37">
        <v>93.901092984439785</v>
      </c>
      <c r="O54" s="37">
        <v>95.050930178358442</v>
      </c>
      <c r="P54" s="37">
        <v>95.854266111861051</v>
      </c>
      <c r="Q54" s="37">
        <v>95.156624171199979</v>
      </c>
      <c r="R54" s="37">
        <f t="shared" si="1"/>
        <v>94.606790442275795</v>
      </c>
      <c r="S54" s="37">
        <f t="shared" si="1"/>
        <v>95.448419828770753</v>
      </c>
    </row>
    <row r="55" spans="1:19" ht="15" customHeight="1" x14ac:dyDescent="0.25">
      <c r="A55" s="29" t="s">
        <v>26</v>
      </c>
      <c r="B55" s="37">
        <v>92.639041470710453</v>
      </c>
      <c r="C55" s="37">
        <v>92.421147528334913</v>
      </c>
      <c r="D55" s="37">
        <v>92.880131655749395</v>
      </c>
      <c r="E55" s="37">
        <v>92.451401876725527</v>
      </c>
      <c r="F55" s="37">
        <v>92.116216943817435</v>
      </c>
      <c r="G55" s="37">
        <v>89.65748516963275</v>
      </c>
      <c r="H55" s="37">
        <v>89.885501006816014</v>
      </c>
      <c r="I55" s="37">
        <v>90.907259502994549</v>
      </c>
      <c r="J55" s="37">
        <v>94.031360647445624</v>
      </c>
      <c r="K55" s="37">
        <v>93.058731905109212</v>
      </c>
      <c r="L55" s="37">
        <v>92.714207109967433</v>
      </c>
      <c r="M55" s="37">
        <v>93.189961121792976</v>
      </c>
      <c r="N55" s="37">
        <v>93.190415024139611</v>
      </c>
      <c r="O55" s="37">
        <v>94.344571161040179</v>
      </c>
      <c r="P55" s="37">
        <v>95.748330774779447</v>
      </c>
      <c r="Q55" s="37">
        <v>95.462069806374771</v>
      </c>
      <c r="R55" s="37">
        <f t="shared" si="1"/>
        <v>95.661653424139232</v>
      </c>
      <c r="S55" s="37">
        <f t="shared" si="1"/>
        <v>96.480029949226704</v>
      </c>
    </row>
    <row r="56" spans="1:19" ht="15" customHeight="1" x14ac:dyDescent="0.25">
      <c r="A56" s="29" t="s">
        <v>27</v>
      </c>
      <c r="B56" s="37">
        <v>89.04714119552078</v>
      </c>
      <c r="C56" s="37">
        <v>89.481642705767797</v>
      </c>
      <c r="D56" s="37">
        <v>89.846210431944101</v>
      </c>
      <c r="E56" s="37">
        <v>88.942059420938477</v>
      </c>
      <c r="F56" s="37">
        <v>88.460800307072262</v>
      </c>
      <c r="G56" s="37">
        <v>86.506224650083226</v>
      </c>
      <c r="H56" s="37">
        <v>85.816189148971347</v>
      </c>
      <c r="I56" s="37">
        <v>87.050512687237159</v>
      </c>
      <c r="J56" s="37">
        <v>90.793436247658349</v>
      </c>
      <c r="K56" s="37">
        <v>89.765510220607808</v>
      </c>
      <c r="L56" s="37">
        <v>89.59135823145202</v>
      </c>
      <c r="M56" s="37">
        <v>90.166752180605442</v>
      </c>
      <c r="N56" s="37">
        <v>90.059725839976849</v>
      </c>
      <c r="O56" s="37">
        <v>91.716879462745197</v>
      </c>
      <c r="P56" s="37">
        <v>93.4309554973822</v>
      </c>
      <c r="Q56" s="37">
        <v>93.374127810388757</v>
      </c>
      <c r="R56" s="37">
        <f t="shared" si="1"/>
        <v>93.678518579983134</v>
      </c>
      <c r="S56" s="37">
        <f t="shared" si="1"/>
        <v>94.645716301663541</v>
      </c>
    </row>
    <row r="57" spans="1:19" ht="15" customHeight="1" x14ac:dyDescent="0.25">
      <c r="A57" s="29" t="s">
        <v>28</v>
      </c>
      <c r="B57" s="37">
        <v>91.156109797867728</v>
      </c>
      <c r="C57" s="37">
        <v>91.507699653814015</v>
      </c>
      <c r="D57" s="37">
        <v>92.002926782458488</v>
      </c>
      <c r="E57" s="37">
        <v>91.792917224240114</v>
      </c>
      <c r="F57" s="37">
        <v>91.73697815060477</v>
      </c>
      <c r="G57" s="37">
        <v>90.157311314799387</v>
      </c>
      <c r="H57" s="37">
        <v>90.545319188535274</v>
      </c>
      <c r="I57" s="37">
        <v>91.521624140449859</v>
      </c>
      <c r="J57" s="37">
        <v>94.861947791164653</v>
      </c>
      <c r="K57" s="37">
        <v>93.886632085494654</v>
      </c>
      <c r="L57" s="37">
        <v>93.537788851433874</v>
      </c>
      <c r="M57" s="37">
        <v>93.974388004126098</v>
      </c>
      <c r="N57" s="37">
        <v>93.505037681316011</v>
      </c>
      <c r="O57" s="37">
        <v>94.611330516987522</v>
      </c>
      <c r="P57" s="37">
        <v>95.971767707582231</v>
      </c>
      <c r="Q57" s="37">
        <v>95.217964904316744</v>
      </c>
      <c r="R57" s="37">
        <f t="shared" si="1"/>
        <v>95.084279668865676</v>
      </c>
      <c r="S57" s="37">
        <f t="shared" si="1"/>
        <v>96.328831044708991</v>
      </c>
    </row>
    <row r="58" spans="1:19" ht="15" customHeight="1" x14ac:dyDescent="0.25">
      <c r="A58" s="29" t="s">
        <v>29</v>
      </c>
      <c r="B58" s="37">
        <v>98.685609355368712</v>
      </c>
      <c r="C58" s="37">
        <v>96.85180751735696</v>
      </c>
      <c r="D58" s="37">
        <v>97.29609348389971</v>
      </c>
      <c r="E58" s="37">
        <v>97.188570528553981</v>
      </c>
      <c r="F58" s="37">
        <v>96.531731110555995</v>
      </c>
      <c r="G58" s="37">
        <v>92.692226223257791</v>
      </c>
      <c r="H58" s="37">
        <v>93.926199159652214</v>
      </c>
      <c r="I58" s="37">
        <v>94.649185452683497</v>
      </c>
      <c r="J58" s="37">
        <v>96.783030786621453</v>
      </c>
      <c r="K58" s="37">
        <v>95.924230300009185</v>
      </c>
      <c r="L58" s="37">
        <v>95.253583747557286</v>
      </c>
      <c r="M58" s="37">
        <v>95.393298418670867</v>
      </c>
      <c r="N58" s="37">
        <v>96.025834059751176</v>
      </c>
      <c r="O58" s="37">
        <v>96.825683485218946</v>
      </c>
      <c r="P58" s="37">
        <v>97.921138854366745</v>
      </c>
      <c r="Q58" s="37">
        <v>97.84464422449733</v>
      </c>
      <c r="R58" s="37">
        <f t="shared" si="1"/>
        <v>98.329175610605091</v>
      </c>
      <c r="S58" s="37">
        <f t="shared" si="1"/>
        <v>98.599814083197771</v>
      </c>
    </row>
    <row r="59" spans="1:19" ht="15" customHeight="1" x14ac:dyDescent="0.25"/>
    <row r="60" spans="1:19" ht="15" customHeight="1" x14ac:dyDescent="0.25">
      <c r="A60" s="218" t="s">
        <v>31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01"/>
      <c r="S60" s="201"/>
    </row>
    <row r="61" spans="1:19" ht="15" x14ac:dyDescent="0.25">
      <c r="A61" s="27" t="s">
        <v>21</v>
      </c>
      <c r="B61" s="37">
        <v>9.3541363587545536</v>
      </c>
      <c r="C61" s="37">
        <v>9.071063197200079</v>
      </c>
      <c r="D61" s="37">
        <v>8.7756945352110485</v>
      </c>
      <c r="E61" s="37">
        <v>9.2855731824431764</v>
      </c>
      <c r="F61" s="37">
        <v>9.4561322976219575</v>
      </c>
      <c r="G61" s="37">
        <v>11.224171758058651</v>
      </c>
      <c r="H61" s="37">
        <v>11.291745784653678</v>
      </c>
      <c r="I61" s="37">
        <v>10.663457240949439</v>
      </c>
      <c r="J61" s="37">
        <v>7.0011463012544501</v>
      </c>
      <c r="K61" s="37">
        <v>8.4098251898346792</v>
      </c>
      <c r="L61" s="37">
        <v>8.5354985020669805</v>
      </c>
      <c r="M61" s="37">
        <v>8.0191576110134939</v>
      </c>
      <c r="N61" s="37">
        <v>7.8563131837313351</v>
      </c>
      <c r="O61" s="37">
        <v>6.3388698934630474</v>
      </c>
      <c r="P61" s="37">
        <v>4.4283961772450944</v>
      </c>
      <c r="Q61" s="37">
        <v>4.7847578497256649</v>
      </c>
      <c r="R61" s="37">
        <f>+R31/R9*100</f>
        <v>5.0221565731166917</v>
      </c>
      <c r="S61" s="37">
        <f>+S31/S9*100</f>
        <v>4.4238924335164196</v>
      </c>
    </row>
    <row r="62" spans="1:19" ht="21" customHeight="1" x14ac:dyDescent="0.25">
      <c r="A62" s="29" t="s">
        <v>22</v>
      </c>
      <c r="B62" s="37">
        <v>11.154512275798503</v>
      </c>
      <c r="C62" s="37">
        <v>10.450748117971727</v>
      </c>
      <c r="D62" s="37">
        <v>10.311953517233599</v>
      </c>
      <c r="E62" s="37">
        <v>10.909324846452805</v>
      </c>
      <c r="F62" s="37">
        <v>10.906319713962656</v>
      </c>
      <c r="G62" s="37">
        <v>12.036702883249511</v>
      </c>
      <c r="H62" s="37">
        <v>12.356754408362837</v>
      </c>
      <c r="I62" s="37">
        <v>12.099125364431487</v>
      </c>
      <c r="J62" s="37">
        <v>7.9714785204973575</v>
      </c>
      <c r="K62" s="37">
        <v>9.8692831870003932</v>
      </c>
      <c r="L62" s="37">
        <v>9.8139879377843613</v>
      </c>
      <c r="M62" s="37">
        <v>9.245372159945024</v>
      </c>
      <c r="N62" s="37">
        <v>8.8970212616040456</v>
      </c>
      <c r="O62" s="37">
        <v>7.0093374595332154</v>
      </c>
      <c r="P62" s="37">
        <v>4.5997104450450692</v>
      </c>
      <c r="Q62" s="37">
        <v>5.0191726158930079</v>
      </c>
      <c r="R62" s="37">
        <f t="shared" ref="R62:S69" si="2">+R32/R10*100</f>
        <v>5.6602774308298649</v>
      </c>
      <c r="S62" s="37">
        <f t="shared" si="2"/>
        <v>5.2800234017657699</v>
      </c>
    </row>
    <row r="63" spans="1:19" ht="15" customHeight="1" x14ac:dyDescent="0.25">
      <c r="A63" s="29" t="s">
        <v>23</v>
      </c>
      <c r="B63" s="37">
        <v>15.266649709610411</v>
      </c>
      <c r="C63" s="37">
        <v>14.511068502701759</v>
      </c>
      <c r="D63" s="37">
        <v>14.376251544459121</v>
      </c>
      <c r="E63" s="37">
        <v>15.075328250513479</v>
      </c>
      <c r="F63" s="37">
        <v>14.749387755102042</v>
      </c>
      <c r="G63" s="37">
        <v>15.706012286119323</v>
      </c>
      <c r="H63" s="37">
        <v>16.325750740390841</v>
      </c>
      <c r="I63" s="37">
        <v>16.722787094502397</v>
      </c>
      <c r="J63" s="37">
        <v>11.476146019215543</v>
      </c>
      <c r="K63" s="37">
        <v>13.466710476677255</v>
      </c>
      <c r="L63" s="37">
        <v>13.650486862063904</v>
      </c>
      <c r="M63" s="37">
        <v>13.327782679474593</v>
      </c>
      <c r="N63" s="37">
        <v>13.146949210750583</v>
      </c>
      <c r="O63" s="37">
        <v>10.025733270173731</v>
      </c>
      <c r="P63" s="37">
        <v>4.2376600578273447</v>
      </c>
      <c r="Q63" s="37">
        <v>1.2755882470304998</v>
      </c>
      <c r="R63" s="37">
        <f t="shared" si="2"/>
        <v>1.0968322828845052</v>
      </c>
      <c r="S63" s="37">
        <f t="shared" si="2"/>
        <v>0.93898049481426682</v>
      </c>
    </row>
    <row r="64" spans="1:19" ht="15" customHeight="1" x14ac:dyDescent="0.25">
      <c r="A64" s="29" t="s">
        <v>24</v>
      </c>
      <c r="B64" s="37">
        <v>9.472612041647805</v>
      </c>
      <c r="C64" s="37">
        <v>8.7399804718544924</v>
      </c>
      <c r="D64" s="37">
        <v>8.784565916398714</v>
      </c>
      <c r="E64" s="37">
        <v>9.0919481113206473</v>
      </c>
      <c r="F64" s="37">
        <v>9.085578930087479</v>
      </c>
      <c r="G64" s="37">
        <v>10.41232283003397</v>
      </c>
      <c r="H64" s="37">
        <v>10.272821920401306</v>
      </c>
      <c r="I64" s="37">
        <v>9.800027709786173</v>
      </c>
      <c r="J64" s="37">
        <v>6.6673015343959436</v>
      </c>
      <c r="K64" s="37">
        <v>9.0988273015311982</v>
      </c>
      <c r="L64" s="37">
        <v>8.3512164852496316</v>
      </c>
      <c r="M64" s="37">
        <v>7.6449877622606435</v>
      </c>
      <c r="N64" s="37">
        <v>7.1947684217622863</v>
      </c>
      <c r="O64" s="37">
        <v>5.8437832964511109</v>
      </c>
      <c r="P64" s="37">
        <v>5.4221113701675439</v>
      </c>
      <c r="Q64" s="37">
        <v>8.8335602671335014</v>
      </c>
      <c r="R64" s="37">
        <f t="shared" si="2"/>
        <v>10.103760209778804</v>
      </c>
      <c r="S64" s="37">
        <f t="shared" si="2"/>
        <v>9.8032568709430361</v>
      </c>
    </row>
    <row r="65" spans="1:19" ht="15" customHeight="1" x14ac:dyDescent="0.25">
      <c r="A65" s="29" t="s">
        <v>25</v>
      </c>
      <c r="B65" s="37">
        <v>8.3821656050955422</v>
      </c>
      <c r="C65" s="37">
        <v>7.8829584224830853</v>
      </c>
      <c r="D65" s="37">
        <v>7.4107473177950425</v>
      </c>
      <c r="E65" s="37">
        <v>8.1826104604658383</v>
      </c>
      <c r="F65" s="37">
        <v>8.5689640911722655</v>
      </c>
      <c r="G65" s="37">
        <v>9.7154679381234921</v>
      </c>
      <c r="H65" s="37">
        <v>9.9930678395563426</v>
      </c>
      <c r="I65" s="37">
        <v>9.4420136551591494</v>
      </c>
      <c r="J65" s="37">
        <v>5.7949929584841531</v>
      </c>
      <c r="K65" s="37">
        <v>7.0362318840579707</v>
      </c>
      <c r="L65" s="37">
        <v>7.2162543894885527</v>
      </c>
      <c r="M65" s="37">
        <v>6.5300963715835474</v>
      </c>
      <c r="N65" s="37">
        <v>6.0989070155602221</v>
      </c>
      <c r="O65" s="37">
        <v>4.9490698216415563</v>
      </c>
      <c r="P65" s="37">
        <v>4.1457338881389427</v>
      </c>
      <c r="Q65" s="37">
        <v>4.8433758288000224</v>
      </c>
      <c r="R65" s="37">
        <f t="shared" si="2"/>
        <v>5.3932095577241963</v>
      </c>
      <c r="S65" s="37">
        <f t="shared" si="2"/>
        <v>4.551580171229257</v>
      </c>
    </row>
    <row r="66" spans="1:19" ht="15" customHeight="1" x14ac:dyDescent="0.25">
      <c r="A66" s="29" t="s">
        <v>26</v>
      </c>
      <c r="B66" s="37">
        <v>7.3609585292895376</v>
      </c>
      <c r="C66" s="37">
        <v>7.5788524716650905</v>
      </c>
      <c r="D66" s="37">
        <v>7.1198683442505999</v>
      </c>
      <c r="E66" s="37">
        <v>7.5485981232744734</v>
      </c>
      <c r="F66" s="37">
        <v>7.8837830561825681</v>
      </c>
      <c r="G66" s="37">
        <v>10.342514830367259</v>
      </c>
      <c r="H66" s="37">
        <v>10.114498993183982</v>
      </c>
      <c r="I66" s="37">
        <v>9.0927404970054617</v>
      </c>
      <c r="J66" s="37">
        <v>5.9686393525543755</v>
      </c>
      <c r="K66" s="37">
        <v>6.9412680948907814</v>
      </c>
      <c r="L66" s="37">
        <v>7.2857928900325595</v>
      </c>
      <c r="M66" s="37">
        <v>6.8100388782070285</v>
      </c>
      <c r="N66" s="37">
        <v>6.809584975860389</v>
      </c>
      <c r="O66" s="37">
        <v>5.6554288389598231</v>
      </c>
      <c r="P66" s="37">
        <v>4.2516692252205601</v>
      </c>
      <c r="Q66" s="37">
        <v>4.5379301936252325</v>
      </c>
      <c r="R66" s="37">
        <f t="shared" si="2"/>
        <v>4.3383465758607649</v>
      </c>
      <c r="S66" s="37">
        <f t="shared" si="2"/>
        <v>3.5199700507732983</v>
      </c>
    </row>
    <row r="67" spans="1:19" ht="15" customHeight="1" x14ac:dyDescent="0.25">
      <c r="A67" s="29" t="s">
        <v>27</v>
      </c>
      <c r="B67" s="37">
        <v>10.952858804479213</v>
      </c>
      <c r="C67" s="37">
        <v>10.518357294232201</v>
      </c>
      <c r="D67" s="37">
        <v>10.153789568055908</v>
      </c>
      <c r="E67" s="37">
        <v>11.057940579061521</v>
      </c>
      <c r="F67" s="37">
        <v>11.539199692927742</v>
      </c>
      <c r="G67" s="37">
        <v>13.493775349916771</v>
      </c>
      <c r="H67" s="37">
        <v>14.18381085102865</v>
      </c>
      <c r="I67" s="37">
        <v>12.949487312762841</v>
      </c>
      <c r="J67" s="37">
        <v>9.2065637523416566</v>
      </c>
      <c r="K67" s="37">
        <v>10.234489779392201</v>
      </c>
      <c r="L67" s="37">
        <v>10.408641768547982</v>
      </c>
      <c r="M67" s="37">
        <v>9.8332478193945612</v>
      </c>
      <c r="N67" s="37">
        <v>9.9402741600231526</v>
      </c>
      <c r="O67" s="37">
        <v>8.2831205372547991</v>
      </c>
      <c r="P67" s="37">
        <v>6.5690445026178006</v>
      </c>
      <c r="Q67" s="37">
        <v>6.6258721896112522</v>
      </c>
      <c r="R67" s="37">
        <f t="shared" si="2"/>
        <v>6.3214814200168723</v>
      </c>
      <c r="S67" s="37">
        <f t="shared" si="2"/>
        <v>5.3542836983364541</v>
      </c>
    </row>
    <row r="68" spans="1:19" ht="15" customHeight="1" x14ac:dyDescent="0.25">
      <c r="A68" s="29" t="s">
        <v>28</v>
      </c>
      <c r="B68" s="37">
        <v>8.8438902021322789</v>
      </c>
      <c r="C68" s="37">
        <v>8.4923003461859849</v>
      </c>
      <c r="D68" s="37">
        <v>7.9970732175415034</v>
      </c>
      <c r="E68" s="37">
        <v>8.2070827757598934</v>
      </c>
      <c r="F68" s="37">
        <v>8.2630218493952405</v>
      </c>
      <c r="G68" s="37">
        <v>9.842688685200617</v>
      </c>
      <c r="H68" s="37">
        <v>9.4546808114647316</v>
      </c>
      <c r="I68" s="37">
        <v>8.4783758595501375</v>
      </c>
      <c r="J68" s="37">
        <v>5.1380522088353411</v>
      </c>
      <c r="K68" s="37">
        <v>6.1133679145053428</v>
      </c>
      <c r="L68" s="37">
        <v>6.4622111485661247</v>
      </c>
      <c r="M68" s="37">
        <v>6.0256119958739021</v>
      </c>
      <c r="N68" s="37">
        <v>6.4949623186839904</v>
      </c>
      <c r="O68" s="37">
        <v>5.3886694830124808</v>
      </c>
      <c r="P68" s="37">
        <v>4.0282322924177718</v>
      </c>
      <c r="Q68" s="37">
        <v>4.7820350956832591</v>
      </c>
      <c r="R68" s="37">
        <f t="shared" si="2"/>
        <v>4.9157203311343203</v>
      </c>
      <c r="S68" s="37">
        <f t="shared" si="2"/>
        <v>3.6711689552910092</v>
      </c>
    </row>
    <row r="69" spans="1:19" ht="15" customHeight="1" thickBot="1" x14ac:dyDescent="0.3">
      <c r="A69" s="34" t="s">
        <v>29</v>
      </c>
      <c r="B69" s="38">
        <v>1.3143906446312941</v>
      </c>
      <c r="C69" s="38">
        <v>3.1481924826430454</v>
      </c>
      <c r="D69" s="38">
        <v>2.7039065161002962</v>
      </c>
      <c r="E69" s="38">
        <v>2.8114294714460093</v>
      </c>
      <c r="F69" s="38">
        <v>3.468268889443999</v>
      </c>
      <c r="G69" s="38">
        <v>7.3077737767422155</v>
      </c>
      <c r="H69" s="38">
        <v>6.0738008403477872</v>
      </c>
      <c r="I69" s="38">
        <v>5.3508145473165074</v>
      </c>
      <c r="J69" s="38">
        <v>3.2169692133785488</v>
      </c>
      <c r="K69" s="38">
        <v>4.0757696999908175</v>
      </c>
      <c r="L69" s="38">
        <v>4.7464162524427191</v>
      </c>
      <c r="M69" s="38">
        <v>4.6067015813291299</v>
      </c>
      <c r="N69" s="38">
        <v>3.9741659402488314</v>
      </c>
      <c r="O69" s="38">
        <v>3.1743165147810624</v>
      </c>
      <c r="P69" s="38">
        <v>2.0788611456332617</v>
      </c>
      <c r="Q69" s="38">
        <v>2.15535577550268</v>
      </c>
      <c r="R69" s="38">
        <f t="shared" si="2"/>
        <v>1.6708243893949062</v>
      </c>
      <c r="S69" s="38">
        <f t="shared" si="2"/>
        <v>1.400185916802231</v>
      </c>
    </row>
    <row r="70" spans="1:19" ht="15" customHeight="1" x14ac:dyDescent="0.25">
      <c r="A70" s="216" t="s">
        <v>14</v>
      </c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03"/>
      <c r="S70" s="203"/>
    </row>
    <row r="71" spans="1:19" ht="15" customHeight="1" x14ac:dyDescent="0.25"/>
  </sheetData>
  <mergeCells count="8">
    <mergeCell ref="T1:U2"/>
    <mergeCell ref="T44:U45"/>
    <mergeCell ref="A40:Q40"/>
    <mergeCell ref="A8:Q8"/>
    <mergeCell ref="A19:Q19"/>
    <mergeCell ref="A49:Q49"/>
    <mergeCell ref="A60:Q60"/>
    <mergeCell ref="A70:Q70"/>
  </mergeCells>
  <hyperlinks>
    <hyperlink ref="T1" r:id="rId1" location="INDICE!A1"/>
    <hyperlink ref="T1:U2" location="INDICE!A1" display="INDICE"/>
    <hyperlink ref="T44" r:id="rId2" location="INDICE!A1"/>
    <hyperlink ref="T44:U45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5" orientation="landscape" r:id="rId3"/>
  <rowBreaks count="1" manualBreakCount="1">
    <brk id="4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zoomScaleNormal="100" workbookViewId="0"/>
  </sheetViews>
  <sheetFormatPr baseColWidth="10" defaultColWidth="12.140625" defaultRowHeight="15" x14ac:dyDescent="0.25"/>
  <cols>
    <col min="1" max="1" width="11.7109375" style="9" customWidth="1"/>
    <col min="2" max="16" width="6.7109375" style="9" customWidth="1"/>
    <col min="17" max="19" width="6.7109375" style="39" customWidth="1"/>
    <col min="20" max="250" width="12.140625" style="39"/>
    <col min="251" max="251" width="14.42578125" style="39" bestFit="1" customWidth="1"/>
    <col min="252" max="270" width="6.7109375" style="39" customWidth="1"/>
    <col min="271" max="506" width="12.140625" style="39"/>
    <col min="507" max="507" width="14.42578125" style="39" bestFit="1" customWidth="1"/>
    <col min="508" max="526" width="6.7109375" style="39" customWidth="1"/>
    <col min="527" max="762" width="12.140625" style="39"/>
    <col min="763" max="763" width="14.42578125" style="39" bestFit="1" customWidth="1"/>
    <col min="764" max="782" width="6.7109375" style="39" customWidth="1"/>
    <col min="783" max="1018" width="12.140625" style="39"/>
    <col min="1019" max="1019" width="14.42578125" style="39" bestFit="1" customWidth="1"/>
    <col min="1020" max="1038" width="6.7109375" style="39" customWidth="1"/>
    <col min="1039" max="1274" width="12.140625" style="39"/>
    <col min="1275" max="1275" width="14.42578125" style="39" bestFit="1" customWidth="1"/>
    <col min="1276" max="1294" width="6.7109375" style="39" customWidth="1"/>
    <col min="1295" max="1530" width="12.140625" style="39"/>
    <col min="1531" max="1531" width="14.42578125" style="39" bestFit="1" customWidth="1"/>
    <col min="1532" max="1550" width="6.7109375" style="39" customWidth="1"/>
    <col min="1551" max="1786" width="12.140625" style="39"/>
    <col min="1787" max="1787" width="14.42578125" style="39" bestFit="1" customWidth="1"/>
    <col min="1788" max="1806" width="6.7109375" style="39" customWidth="1"/>
    <col min="1807" max="2042" width="12.140625" style="39"/>
    <col min="2043" max="2043" width="14.42578125" style="39" bestFit="1" customWidth="1"/>
    <col min="2044" max="2062" width="6.7109375" style="39" customWidth="1"/>
    <col min="2063" max="2298" width="12.140625" style="39"/>
    <col min="2299" max="2299" width="14.42578125" style="39" bestFit="1" customWidth="1"/>
    <col min="2300" max="2318" width="6.7109375" style="39" customWidth="1"/>
    <col min="2319" max="2554" width="12.140625" style="39"/>
    <col min="2555" max="2555" width="14.42578125" style="39" bestFit="1" customWidth="1"/>
    <col min="2556" max="2574" width="6.7109375" style="39" customWidth="1"/>
    <col min="2575" max="2810" width="12.140625" style="39"/>
    <col min="2811" max="2811" width="14.42578125" style="39" bestFit="1" customWidth="1"/>
    <col min="2812" max="2830" width="6.7109375" style="39" customWidth="1"/>
    <col min="2831" max="3066" width="12.140625" style="39"/>
    <col min="3067" max="3067" width="14.42578125" style="39" bestFit="1" customWidth="1"/>
    <col min="3068" max="3086" width="6.7109375" style="39" customWidth="1"/>
    <col min="3087" max="3322" width="12.140625" style="39"/>
    <col min="3323" max="3323" width="14.42578125" style="39" bestFit="1" customWidth="1"/>
    <col min="3324" max="3342" width="6.7109375" style="39" customWidth="1"/>
    <col min="3343" max="3578" width="12.140625" style="39"/>
    <col min="3579" max="3579" width="14.42578125" style="39" bestFit="1" customWidth="1"/>
    <col min="3580" max="3598" width="6.7109375" style="39" customWidth="1"/>
    <col min="3599" max="3834" width="12.140625" style="39"/>
    <col min="3835" max="3835" width="14.42578125" style="39" bestFit="1" customWidth="1"/>
    <col min="3836" max="3854" width="6.7109375" style="39" customWidth="1"/>
    <col min="3855" max="4090" width="12.140625" style="39"/>
    <col min="4091" max="4091" width="14.42578125" style="39" bestFit="1" customWidth="1"/>
    <col min="4092" max="4110" width="6.7109375" style="39" customWidth="1"/>
    <col min="4111" max="4346" width="12.140625" style="39"/>
    <col min="4347" max="4347" width="14.42578125" style="39" bestFit="1" customWidth="1"/>
    <col min="4348" max="4366" width="6.7109375" style="39" customWidth="1"/>
    <col min="4367" max="4602" width="12.140625" style="39"/>
    <col min="4603" max="4603" width="14.42578125" style="39" bestFit="1" customWidth="1"/>
    <col min="4604" max="4622" width="6.7109375" style="39" customWidth="1"/>
    <col min="4623" max="4858" width="12.140625" style="39"/>
    <col min="4859" max="4859" width="14.42578125" style="39" bestFit="1" customWidth="1"/>
    <col min="4860" max="4878" width="6.7109375" style="39" customWidth="1"/>
    <col min="4879" max="5114" width="12.140625" style="39"/>
    <col min="5115" max="5115" width="14.42578125" style="39" bestFit="1" customWidth="1"/>
    <col min="5116" max="5134" width="6.7109375" style="39" customWidth="1"/>
    <col min="5135" max="5370" width="12.140625" style="39"/>
    <col min="5371" max="5371" width="14.42578125" style="39" bestFit="1" customWidth="1"/>
    <col min="5372" max="5390" width="6.7109375" style="39" customWidth="1"/>
    <col min="5391" max="5626" width="12.140625" style="39"/>
    <col min="5627" max="5627" width="14.42578125" style="39" bestFit="1" customWidth="1"/>
    <col min="5628" max="5646" width="6.7109375" style="39" customWidth="1"/>
    <col min="5647" max="5882" width="12.140625" style="39"/>
    <col min="5883" max="5883" width="14.42578125" style="39" bestFit="1" customWidth="1"/>
    <col min="5884" max="5902" width="6.7109375" style="39" customWidth="1"/>
    <col min="5903" max="6138" width="12.140625" style="39"/>
    <col min="6139" max="6139" width="14.42578125" style="39" bestFit="1" customWidth="1"/>
    <col min="6140" max="6158" width="6.7109375" style="39" customWidth="1"/>
    <col min="6159" max="6394" width="12.140625" style="39"/>
    <col min="6395" max="6395" width="14.42578125" style="39" bestFit="1" customWidth="1"/>
    <col min="6396" max="6414" width="6.7109375" style="39" customWidth="1"/>
    <col min="6415" max="6650" width="12.140625" style="39"/>
    <col min="6651" max="6651" width="14.42578125" style="39" bestFit="1" customWidth="1"/>
    <col min="6652" max="6670" width="6.7109375" style="39" customWidth="1"/>
    <col min="6671" max="6906" width="12.140625" style="39"/>
    <col min="6907" max="6907" width="14.42578125" style="39" bestFit="1" customWidth="1"/>
    <col min="6908" max="6926" width="6.7109375" style="39" customWidth="1"/>
    <col min="6927" max="7162" width="12.140625" style="39"/>
    <col min="7163" max="7163" width="14.42578125" style="39" bestFit="1" customWidth="1"/>
    <col min="7164" max="7182" width="6.7109375" style="39" customWidth="1"/>
    <col min="7183" max="7418" width="12.140625" style="39"/>
    <col min="7419" max="7419" width="14.42578125" style="39" bestFit="1" customWidth="1"/>
    <col min="7420" max="7438" width="6.7109375" style="39" customWidth="1"/>
    <col min="7439" max="7674" width="12.140625" style="39"/>
    <col min="7675" max="7675" width="14.42578125" style="39" bestFit="1" customWidth="1"/>
    <col min="7676" max="7694" width="6.7109375" style="39" customWidth="1"/>
    <col min="7695" max="7930" width="12.140625" style="39"/>
    <col min="7931" max="7931" width="14.42578125" style="39" bestFit="1" customWidth="1"/>
    <col min="7932" max="7950" width="6.7109375" style="39" customWidth="1"/>
    <col min="7951" max="8186" width="12.140625" style="39"/>
    <col min="8187" max="8187" width="14.42578125" style="39" bestFit="1" customWidth="1"/>
    <col min="8188" max="8206" width="6.7109375" style="39" customWidth="1"/>
    <col min="8207" max="8442" width="12.140625" style="39"/>
    <col min="8443" max="8443" width="14.42578125" style="39" bestFit="1" customWidth="1"/>
    <col min="8444" max="8462" width="6.7109375" style="39" customWidth="1"/>
    <col min="8463" max="8698" width="12.140625" style="39"/>
    <col min="8699" max="8699" width="14.42578125" style="39" bestFit="1" customWidth="1"/>
    <col min="8700" max="8718" width="6.7109375" style="39" customWidth="1"/>
    <col min="8719" max="8954" width="12.140625" style="39"/>
    <col min="8955" max="8955" width="14.42578125" style="39" bestFit="1" customWidth="1"/>
    <col min="8956" max="8974" width="6.7109375" style="39" customWidth="1"/>
    <col min="8975" max="9210" width="12.140625" style="39"/>
    <col min="9211" max="9211" width="14.42578125" style="39" bestFit="1" customWidth="1"/>
    <col min="9212" max="9230" width="6.7109375" style="39" customWidth="1"/>
    <col min="9231" max="9466" width="12.140625" style="39"/>
    <col min="9467" max="9467" width="14.42578125" style="39" bestFit="1" customWidth="1"/>
    <col min="9468" max="9486" width="6.7109375" style="39" customWidth="1"/>
    <col min="9487" max="9722" width="12.140625" style="39"/>
    <col min="9723" max="9723" width="14.42578125" style="39" bestFit="1" customWidth="1"/>
    <col min="9724" max="9742" width="6.7109375" style="39" customWidth="1"/>
    <col min="9743" max="9978" width="12.140625" style="39"/>
    <col min="9979" max="9979" width="14.42578125" style="39" bestFit="1" customWidth="1"/>
    <col min="9980" max="9998" width="6.7109375" style="39" customWidth="1"/>
    <col min="9999" max="10234" width="12.140625" style="39"/>
    <col min="10235" max="10235" width="14.42578125" style="39" bestFit="1" customWidth="1"/>
    <col min="10236" max="10254" width="6.7109375" style="39" customWidth="1"/>
    <col min="10255" max="10490" width="12.140625" style="39"/>
    <col min="10491" max="10491" width="14.42578125" style="39" bestFit="1" customWidth="1"/>
    <col min="10492" max="10510" width="6.7109375" style="39" customWidth="1"/>
    <col min="10511" max="10746" width="12.140625" style="39"/>
    <col min="10747" max="10747" width="14.42578125" style="39" bestFit="1" customWidth="1"/>
    <col min="10748" max="10766" width="6.7109375" style="39" customWidth="1"/>
    <col min="10767" max="11002" width="12.140625" style="39"/>
    <col min="11003" max="11003" width="14.42578125" style="39" bestFit="1" customWidth="1"/>
    <col min="11004" max="11022" width="6.7109375" style="39" customWidth="1"/>
    <col min="11023" max="11258" width="12.140625" style="39"/>
    <col min="11259" max="11259" width="14.42578125" style="39" bestFit="1" customWidth="1"/>
    <col min="11260" max="11278" width="6.7109375" style="39" customWidth="1"/>
    <col min="11279" max="11514" width="12.140625" style="39"/>
    <col min="11515" max="11515" width="14.42578125" style="39" bestFit="1" customWidth="1"/>
    <col min="11516" max="11534" width="6.7109375" style="39" customWidth="1"/>
    <col min="11535" max="11770" width="12.140625" style="39"/>
    <col min="11771" max="11771" width="14.42578125" style="39" bestFit="1" customWidth="1"/>
    <col min="11772" max="11790" width="6.7109375" style="39" customWidth="1"/>
    <col min="11791" max="12026" width="12.140625" style="39"/>
    <col min="12027" max="12027" width="14.42578125" style="39" bestFit="1" customWidth="1"/>
    <col min="12028" max="12046" width="6.7109375" style="39" customWidth="1"/>
    <col min="12047" max="12282" width="12.140625" style="39"/>
    <col min="12283" max="12283" width="14.42578125" style="39" bestFit="1" customWidth="1"/>
    <col min="12284" max="12302" width="6.7109375" style="39" customWidth="1"/>
    <col min="12303" max="12538" width="12.140625" style="39"/>
    <col min="12539" max="12539" width="14.42578125" style="39" bestFit="1" customWidth="1"/>
    <col min="12540" max="12558" width="6.7109375" style="39" customWidth="1"/>
    <col min="12559" max="12794" width="12.140625" style="39"/>
    <col min="12795" max="12795" width="14.42578125" style="39" bestFit="1" customWidth="1"/>
    <col min="12796" max="12814" width="6.7109375" style="39" customWidth="1"/>
    <col min="12815" max="13050" width="12.140625" style="39"/>
    <col min="13051" max="13051" width="14.42578125" style="39" bestFit="1" customWidth="1"/>
    <col min="13052" max="13070" width="6.7109375" style="39" customWidth="1"/>
    <col min="13071" max="13306" width="12.140625" style="39"/>
    <col min="13307" max="13307" width="14.42578125" style="39" bestFit="1" customWidth="1"/>
    <col min="13308" max="13326" width="6.7109375" style="39" customWidth="1"/>
    <col min="13327" max="13562" width="12.140625" style="39"/>
    <col min="13563" max="13563" width="14.42578125" style="39" bestFit="1" customWidth="1"/>
    <col min="13564" max="13582" width="6.7109375" style="39" customWidth="1"/>
    <col min="13583" max="13818" width="12.140625" style="39"/>
    <col min="13819" max="13819" width="14.42578125" style="39" bestFit="1" customWidth="1"/>
    <col min="13820" max="13838" width="6.7109375" style="39" customWidth="1"/>
    <col min="13839" max="14074" width="12.140625" style="39"/>
    <col min="14075" max="14075" width="14.42578125" style="39" bestFit="1" customWidth="1"/>
    <col min="14076" max="14094" width="6.7109375" style="39" customWidth="1"/>
    <col min="14095" max="14330" width="12.140625" style="39"/>
    <col min="14331" max="14331" width="14.42578125" style="39" bestFit="1" customWidth="1"/>
    <col min="14332" max="14350" width="6.7109375" style="39" customWidth="1"/>
    <col min="14351" max="14586" width="12.140625" style="39"/>
    <col min="14587" max="14587" width="14.42578125" style="39" bestFit="1" customWidth="1"/>
    <col min="14588" max="14606" width="6.7109375" style="39" customWidth="1"/>
    <col min="14607" max="14842" width="12.140625" style="39"/>
    <col min="14843" max="14843" width="14.42578125" style="39" bestFit="1" customWidth="1"/>
    <col min="14844" max="14862" width="6.7109375" style="39" customWidth="1"/>
    <col min="14863" max="15098" width="12.140625" style="39"/>
    <col min="15099" max="15099" width="14.42578125" style="39" bestFit="1" customWidth="1"/>
    <col min="15100" max="15118" width="6.7109375" style="39" customWidth="1"/>
    <col min="15119" max="15354" width="12.140625" style="39"/>
    <col min="15355" max="15355" width="14.42578125" style="39" bestFit="1" customWidth="1"/>
    <col min="15356" max="15374" width="6.7109375" style="39" customWidth="1"/>
    <col min="15375" max="15610" width="12.140625" style="39"/>
    <col min="15611" max="15611" width="14.42578125" style="39" bestFit="1" customWidth="1"/>
    <col min="15612" max="15630" width="6.7109375" style="39" customWidth="1"/>
    <col min="15631" max="15866" width="12.140625" style="39"/>
    <col min="15867" max="15867" width="14.42578125" style="39" bestFit="1" customWidth="1"/>
    <col min="15868" max="15886" width="6.7109375" style="39" customWidth="1"/>
    <col min="15887" max="16122" width="12.140625" style="39"/>
    <col min="16123" max="16123" width="14.42578125" style="39" bestFit="1" customWidth="1"/>
    <col min="16124" max="16142" width="6.7109375" style="39" customWidth="1"/>
    <col min="16143" max="16384" width="12.140625" style="39"/>
  </cols>
  <sheetData>
    <row r="1" spans="1:22" ht="22.5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15" t="s">
        <v>222</v>
      </c>
      <c r="U1" s="215"/>
      <c r="V1" s="9"/>
    </row>
    <row r="2" spans="1:22" ht="15" customHeight="1" x14ac:dyDescent="0.25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15"/>
      <c r="U2" s="215"/>
      <c r="V2"/>
    </row>
    <row r="3" spans="1:22" ht="15" customHeight="1" x14ac:dyDescent="0.25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2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2" x14ac:dyDescent="0.25">
      <c r="A5" s="25" t="s">
        <v>380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s="41" customFormat="1" ht="29.25" thickBot="1" x14ac:dyDescent="0.3">
      <c r="A7" s="2" t="s">
        <v>37</v>
      </c>
      <c r="B7" s="40">
        <v>2000</v>
      </c>
      <c r="C7" s="40">
        <v>2001</v>
      </c>
      <c r="D7" s="40">
        <v>2002</v>
      </c>
      <c r="E7" s="40">
        <v>2003</v>
      </c>
      <c r="F7" s="40">
        <v>2004</v>
      </c>
      <c r="G7" s="40">
        <v>2005</v>
      </c>
      <c r="H7" s="40">
        <v>2006</v>
      </c>
      <c r="I7" s="40">
        <v>2007</v>
      </c>
      <c r="J7" s="40">
        <v>2008</v>
      </c>
      <c r="K7" s="40">
        <v>2009</v>
      </c>
      <c r="L7" s="40">
        <v>2010</v>
      </c>
      <c r="M7" s="40">
        <v>2011</v>
      </c>
      <c r="N7" s="40">
        <v>2012</v>
      </c>
      <c r="O7" s="40">
        <v>2013</v>
      </c>
      <c r="P7" s="40">
        <v>2014</v>
      </c>
      <c r="Q7" s="40">
        <v>2015</v>
      </c>
      <c r="R7" s="40">
        <v>2016</v>
      </c>
      <c r="S7" s="40">
        <v>2017</v>
      </c>
    </row>
    <row r="8" spans="1:22" s="41" customFormat="1" ht="16.5" x14ac:dyDescent="0.25">
      <c r="A8" s="219" t="s">
        <v>38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</row>
    <row r="9" spans="1:22" x14ac:dyDescent="0.25">
      <c r="A9" s="220" t="s">
        <v>30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</row>
    <row r="10" spans="1:22" x14ac:dyDescent="0.25">
      <c r="A10" s="27" t="s">
        <v>39</v>
      </c>
      <c r="B10" s="42">
        <f>SUM(B11:B14)</f>
        <v>844</v>
      </c>
      <c r="C10" s="42">
        <f t="shared" ref="C10:O10" si="0">SUM(C11:C14)</f>
        <v>659</v>
      </c>
      <c r="D10" s="42">
        <f t="shared" si="0"/>
        <v>647</v>
      </c>
      <c r="E10" s="42">
        <f t="shared" si="0"/>
        <v>596</v>
      </c>
      <c r="F10" s="42">
        <f t="shared" si="0"/>
        <v>575</v>
      </c>
      <c r="G10" s="42">
        <f t="shared" si="0"/>
        <v>337</v>
      </c>
      <c r="H10" s="42">
        <f t="shared" si="0"/>
        <v>329</v>
      </c>
      <c r="I10" s="42">
        <f t="shared" si="0"/>
        <v>239</v>
      </c>
      <c r="J10" s="42">
        <f t="shared" si="0"/>
        <v>297</v>
      </c>
      <c r="K10" s="42">
        <f t="shared" si="0"/>
        <v>298</v>
      </c>
      <c r="L10" s="42">
        <f t="shared" si="0"/>
        <v>337</v>
      </c>
      <c r="M10" s="42">
        <f t="shared" si="0"/>
        <v>259</v>
      </c>
      <c r="N10" s="42">
        <f t="shared" si="0"/>
        <v>239</v>
      </c>
      <c r="O10" s="42">
        <f t="shared" si="0"/>
        <v>205</v>
      </c>
      <c r="P10" s="42">
        <f>SUM(P11:P14)</f>
        <v>176</v>
      </c>
      <c r="Q10" s="42">
        <f>SUM(Q11:Q14)</f>
        <v>187</v>
      </c>
      <c r="R10" s="42">
        <f>SUM(R11:R14)</f>
        <v>177</v>
      </c>
      <c r="S10" s="42">
        <f>SUM(S11:S14)</f>
        <v>208</v>
      </c>
    </row>
    <row r="11" spans="1:22" x14ac:dyDescent="0.25">
      <c r="A11" s="29" t="s">
        <v>40</v>
      </c>
      <c r="B11" s="42">
        <v>118</v>
      </c>
      <c r="C11" s="42">
        <v>96</v>
      </c>
      <c r="D11" s="42">
        <v>96</v>
      </c>
      <c r="E11" s="42">
        <v>89</v>
      </c>
      <c r="F11" s="42">
        <v>85</v>
      </c>
      <c r="G11" s="42">
        <v>42</v>
      </c>
      <c r="H11" s="42">
        <v>42</v>
      </c>
      <c r="I11" s="42">
        <v>30</v>
      </c>
      <c r="J11" s="42">
        <v>46</v>
      </c>
      <c r="K11" s="42">
        <v>42</v>
      </c>
      <c r="L11" s="42">
        <v>42</v>
      </c>
      <c r="M11" s="42">
        <v>34</v>
      </c>
      <c r="N11" s="42">
        <v>38</v>
      </c>
      <c r="O11" s="42">
        <v>42</v>
      </c>
      <c r="P11" s="42">
        <v>37</v>
      </c>
      <c r="Q11" s="42">
        <v>32</v>
      </c>
      <c r="R11" s="42">
        <v>36</v>
      </c>
      <c r="S11" s="42">
        <v>29</v>
      </c>
    </row>
    <row r="12" spans="1:22" x14ac:dyDescent="0.25">
      <c r="A12" s="29" t="s">
        <v>41</v>
      </c>
      <c r="B12" s="42">
        <v>102</v>
      </c>
      <c r="C12" s="42">
        <v>86</v>
      </c>
      <c r="D12" s="42">
        <v>85</v>
      </c>
      <c r="E12" s="42">
        <v>113</v>
      </c>
      <c r="F12" s="42">
        <v>92</v>
      </c>
      <c r="G12" s="42">
        <v>58</v>
      </c>
      <c r="H12" s="42">
        <v>58</v>
      </c>
      <c r="I12" s="42">
        <v>37</v>
      </c>
      <c r="J12" s="42">
        <v>51</v>
      </c>
      <c r="K12" s="42">
        <v>51</v>
      </c>
      <c r="L12" s="42">
        <v>41</v>
      </c>
      <c r="M12" s="42">
        <v>48</v>
      </c>
      <c r="N12" s="42">
        <v>31</v>
      </c>
      <c r="O12" s="42">
        <v>47</v>
      </c>
      <c r="P12" s="42">
        <v>25</v>
      </c>
      <c r="Q12" s="42">
        <v>33</v>
      </c>
      <c r="R12" s="42">
        <v>39</v>
      </c>
      <c r="S12" s="42">
        <v>50</v>
      </c>
    </row>
    <row r="13" spans="1:22" x14ac:dyDescent="0.25">
      <c r="A13" s="29" t="s">
        <v>42</v>
      </c>
      <c r="B13" s="42">
        <v>181</v>
      </c>
      <c r="C13" s="42">
        <v>178</v>
      </c>
      <c r="D13" s="42">
        <v>175</v>
      </c>
      <c r="E13" s="42">
        <v>152</v>
      </c>
      <c r="F13" s="42">
        <v>175</v>
      </c>
      <c r="G13" s="42">
        <v>80</v>
      </c>
      <c r="H13" s="42">
        <v>78</v>
      </c>
      <c r="I13" s="42">
        <v>68</v>
      </c>
      <c r="J13" s="42">
        <v>64</v>
      </c>
      <c r="K13" s="42">
        <v>69</v>
      </c>
      <c r="L13" s="42">
        <v>91</v>
      </c>
      <c r="M13" s="42">
        <v>54</v>
      </c>
      <c r="N13" s="42">
        <v>70</v>
      </c>
      <c r="O13" s="42">
        <v>52</v>
      </c>
      <c r="P13" s="42">
        <v>47</v>
      </c>
      <c r="Q13" s="42">
        <v>45</v>
      </c>
      <c r="R13" s="42">
        <v>42</v>
      </c>
      <c r="S13" s="42">
        <v>55</v>
      </c>
    </row>
    <row r="14" spans="1:22" x14ac:dyDescent="0.25">
      <c r="A14" s="29" t="s">
        <v>43</v>
      </c>
      <c r="B14" s="42">
        <v>443</v>
      </c>
      <c r="C14" s="42">
        <v>299</v>
      </c>
      <c r="D14" s="42">
        <v>291</v>
      </c>
      <c r="E14" s="42">
        <v>242</v>
      </c>
      <c r="F14" s="42">
        <v>223</v>
      </c>
      <c r="G14" s="42">
        <v>157</v>
      </c>
      <c r="H14" s="42">
        <v>151</v>
      </c>
      <c r="I14" s="42">
        <v>104</v>
      </c>
      <c r="J14" s="42">
        <v>136</v>
      </c>
      <c r="K14" s="42">
        <v>136</v>
      </c>
      <c r="L14" s="42">
        <v>163</v>
      </c>
      <c r="M14" s="42">
        <v>123</v>
      </c>
      <c r="N14" s="42">
        <v>100</v>
      </c>
      <c r="O14" s="42">
        <v>64</v>
      </c>
      <c r="P14" s="42">
        <v>67</v>
      </c>
      <c r="Q14" s="42">
        <v>77</v>
      </c>
      <c r="R14" s="42">
        <v>60</v>
      </c>
      <c r="S14" s="42">
        <v>74</v>
      </c>
    </row>
    <row r="15" spans="1:22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2" x14ac:dyDescent="0.25">
      <c r="A16" s="220" t="s">
        <v>31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</row>
    <row r="17" spans="1:19" x14ac:dyDescent="0.25">
      <c r="A17" s="27" t="s">
        <v>39</v>
      </c>
      <c r="B17" s="44">
        <f>SUM(B18:B21)</f>
        <v>111</v>
      </c>
      <c r="C17" s="44">
        <f t="shared" ref="C17:O17" si="1">SUM(C18:C21)</f>
        <v>88</v>
      </c>
      <c r="D17" s="44">
        <f t="shared" si="1"/>
        <v>100</v>
      </c>
      <c r="E17" s="44">
        <f t="shared" si="1"/>
        <v>57</v>
      </c>
      <c r="F17" s="44">
        <f t="shared" si="1"/>
        <v>85</v>
      </c>
      <c r="G17" s="44">
        <f t="shared" si="1"/>
        <v>33</v>
      </c>
      <c r="H17" s="44">
        <f t="shared" si="1"/>
        <v>41</v>
      </c>
      <c r="I17" s="44">
        <f t="shared" si="1"/>
        <v>12</v>
      </c>
      <c r="J17" s="44">
        <f t="shared" si="1"/>
        <v>26</v>
      </c>
      <c r="K17" s="44">
        <f t="shared" si="1"/>
        <v>20</v>
      </c>
      <c r="L17" s="44">
        <f t="shared" si="1"/>
        <v>20</v>
      </c>
      <c r="M17" s="44">
        <f t="shared" si="1"/>
        <v>43</v>
      </c>
      <c r="N17" s="44">
        <f t="shared" si="1"/>
        <v>40</v>
      </c>
      <c r="O17" s="44">
        <f t="shared" si="1"/>
        <v>19</v>
      </c>
      <c r="P17" s="44">
        <f>SUM(P18:P21)</f>
        <v>12</v>
      </c>
      <c r="Q17" s="44">
        <f>SUM(Q18:Q21)</f>
        <v>14</v>
      </c>
      <c r="R17" s="44">
        <f>SUM(R18:R21)</f>
        <v>8</v>
      </c>
      <c r="S17" s="44">
        <f>SUM(S18:S21)</f>
        <v>1</v>
      </c>
    </row>
    <row r="18" spans="1:19" x14ac:dyDescent="0.25">
      <c r="A18" s="29" t="s">
        <v>40</v>
      </c>
      <c r="B18" s="44">
        <v>15</v>
      </c>
      <c r="C18" s="44">
        <v>19</v>
      </c>
      <c r="D18" s="44">
        <v>19</v>
      </c>
      <c r="E18" s="44">
        <v>10</v>
      </c>
      <c r="F18" s="44">
        <v>26</v>
      </c>
      <c r="G18" s="44">
        <v>8</v>
      </c>
      <c r="H18" s="44">
        <v>8</v>
      </c>
      <c r="I18" s="44">
        <v>3</v>
      </c>
      <c r="J18" s="44">
        <v>6</v>
      </c>
      <c r="K18" s="44">
        <v>10</v>
      </c>
      <c r="L18" s="44">
        <v>5</v>
      </c>
      <c r="M18" s="44">
        <v>14</v>
      </c>
      <c r="N18" s="44">
        <v>13</v>
      </c>
      <c r="O18" s="44">
        <v>7</v>
      </c>
      <c r="P18" s="44">
        <v>0</v>
      </c>
      <c r="Q18" s="44">
        <v>0</v>
      </c>
      <c r="R18" s="44">
        <v>0</v>
      </c>
      <c r="S18" s="44"/>
    </row>
    <row r="19" spans="1:19" x14ac:dyDescent="0.25">
      <c r="A19" s="29" t="s">
        <v>41</v>
      </c>
      <c r="B19" s="44">
        <v>29</v>
      </c>
      <c r="C19" s="44">
        <v>21</v>
      </c>
      <c r="D19" s="44">
        <v>22</v>
      </c>
      <c r="E19" s="44">
        <v>18</v>
      </c>
      <c r="F19" s="44">
        <v>13</v>
      </c>
      <c r="G19" s="44">
        <v>6</v>
      </c>
      <c r="H19" s="44">
        <v>6</v>
      </c>
      <c r="I19" s="44">
        <v>3</v>
      </c>
      <c r="J19" s="44">
        <v>7</v>
      </c>
      <c r="K19" s="44">
        <v>6</v>
      </c>
      <c r="L19" s="44">
        <v>9</v>
      </c>
      <c r="M19" s="44">
        <v>11</v>
      </c>
      <c r="N19" s="44">
        <v>14</v>
      </c>
      <c r="O19" s="44">
        <v>6</v>
      </c>
      <c r="P19" s="44">
        <v>6</v>
      </c>
      <c r="Q19" s="44">
        <v>8</v>
      </c>
      <c r="R19" s="44">
        <v>4</v>
      </c>
      <c r="S19" s="44"/>
    </row>
    <row r="20" spans="1:19" x14ac:dyDescent="0.25">
      <c r="A20" s="29" t="s">
        <v>42</v>
      </c>
      <c r="B20" s="44">
        <v>40</v>
      </c>
      <c r="C20" s="44">
        <v>34</v>
      </c>
      <c r="D20" s="44">
        <v>37</v>
      </c>
      <c r="E20" s="44">
        <v>23</v>
      </c>
      <c r="F20" s="44">
        <v>27</v>
      </c>
      <c r="G20" s="44">
        <v>12</v>
      </c>
      <c r="H20" s="44">
        <v>14</v>
      </c>
      <c r="I20" s="44">
        <v>4</v>
      </c>
      <c r="J20" s="44">
        <v>7</v>
      </c>
      <c r="K20" s="44">
        <v>0</v>
      </c>
      <c r="L20" s="44">
        <v>6</v>
      </c>
      <c r="M20" s="44">
        <v>15</v>
      </c>
      <c r="N20" s="44">
        <v>11</v>
      </c>
      <c r="O20" s="44">
        <v>6</v>
      </c>
      <c r="P20" s="44">
        <v>6</v>
      </c>
      <c r="Q20" s="44">
        <v>5</v>
      </c>
      <c r="R20" s="44">
        <v>4</v>
      </c>
      <c r="S20" s="44"/>
    </row>
    <row r="21" spans="1:19" x14ac:dyDescent="0.25">
      <c r="A21" s="36" t="s">
        <v>43</v>
      </c>
      <c r="B21" s="45">
        <v>27</v>
      </c>
      <c r="C21" s="45">
        <v>14</v>
      </c>
      <c r="D21" s="45">
        <v>22</v>
      </c>
      <c r="E21" s="45">
        <v>6</v>
      </c>
      <c r="F21" s="45">
        <v>19</v>
      </c>
      <c r="G21" s="45">
        <v>7</v>
      </c>
      <c r="H21" s="45">
        <v>13</v>
      </c>
      <c r="I21" s="45">
        <v>2</v>
      </c>
      <c r="J21" s="45">
        <v>6</v>
      </c>
      <c r="K21" s="45">
        <v>4</v>
      </c>
      <c r="L21" s="45">
        <v>0</v>
      </c>
      <c r="M21" s="45">
        <v>3</v>
      </c>
      <c r="N21" s="45">
        <v>2</v>
      </c>
      <c r="O21" s="45">
        <v>0</v>
      </c>
      <c r="P21" s="45">
        <v>0</v>
      </c>
      <c r="Q21" s="45">
        <v>1</v>
      </c>
      <c r="R21" s="45">
        <v>0</v>
      </c>
      <c r="S21" s="45">
        <v>1</v>
      </c>
    </row>
    <row r="22" spans="1:19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9" x14ac:dyDescent="0.25">
      <c r="A23" s="221" t="s">
        <v>44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</row>
    <row r="24" spans="1:19" x14ac:dyDescent="0.25">
      <c r="A24" s="220" t="s">
        <v>30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</row>
    <row r="25" spans="1:19" x14ac:dyDescent="0.25">
      <c r="A25" s="27" t="s">
        <v>39</v>
      </c>
      <c r="B25" s="22">
        <f t="shared" ref="B25:S29" si="2">+B10/(B10+B17)*100</f>
        <v>88.376963350785346</v>
      </c>
      <c r="C25" s="22">
        <f t="shared" si="2"/>
        <v>88.219544846050866</v>
      </c>
      <c r="D25" s="22">
        <f t="shared" si="2"/>
        <v>86.613119143239629</v>
      </c>
      <c r="E25" s="22">
        <f t="shared" si="2"/>
        <v>91.271056661562028</v>
      </c>
      <c r="F25" s="22">
        <f t="shared" si="2"/>
        <v>87.121212121212125</v>
      </c>
      <c r="G25" s="22">
        <f t="shared" si="2"/>
        <v>91.081081081081081</v>
      </c>
      <c r="H25" s="22">
        <f t="shared" si="2"/>
        <v>88.918918918918919</v>
      </c>
      <c r="I25" s="22">
        <f t="shared" si="2"/>
        <v>95.2191235059761</v>
      </c>
      <c r="J25" s="22">
        <f t="shared" si="2"/>
        <v>91.950464396284829</v>
      </c>
      <c r="K25" s="22">
        <f t="shared" si="2"/>
        <v>93.710691823899367</v>
      </c>
      <c r="L25" s="22">
        <f t="shared" si="2"/>
        <v>94.397759103641448</v>
      </c>
      <c r="M25" s="22">
        <f t="shared" si="2"/>
        <v>85.761589403973517</v>
      </c>
      <c r="N25" s="22">
        <f t="shared" si="2"/>
        <v>85.663082437275989</v>
      </c>
      <c r="O25" s="22">
        <f t="shared" si="2"/>
        <v>91.517857142857139</v>
      </c>
      <c r="P25" s="22">
        <f t="shared" si="2"/>
        <v>93.61702127659575</v>
      </c>
      <c r="Q25" s="22">
        <f t="shared" si="2"/>
        <v>93.03482587064677</v>
      </c>
      <c r="R25" s="22">
        <f t="shared" si="2"/>
        <v>95.675675675675677</v>
      </c>
      <c r="S25" s="22">
        <f t="shared" si="2"/>
        <v>99.52153110047847</v>
      </c>
    </row>
    <row r="26" spans="1:19" x14ac:dyDescent="0.25">
      <c r="A26" s="29" t="s">
        <v>40</v>
      </c>
      <c r="B26" s="22">
        <f t="shared" si="2"/>
        <v>88.721804511278194</v>
      </c>
      <c r="C26" s="22">
        <f t="shared" si="2"/>
        <v>83.478260869565219</v>
      </c>
      <c r="D26" s="22">
        <f t="shared" si="2"/>
        <v>83.478260869565219</v>
      </c>
      <c r="E26" s="22">
        <f t="shared" si="2"/>
        <v>89.898989898989896</v>
      </c>
      <c r="F26" s="22">
        <f t="shared" si="2"/>
        <v>76.576576576576571</v>
      </c>
      <c r="G26" s="22">
        <f t="shared" si="2"/>
        <v>84</v>
      </c>
      <c r="H26" s="22">
        <f t="shared" si="2"/>
        <v>84</v>
      </c>
      <c r="I26" s="22">
        <f t="shared" si="2"/>
        <v>90.909090909090907</v>
      </c>
      <c r="J26" s="22">
        <f t="shared" si="2"/>
        <v>88.461538461538453</v>
      </c>
      <c r="K26" s="22">
        <f t="shared" si="2"/>
        <v>80.769230769230774</v>
      </c>
      <c r="L26" s="22">
        <f t="shared" si="2"/>
        <v>89.361702127659569</v>
      </c>
      <c r="M26" s="22">
        <f t="shared" si="2"/>
        <v>70.833333333333343</v>
      </c>
      <c r="N26" s="22">
        <f t="shared" si="2"/>
        <v>74.509803921568633</v>
      </c>
      <c r="O26" s="22">
        <f t="shared" si="2"/>
        <v>85.714285714285708</v>
      </c>
      <c r="P26" s="22">
        <f t="shared" si="2"/>
        <v>100</v>
      </c>
      <c r="Q26" s="22">
        <f t="shared" si="2"/>
        <v>100</v>
      </c>
      <c r="R26" s="22">
        <f t="shared" si="2"/>
        <v>100</v>
      </c>
      <c r="S26" s="22">
        <f t="shared" si="2"/>
        <v>100</v>
      </c>
    </row>
    <row r="27" spans="1:19" x14ac:dyDescent="0.25">
      <c r="A27" s="29" t="s">
        <v>41</v>
      </c>
      <c r="B27" s="22">
        <f t="shared" si="2"/>
        <v>77.862595419847324</v>
      </c>
      <c r="C27" s="22">
        <f t="shared" si="2"/>
        <v>80.373831775700936</v>
      </c>
      <c r="D27" s="22">
        <f t="shared" si="2"/>
        <v>79.43925233644859</v>
      </c>
      <c r="E27" s="22">
        <f t="shared" si="2"/>
        <v>86.25954198473282</v>
      </c>
      <c r="F27" s="22">
        <f t="shared" si="2"/>
        <v>87.61904761904762</v>
      </c>
      <c r="G27" s="22">
        <f t="shared" si="2"/>
        <v>90.625</v>
      </c>
      <c r="H27" s="22">
        <f t="shared" si="2"/>
        <v>90.625</v>
      </c>
      <c r="I27" s="22">
        <f t="shared" si="2"/>
        <v>92.5</v>
      </c>
      <c r="J27" s="22">
        <f t="shared" si="2"/>
        <v>87.931034482758619</v>
      </c>
      <c r="K27" s="22">
        <f t="shared" si="2"/>
        <v>89.473684210526315</v>
      </c>
      <c r="L27" s="22">
        <f t="shared" si="2"/>
        <v>82</v>
      </c>
      <c r="M27" s="22">
        <f t="shared" si="2"/>
        <v>81.355932203389841</v>
      </c>
      <c r="N27" s="22">
        <f t="shared" si="2"/>
        <v>68.888888888888886</v>
      </c>
      <c r="O27" s="22">
        <f t="shared" si="2"/>
        <v>88.679245283018872</v>
      </c>
      <c r="P27" s="22">
        <f t="shared" si="2"/>
        <v>80.645161290322577</v>
      </c>
      <c r="Q27" s="22">
        <f t="shared" si="2"/>
        <v>80.487804878048792</v>
      </c>
      <c r="R27" s="22">
        <f t="shared" si="2"/>
        <v>90.697674418604649</v>
      </c>
      <c r="S27" s="22">
        <f t="shared" si="2"/>
        <v>100</v>
      </c>
    </row>
    <row r="28" spans="1:19" x14ac:dyDescent="0.25">
      <c r="A28" s="29" t="s">
        <v>42</v>
      </c>
      <c r="B28" s="22">
        <f t="shared" si="2"/>
        <v>81.900452488687776</v>
      </c>
      <c r="C28" s="22">
        <f t="shared" si="2"/>
        <v>83.962264150943398</v>
      </c>
      <c r="D28" s="22">
        <f t="shared" si="2"/>
        <v>82.547169811320757</v>
      </c>
      <c r="E28" s="22">
        <f t="shared" si="2"/>
        <v>86.857142857142861</v>
      </c>
      <c r="F28" s="22">
        <f t="shared" si="2"/>
        <v>86.633663366336634</v>
      </c>
      <c r="G28" s="22">
        <f t="shared" si="2"/>
        <v>86.956521739130437</v>
      </c>
      <c r="H28" s="22">
        <f t="shared" si="2"/>
        <v>84.782608695652172</v>
      </c>
      <c r="I28" s="22">
        <f t="shared" si="2"/>
        <v>94.444444444444443</v>
      </c>
      <c r="J28" s="22">
        <f t="shared" si="2"/>
        <v>90.140845070422543</v>
      </c>
      <c r="K28" s="22">
        <f t="shared" si="2"/>
        <v>100</v>
      </c>
      <c r="L28" s="22">
        <f t="shared" si="2"/>
        <v>93.814432989690715</v>
      </c>
      <c r="M28" s="22">
        <f t="shared" si="2"/>
        <v>78.260869565217391</v>
      </c>
      <c r="N28" s="22">
        <f t="shared" si="2"/>
        <v>86.419753086419746</v>
      </c>
      <c r="O28" s="22">
        <f t="shared" si="2"/>
        <v>89.65517241379311</v>
      </c>
      <c r="P28" s="22">
        <f t="shared" si="2"/>
        <v>88.679245283018872</v>
      </c>
      <c r="Q28" s="22">
        <f t="shared" si="2"/>
        <v>90</v>
      </c>
      <c r="R28" s="22">
        <f t="shared" si="2"/>
        <v>91.304347826086953</v>
      </c>
      <c r="S28" s="22">
        <f t="shared" si="2"/>
        <v>100</v>
      </c>
    </row>
    <row r="29" spans="1:19" x14ac:dyDescent="0.25">
      <c r="A29" s="29" t="s">
        <v>43</v>
      </c>
      <c r="B29" s="22">
        <f t="shared" si="2"/>
        <v>94.255319148936167</v>
      </c>
      <c r="C29" s="22">
        <f t="shared" si="2"/>
        <v>95.527156549520768</v>
      </c>
      <c r="D29" s="22">
        <f t="shared" si="2"/>
        <v>92.971246006389777</v>
      </c>
      <c r="E29" s="22">
        <f t="shared" si="2"/>
        <v>97.58064516129032</v>
      </c>
      <c r="F29" s="22">
        <f t="shared" si="2"/>
        <v>92.148760330578511</v>
      </c>
      <c r="G29" s="22">
        <f t="shared" si="2"/>
        <v>95.731707317073173</v>
      </c>
      <c r="H29" s="22">
        <f t="shared" si="2"/>
        <v>92.073170731707322</v>
      </c>
      <c r="I29" s="22">
        <f t="shared" si="2"/>
        <v>98.113207547169807</v>
      </c>
      <c r="J29" s="22">
        <f t="shared" si="2"/>
        <v>95.774647887323937</v>
      </c>
      <c r="K29" s="22">
        <f t="shared" si="2"/>
        <v>97.142857142857139</v>
      </c>
      <c r="L29" s="22">
        <f t="shared" si="2"/>
        <v>100</v>
      </c>
      <c r="M29" s="22">
        <f t="shared" si="2"/>
        <v>97.61904761904762</v>
      </c>
      <c r="N29" s="22">
        <f t="shared" si="2"/>
        <v>98.039215686274503</v>
      </c>
      <c r="O29" s="22">
        <f t="shared" si="2"/>
        <v>100</v>
      </c>
      <c r="P29" s="22">
        <f t="shared" si="2"/>
        <v>100</v>
      </c>
      <c r="Q29" s="22">
        <f t="shared" si="2"/>
        <v>98.71794871794873</v>
      </c>
      <c r="R29" s="22">
        <f t="shared" si="2"/>
        <v>100</v>
      </c>
      <c r="S29" s="22">
        <f t="shared" si="2"/>
        <v>98.666666666666671</v>
      </c>
    </row>
    <row r="30" spans="1:19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220" t="s">
        <v>31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</row>
    <row r="32" spans="1:19" x14ac:dyDescent="0.25">
      <c r="A32" s="27" t="s">
        <v>39</v>
      </c>
      <c r="B32" s="22">
        <f t="shared" ref="B32:S36" si="3">+B17/(B17+B10)*100</f>
        <v>11.62303664921466</v>
      </c>
      <c r="C32" s="22">
        <f t="shared" si="3"/>
        <v>11.780455153949129</v>
      </c>
      <c r="D32" s="22">
        <f t="shared" si="3"/>
        <v>13.386880856760374</v>
      </c>
      <c r="E32" s="22">
        <f t="shared" si="3"/>
        <v>8.7289433384379791</v>
      </c>
      <c r="F32" s="22">
        <f t="shared" si="3"/>
        <v>12.878787878787879</v>
      </c>
      <c r="G32" s="22">
        <f t="shared" si="3"/>
        <v>8.9189189189189193</v>
      </c>
      <c r="H32" s="22">
        <f t="shared" si="3"/>
        <v>11.081081081081082</v>
      </c>
      <c r="I32" s="22">
        <f t="shared" si="3"/>
        <v>4.7808764940239046</v>
      </c>
      <c r="J32" s="22">
        <f t="shared" si="3"/>
        <v>8.0495356037151709</v>
      </c>
      <c r="K32" s="22">
        <f t="shared" si="3"/>
        <v>6.2893081761006293</v>
      </c>
      <c r="L32" s="22">
        <f t="shared" si="3"/>
        <v>5.6022408963585439</v>
      </c>
      <c r="M32" s="22">
        <f t="shared" si="3"/>
        <v>14.23841059602649</v>
      </c>
      <c r="N32" s="22">
        <f t="shared" si="3"/>
        <v>14.336917562724013</v>
      </c>
      <c r="O32" s="22">
        <f t="shared" si="3"/>
        <v>8.4821428571428577</v>
      </c>
      <c r="P32" s="22">
        <f t="shared" si="3"/>
        <v>6.3829787234042552</v>
      </c>
      <c r="Q32" s="22">
        <f t="shared" si="3"/>
        <v>6.9651741293532341</v>
      </c>
      <c r="R32" s="22">
        <f t="shared" si="3"/>
        <v>4.3243243243243246</v>
      </c>
      <c r="S32" s="22">
        <f t="shared" si="3"/>
        <v>0.4784688995215311</v>
      </c>
    </row>
    <row r="33" spans="1:19" x14ac:dyDescent="0.25">
      <c r="A33" s="29" t="s">
        <v>40</v>
      </c>
      <c r="B33" s="22">
        <f t="shared" si="3"/>
        <v>11.278195488721805</v>
      </c>
      <c r="C33" s="22">
        <f t="shared" si="3"/>
        <v>16.521739130434781</v>
      </c>
      <c r="D33" s="22">
        <f t="shared" si="3"/>
        <v>16.521739130434781</v>
      </c>
      <c r="E33" s="22">
        <f t="shared" si="3"/>
        <v>10.1010101010101</v>
      </c>
      <c r="F33" s="22">
        <f t="shared" si="3"/>
        <v>23.423423423423422</v>
      </c>
      <c r="G33" s="22">
        <f t="shared" si="3"/>
        <v>16</v>
      </c>
      <c r="H33" s="22">
        <f t="shared" si="3"/>
        <v>16</v>
      </c>
      <c r="I33" s="22">
        <f t="shared" si="3"/>
        <v>9.0909090909090917</v>
      </c>
      <c r="J33" s="22">
        <f t="shared" si="3"/>
        <v>11.538461538461538</v>
      </c>
      <c r="K33" s="22">
        <f t="shared" si="3"/>
        <v>19.230769230769234</v>
      </c>
      <c r="L33" s="22">
        <f t="shared" si="3"/>
        <v>10.638297872340425</v>
      </c>
      <c r="M33" s="22">
        <f t="shared" si="3"/>
        <v>29.166666666666668</v>
      </c>
      <c r="N33" s="22">
        <f t="shared" si="3"/>
        <v>25.490196078431371</v>
      </c>
      <c r="O33" s="22">
        <f t="shared" si="3"/>
        <v>14.285714285714285</v>
      </c>
      <c r="P33" s="22">
        <f t="shared" si="3"/>
        <v>0</v>
      </c>
      <c r="Q33" s="22">
        <f t="shared" si="3"/>
        <v>0</v>
      </c>
      <c r="R33" s="22">
        <f t="shared" si="3"/>
        <v>0</v>
      </c>
      <c r="S33" s="22">
        <f t="shared" si="3"/>
        <v>0</v>
      </c>
    </row>
    <row r="34" spans="1:19" x14ac:dyDescent="0.25">
      <c r="A34" s="29" t="s">
        <v>41</v>
      </c>
      <c r="B34" s="22">
        <f t="shared" si="3"/>
        <v>22.137404580152673</v>
      </c>
      <c r="C34" s="22">
        <f t="shared" si="3"/>
        <v>19.626168224299064</v>
      </c>
      <c r="D34" s="22">
        <f t="shared" si="3"/>
        <v>20.5607476635514</v>
      </c>
      <c r="E34" s="22">
        <f t="shared" si="3"/>
        <v>13.740458015267176</v>
      </c>
      <c r="F34" s="22">
        <f t="shared" si="3"/>
        <v>12.380952380952381</v>
      </c>
      <c r="G34" s="22">
        <f t="shared" si="3"/>
        <v>9.375</v>
      </c>
      <c r="H34" s="22">
        <f t="shared" si="3"/>
        <v>9.375</v>
      </c>
      <c r="I34" s="22">
        <f t="shared" si="3"/>
        <v>7.5</v>
      </c>
      <c r="J34" s="22">
        <f t="shared" si="3"/>
        <v>12.068965517241379</v>
      </c>
      <c r="K34" s="22">
        <f t="shared" si="3"/>
        <v>10.526315789473683</v>
      </c>
      <c r="L34" s="22">
        <f t="shared" si="3"/>
        <v>18</v>
      </c>
      <c r="M34" s="22">
        <f t="shared" si="3"/>
        <v>18.64406779661017</v>
      </c>
      <c r="N34" s="22">
        <f t="shared" si="3"/>
        <v>31.111111111111111</v>
      </c>
      <c r="O34" s="22">
        <f t="shared" si="3"/>
        <v>11.320754716981133</v>
      </c>
      <c r="P34" s="22">
        <f t="shared" si="3"/>
        <v>19.35483870967742</v>
      </c>
      <c r="Q34" s="22">
        <f t="shared" si="3"/>
        <v>19.512195121951219</v>
      </c>
      <c r="R34" s="22">
        <f t="shared" si="3"/>
        <v>9.3023255813953494</v>
      </c>
      <c r="S34" s="22">
        <f t="shared" si="3"/>
        <v>0</v>
      </c>
    </row>
    <row r="35" spans="1:19" x14ac:dyDescent="0.25">
      <c r="A35" s="29" t="s">
        <v>42</v>
      </c>
      <c r="B35" s="22">
        <f t="shared" si="3"/>
        <v>18.099547511312217</v>
      </c>
      <c r="C35" s="22">
        <f t="shared" si="3"/>
        <v>16.037735849056602</v>
      </c>
      <c r="D35" s="22">
        <f t="shared" si="3"/>
        <v>17.452830188679243</v>
      </c>
      <c r="E35" s="22">
        <f t="shared" si="3"/>
        <v>13.142857142857142</v>
      </c>
      <c r="F35" s="22">
        <f t="shared" si="3"/>
        <v>13.366336633663368</v>
      </c>
      <c r="G35" s="22">
        <f t="shared" si="3"/>
        <v>13.043478260869565</v>
      </c>
      <c r="H35" s="22">
        <f t="shared" si="3"/>
        <v>15.217391304347828</v>
      </c>
      <c r="I35" s="22">
        <f t="shared" si="3"/>
        <v>5.5555555555555554</v>
      </c>
      <c r="J35" s="22">
        <f t="shared" si="3"/>
        <v>9.8591549295774641</v>
      </c>
      <c r="K35" s="22">
        <f t="shared" si="3"/>
        <v>0</v>
      </c>
      <c r="L35" s="22">
        <f t="shared" si="3"/>
        <v>6.1855670103092786</v>
      </c>
      <c r="M35" s="22">
        <f t="shared" si="3"/>
        <v>21.739130434782609</v>
      </c>
      <c r="N35" s="22">
        <f t="shared" si="3"/>
        <v>13.580246913580247</v>
      </c>
      <c r="O35" s="22">
        <f t="shared" si="3"/>
        <v>10.344827586206897</v>
      </c>
      <c r="P35" s="22">
        <f t="shared" si="3"/>
        <v>11.320754716981133</v>
      </c>
      <c r="Q35" s="22">
        <f t="shared" si="3"/>
        <v>10</v>
      </c>
      <c r="R35" s="22">
        <f t="shared" si="3"/>
        <v>8.695652173913043</v>
      </c>
      <c r="S35" s="22">
        <f t="shared" si="3"/>
        <v>0</v>
      </c>
    </row>
    <row r="36" spans="1:19" ht="15.75" thickBot="1" x14ac:dyDescent="0.3">
      <c r="A36" s="34" t="s">
        <v>43</v>
      </c>
      <c r="B36" s="24">
        <f t="shared" si="3"/>
        <v>5.7446808510638299</v>
      </c>
      <c r="C36" s="24">
        <f t="shared" si="3"/>
        <v>4.4728434504792327</v>
      </c>
      <c r="D36" s="24">
        <f t="shared" si="3"/>
        <v>7.0287539936102235</v>
      </c>
      <c r="E36" s="24">
        <f t="shared" si="3"/>
        <v>2.4193548387096775</v>
      </c>
      <c r="F36" s="24">
        <f t="shared" si="3"/>
        <v>7.8512396694214877</v>
      </c>
      <c r="G36" s="24">
        <f t="shared" si="3"/>
        <v>4.2682926829268295</v>
      </c>
      <c r="H36" s="24">
        <f t="shared" si="3"/>
        <v>7.9268292682926829</v>
      </c>
      <c r="I36" s="24">
        <f t="shared" si="3"/>
        <v>1.8867924528301887</v>
      </c>
      <c r="J36" s="24">
        <f t="shared" si="3"/>
        <v>4.225352112676056</v>
      </c>
      <c r="K36" s="24">
        <f t="shared" si="3"/>
        <v>2.8571428571428572</v>
      </c>
      <c r="L36" s="24">
        <f t="shared" si="3"/>
        <v>0</v>
      </c>
      <c r="M36" s="24">
        <f t="shared" si="3"/>
        <v>2.3809523809523809</v>
      </c>
      <c r="N36" s="24">
        <f t="shared" si="3"/>
        <v>1.9607843137254901</v>
      </c>
      <c r="O36" s="24">
        <f t="shared" si="3"/>
        <v>0</v>
      </c>
      <c r="P36" s="24">
        <f t="shared" si="3"/>
        <v>0</v>
      </c>
      <c r="Q36" s="24">
        <f t="shared" si="3"/>
        <v>1.2820512820512819</v>
      </c>
      <c r="R36" s="24">
        <f t="shared" si="3"/>
        <v>0</v>
      </c>
      <c r="S36" s="24">
        <f t="shared" si="3"/>
        <v>1.3333333333333335</v>
      </c>
    </row>
    <row r="37" spans="1:19" x14ac:dyDescent="0.25">
      <c r="A37" s="216" t="s">
        <v>14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</row>
  </sheetData>
  <mergeCells count="8">
    <mergeCell ref="T1:U2"/>
    <mergeCell ref="A37:Q37"/>
    <mergeCell ref="A8:Q8"/>
    <mergeCell ref="A9:Q9"/>
    <mergeCell ref="A16:Q16"/>
    <mergeCell ref="A23:Q23"/>
    <mergeCell ref="A24:Q24"/>
    <mergeCell ref="A31:Q31"/>
  </mergeCells>
  <hyperlinks>
    <hyperlink ref="T1" r:id="rId1" location="INDICE!A1"/>
    <hyperlink ref="T1:U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2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3" transitionEvaluation="1"/>
  <dimension ref="A1:L72"/>
  <sheetViews>
    <sheetView topLeftCell="A23" zoomScaleNormal="100" workbookViewId="0">
      <selection activeCell="A45" sqref="A45:I45"/>
    </sheetView>
  </sheetViews>
  <sheetFormatPr baseColWidth="10" defaultColWidth="12.140625" defaultRowHeight="12.75" x14ac:dyDescent="0.25"/>
  <cols>
    <col min="1" max="1" width="15.85546875" style="9" customWidth="1"/>
    <col min="2" max="9" width="10" style="9" customWidth="1"/>
    <col min="10" max="170" width="12.140625" style="9"/>
    <col min="171" max="171" width="14.7109375" style="9" customWidth="1"/>
    <col min="172" max="190" width="8.140625" style="9" customWidth="1"/>
    <col min="191" max="426" width="12.140625" style="9"/>
    <col min="427" max="427" width="14.7109375" style="9" customWidth="1"/>
    <col min="428" max="446" width="8.140625" style="9" customWidth="1"/>
    <col min="447" max="682" width="12.140625" style="9"/>
    <col min="683" max="683" width="14.7109375" style="9" customWidth="1"/>
    <col min="684" max="702" width="8.140625" style="9" customWidth="1"/>
    <col min="703" max="938" width="12.140625" style="9"/>
    <col min="939" max="939" width="14.7109375" style="9" customWidth="1"/>
    <col min="940" max="958" width="8.140625" style="9" customWidth="1"/>
    <col min="959" max="1194" width="12.140625" style="9"/>
    <col min="1195" max="1195" width="14.7109375" style="9" customWidth="1"/>
    <col min="1196" max="1214" width="8.140625" style="9" customWidth="1"/>
    <col min="1215" max="1450" width="12.140625" style="9"/>
    <col min="1451" max="1451" width="14.7109375" style="9" customWidth="1"/>
    <col min="1452" max="1470" width="8.140625" style="9" customWidth="1"/>
    <col min="1471" max="1706" width="12.140625" style="9"/>
    <col min="1707" max="1707" width="14.7109375" style="9" customWidth="1"/>
    <col min="1708" max="1726" width="8.140625" style="9" customWidth="1"/>
    <col min="1727" max="1962" width="12.140625" style="9"/>
    <col min="1963" max="1963" width="14.7109375" style="9" customWidth="1"/>
    <col min="1964" max="1982" width="8.140625" style="9" customWidth="1"/>
    <col min="1983" max="2218" width="12.140625" style="9"/>
    <col min="2219" max="2219" width="14.7109375" style="9" customWidth="1"/>
    <col min="2220" max="2238" width="8.140625" style="9" customWidth="1"/>
    <col min="2239" max="2474" width="12.140625" style="9"/>
    <col min="2475" max="2475" width="14.7109375" style="9" customWidth="1"/>
    <col min="2476" max="2494" width="8.140625" style="9" customWidth="1"/>
    <col min="2495" max="2730" width="12.140625" style="9"/>
    <col min="2731" max="2731" width="14.7109375" style="9" customWidth="1"/>
    <col min="2732" max="2750" width="8.140625" style="9" customWidth="1"/>
    <col min="2751" max="2986" width="12.140625" style="9"/>
    <col min="2987" max="2987" width="14.7109375" style="9" customWidth="1"/>
    <col min="2988" max="3006" width="8.140625" style="9" customWidth="1"/>
    <col min="3007" max="3242" width="12.140625" style="9"/>
    <col min="3243" max="3243" width="14.7109375" style="9" customWidth="1"/>
    <col min="3244" max="3262" width="8.140625" style="9" customWidth="1"/>
    <col min="3263" max="3498" width="12.140625" style="9"/>
    <col min="3499" max="3499" width="14.7109375" style="9" customWidth="1"/>
    <col min="3500" max="3518" width="8.140625" style="9" customWidth="1"/>
    <col min="3519" max="3754" width="12.140625" style="9"/>
    <col min="3755" max="3755" width="14.7109375" style="9" customWidth="1"/>
    <col min="3756" max="3774" width="8.140625" style="9" customWidth="1"/>
    <col min="3775" max="4010" width="12.140625" style="9"/>
    <col min="4011" max="4011" width="14.7109375" style="9" customWidth="1"/>
    <col min="4012" max="4030" width="8.140625" style="9" customWidth="1"/>
    <col min="4031" max="4266" width="12.140625" style="9"/>
    <col min="4267" max="4267" width="14.7109375" style="9" customWidth="1"/>
    <col min="4268" max="4286" width="8.140625" style="9" customWidth="1"/>
    <col min="4287" max="4522" width="12.140625" style="9"/>
    <col min="4523" max="4523" width="14.7109375" style="9" customWidth="1"/>
    <col min="4524" max="4542" width="8.140625" style="9" customWidth="1"/>
    <col min="4543" max="4778" width="12.140625" style="9"/>
    <col min="4779" max="4779" width="14.7109375" style="9" customWidth="1"/>
    <col min="4780" max="4798" width="8.140625" style="9" customWidth="1"/>
    <col min="4799" max="5034" width="12.140625" style="9"/>
    <col min="5035" max="5035" width="14.7109375" style="9" customWidth="1"/>
    <col min="5036" max="5054" width="8.140625" style="9" customWidth="1"/>
    <col min="5055" max="5290" width="12.140625" style="9"/>
    <col min="5291" max="5291" width="14.7109375" style="9" customWidth="1"/>
    <col min="5292" max="5310" width="8.140625" style="9" customWidth="1"/>
    <col min="5311" max="5546" width="12.140625" style="9"/>
    <col min="5547" max="5547" width="14.7109375" style="9" customWidth="1"/>
    <col min="5548" max="5566" width="8.140625" style="9" customWidth="1"/>
    <col min="5567" max="5802" width="12.140625" style="9"/>
    <col min="5803" max="5803" width="14.7109375" style="9" customWidth="1"/>
    <col min="5804" max="5822" width="8.140625" style="9" customWidth="1"/>
    <col min="5823" max="6058" width="12.140625" style="9"/>
    <col min="6059" max="6059" width="14.7109375" style="9" customWidth="1"/>
    <col min="6060" max="6078" width="8.140625" style="9" customWidth="1"/>
    <col min="6079" max="6314" width="12.140625" style="9"/>
    <col min="6315" max="6315" width="14.7109375" style="9" customWidth="1"/>
    <col min="6316" max="6334" width="8.140625" style="9" customWidth="1"/>
    <col min="6335" max="6570" width="12.140625" style="9"/>
    <col min="6571" max="6571" width="14.7109375" style="9" customWidth="1"/>
    <col min="6572" max="6590" width="8.140625" style="9" customWidth="1"/>
    <col min="6591" max="6826" width="12.140625" style="9"/>
    <col min="6827" max="6827" width="14.7109375" style="9" customWidth="1"/>
    <col min="6828" max="6846" width="8.140625" style="9" customWidth="1"/>
    <col min="6847" max="7082" width="12.140625" style="9"/>
    <col min="7083" max="7083" width="14.7109375" style="9" customWidth="1"/>
    <col min="7084" max="7102" width="8.140625" style="9" customWidth="1"/>
    <col min="7103" max="7338" width="12.140625" style="9"/>
    <col min="7339" max="7339" width="14.7109375" style="9" customWidth="1"/>
    <col min="7340" max="7358" width="8.140625" style="9" customWidth="1"/>
    <col min="7359" max="7594" width="12.140625" style="9"/>
    <col min="7595" max="7595" width="14.7109375" style="9" customWidth="1"/>
    <col min="7596" max="7614" width="8.140625" style="9" customWidth="1"/>
    <col min="7615" max="7850" width="12.140625" style="9"/>
    <col min="7851" max="7851" width="14.7109375" style="9" customWidth="1"/>
    <col min="7852" max="7870" width="8.140625" style="9" customWidth="1"/>
    <col min="7871" max="8106" width="12.140625" style="9"/>
    <col min="8107" max="8107" width="14.7109375" style="9" customWidth="1"/>
    <col min="8108" max="8126" width="8.140625" style="9" customWidth="1"/>
    <col min="8127" max="8362" width="12.140625" style="9"/>
    <col min="8363" max="8363" width="14.7109375" style="9" customWidth="1"/>
    <col min="8364" max="8382" width="8.140625" style="9" customWidth="1"/>
    <col min="8383" max="8618" width="12.140625" style="9"/>
    <col min="8619" max="8619" width="14.7109375" style="9" customWidth="1"/>
    <col min="8620" max="8638" width="8.140625" style="9" customWidth="1"/>
    <col min="8639" max="8874" width="12.140625" style="9"/>
    <col min="8875" max="8875" width="14.7109375" style="9" customWidth="1"/>
    <col min="8876" max="8894" width="8.140625" style="9" customWidth="1"/>
    <col min="8895" max="9130" width="12.140625" style="9"/>
    <col min="9131" max="9131" width="14.7109375" style="9" customWidth="1"/>
    <col min="9132" max="9150" width="8.140625" style="9" customWidth="1"/>
    <col min="9151" max="9386" width="12.140625" style="9"/>
    <col min="9387" max="9387" width="14.7109375" style="9" customWidth="1"/>
    <col min="9388" max="9406" width="8.140625" style="9" customWidth="1"/>
    <col min="9407" max="9642" width="12.140625" style="9"/>
    <col min="9643" max="9643" width="14.7109375" style="9" customWidth="1"/>
    <col min="9644" max="9662" width="8.140625" style="9" customWidth="1"/>
    <col min="9663" max="9898" width="12.140625" style="9"/>
    <col min="9899" max="9899" width="14.7109375" style="9" customWidth="1"/>
    <col min="9900" max="9918" width="8.140625" style="9" customWidth="1"/>
    <col min="9919" max="10154" width="12.140625" style="9"/>
    <col min="10155" max="10155" width="14.7109375" style="9" customWidth="1"/>
    <col min="10156" max="10174" width="8.140625" style="9" customWidth="1"/>
    <col min="10175" max="10410" width="12.140625" style="9"/>
    <col min="10411" max="10411" width="14.7109375" style="9" customWidth="1"/>
    <col min="10412" max="10430" width="8.140625" style="9" customWidth="1"/>
    <col min="10431" max="10666" width="12.140625" style="9"/>
    <col min="10667" max="10667" width="14.7109375" style="9" customWidth="1"/>
    <col min="10668" max="10686" width="8.140625" style="9" customWidth="1"/>
    <col min="10687" max="10922" width="12.140625" style="9"/>
    <col min="10923" max="10923" width="14.7109375" style="9" customWidth="1"/>
    <col min="10924" max="10942" width="8.140625" style="9" customWidth="1"/>
    <col min="10943" max="11178" width="12.140625" style="9"/>
    <col min="11179" max="11179" width="14.7109375" style="9" customWidth="1"/>
    <col min="11180" max="11198" width="8.140625" style="9" customWidth="1"/>
    <col min="11199" max="11434" width="12.140625" style="9"/>
    <col min="11435" max="11435" width="14.7109375" style="9" customWidth="1"/>
    <col min="11436" max="11454" width="8.140625" style="9" customWidth="1"/>
    <col min="11455" max="11690" width="12.140625" style="9"/>
    <col min="11691" max="11691" width="14.7109375" style="9" customWidth="1"/>
    <col min="11692" max="11710" width="8.140625" style="9" customWidth="1"/>
    <col min="11711" max="11946" width="12.140625" style="9"/>
    <col min="11947" max="11947" width="14.7109375" style="9" customWidth="1"/>
    <col min="11948" max="11966" width="8.140625" style="9" customWidth="1"/>
    <col min="11967" max="12202" width="12.140625" style="9"/>
    <col min="12203" max="12203" width="14.7109375" style="9" customWidth="1"/>
    <col min="12204" max="12222" width="8.140625" style="9" customWidth="1"/>
    <col min="12223" max="12458" width="12.140625" style="9"/>
    <col min="12459" max="12459" width="14.7109375" style="9" customWidth="1"/>
    <col min="12460" max="12478" width="8.140625" style="9" customWidth="1"/>
    <col min="12479" max="12714" width="12.140625" style="9"/>
    <col min="12715" max="12715" width="14.7109375" style="9" customWidth="1"/>
    <col min="12716" max="12734" width="8.140625" style="9" customWidth="1"/>
    <col min="12735" max="12970" width="12.140625" style="9"/>
    <col min="12971" max="12971" width="14.7109375" style="9" customWidth="1"/>
    <col min="12972" max="12990" width="8.140625" style="9" customWidth="1"/>
    <col min="12991" max="13226" width="12.140625" style="9"/>
    <col min="13227" max="13227" width="14.7109375" style="9" customWidth="1"/>
    <col min="13228" max="13246" width="8.140625" style="9" customWidth="1"/>
    <col min="13247" max="13482" width="12.140625" style="9"/>
    <col min="13483" max="13483" width="14.7109375" style="9" customWidth="1"/>
    <col min="13484" max="13502" width="8.140625" style="9" customWidth="1"/>
    <col min="13503" max="13738" width="12.140625" style="9"/>
    <col min="13739" max="13739" width="14.7109375" style="9" customWidth="1"/>
    <col min="13740" max="13758" width="8.140625" style="9" customWidth="1"/>
    <col min="13759" max="13994" width="12.140625" style="9"/>
    <col min="13995" max="13995" width="14.7109375" style="9" customWidth="1"/>
    <col min="13996" max="14014" width="8.140625" style="9" customWidth="1"/>
    <col min="14015" max="14250" width="12.140625" style="9"/>
    <col min="14251" max="14251" width="14.7109375" style="9" customWidth="1"/>
    <col min="14252" max="14270" width="8.140625" style="9" customWidth="1"/>
    <col min="14271" max="14506" width="12.140625" style="9"/>
    <col min="14507" max="14507" width="14.7109375" style="9" customWidth="1"/>
    <col min="14508" max="14526" width="8.140625" style="9" customWidth="1"/>
    <col min="14527" max="14762" width="12.140625" style="9"/>
    <col min="14763" max="14763" width="14.7109375" style="9" customWidth="1"/>
    <col min="14764" max="14782" width="8.140625" style="9" customWidth="1"/>
    <col min="14783" max="15018" width="12.140625" style="9"/>
    <col min="15019" max="15019" width="14.7109375" style="9" customWidth="1"/>
    <col min="15020" max="15038" width="8.140625" style="9" customWidth="1"/>
    <col min="15039" max="15274" width="12.140625" style="9"/>
    <col min="15275" max="15275" width="14.7109375" style="9" customWidth="1"/>
    <col min="15276" max="15294" width="8.140625" style="9" customWidth="1"/>
    <col min="15295" max="15530" width="12.140625" style="9"/>
    <col min="15531" max="15531" width="14.7109375" style="9" customWidth="1"/>
    <col min="15532" max="15550" width="8.140625" style="9" customWidth="1"/>
    <col min="15551" max="15786" width="12.140625" style="9"/>
    <col min="15787" max="15787" width="14.7109375" style="9" customWidth="1"/>
    <col min="15788" max="15806" width="8.140625" style="9" customWidth="1"/>
    <col min="15807" max="16042" width="12.140625" style="9"/>
    <col min="16043" max="16043" width="14.7109375" style="9" customWidth="1"/>
    <col min="16044" max="16062" width="8.140625" style="9" customWidth="1"/>
    <col min="16063" max="16384" width="12.140625" style="9"/>
  </cols>
  <sheetData>
    <row r="1" spans="1:12" ht="14.25" x14ac:dyDescent="0.25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15" t="s">
        <v>222</v>
      </c>
      <c r="K1" s="215"/>
    </row>
    <row r="2" spans="1:12" ht="15" x14ac:dyDescent="0.25">
      <c r="A2" s="25" t="s">
        <v>381</v>
      </c>
      <c r="B2" s="25"/>
      <c r="C2" s="25"/>
      <c r="D2" s="25"/>
      <c r="E2" s="25"/>
      <c r="F2" s="25"/>
      <c r="G2" s="25"/>
      <c r="H2" s="25"/>
      <c r="I2" s="25"/>
      <c r="J2" s="215"/>
      <c r="K2" s="215"/>
      <c r="L2"/>
    </row>
    <row r="3" spans="1:12" ht="14.25" x14ac:dyDescent="0.25">
      <c r="A3" s="252" t="s">
        <v>382</v>
      </c>
      <c r="B3" s="252"/>
      <c r="C3" s="252"/>
      <c r="D3" s="252"/>
      <c r="E3" s="252"/>
      <c r="F3" s="252"/>
      <c r="G3" s="252"/>
      <c r="H3" s="252"/>
      <c r="I3" s="252"/>
    </row>
    <row r="4" spans="1:12" ht="14.2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4.2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</row>
    <row r="6" spans="1:12" ht="14.25" x14ac:dyDescent="0.25">
      <c r="A6" s="25" t="s">
        <v>383</v>
      </c>
      <c r="B6" s="25"/>
      <c r="C6" s="25"/>
      <c r="D6" s="25"/>
      <c r="E6" s="25"/>
      <c r="F6" s="25"/>
      <c r="G6" s="25"/>
      <c r="H6" s="25"/>
      <c r="I6" s="25"/>
    </row>
    <row r="7" spans="1:12" ht="1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</row>
    <row r="9" spans="1:12" ht="21" customHeight="1" x14ac:dyDescent="0.25">
      <c r="A9" s="217" t="s">
        <v>20</v>
      </c>
      <c r="B9" s="217"/>
      <c r="C9" s="217"/>
      <c r="D9" s="217"/>
      <c r="E9" s="217"/>
      <c r="F9" s="217"/>
      <c r="G9" s="217"/>
      <c r="H9" s="251"/>
      <c r="I9" s="251"/>
    </row>
    <row r="10" spans="1:12" ht="15" customHeight="1" x14ac:dyDescent="0.25">
      <c r="A10" s="27" t="s">
        <v>21</v>
      </c>
      <c r="B10" s="28">
        <f t="shared" ref="B10:I18" si="0">+B21+B32</f>
        <v>311227</v>
      </c>
      <c r="C10" s="28">
        <f t="shared" si="0"/>
        <v>313288</v>
      </c>
      <c r="D10" s="28">
        <f t="shared" si="0"/>
        <v>316723</v>
      </c>
      <c r="E10" s="28">
        <f t="shared" si="0"/>
        <v>323807</v>
      </c>
      <c r="F10" s="28">
        <f t="shared" si="0"/>
        <v>335714</v>
      </c>
      <c r="G10" s="28">
        <f t="shared" si="0"/>
        <v>336563</v>
      </c>
      <c r="H10" s="28">
        <f>+H21+H32</f>
        <v>336477</v>
      </c>
      <c r="I10" s="28">
        <f>+I21+I32</f>
        <v>339468</v>
      </c>
    </row>
    <row r="11" spans="1:12" ht="15" customHeight="1" x14ac:dyDescent="0.25">
      <c r="A11" s="29" t="s">
        <v>46</v>
      </c>
      <c r="B11" s="28">
        <f t="shared" si="0"/>
        <v>207502</v>
      </c>
      <c r="C11" s="28">
        <f t="shared" si="0"/>
        <v>209499</v>
      </c>
      <c r="D11" s="28">
        <f t="shared" si="0"/>
        <v>211364</v>
      </c>
      <c r="E11" s="28">
        <f t="shared" si="0"/>
        <v>213150</v>
      </c>
      <c r="F11" s="28">
        <f t="shared" si="0"/>
        <v>216750</v>
      </c>
      <c r="G11" s="28">
        <f t="shared" si="0"/>
        <v>209955</v>
      </c>
      <c r="H11" s="28">
        <f t="shared" si="0"/>
        <v>207038</v>
      </c>
      <c r="I11" s="28">
        <f t="shared" si="0"/>
        <v>209469</v>
      </c>
    </row>
    <row r="12" spans="1:12" ht="15" customHeight="1" x14ac:dyDescent="0.25">
      <c r="A12" s="29" t="s">
        <v>48</v>
      </c>
      <c r="B12" s="28">
        <f t="shared" si="0"/>
        <v>84953</v>
      </c>
      <c r="C12" s="28">
        <f t="shared" si="0"/>
        <v>85646</v>
      </c>
      <c r="D12" s="28">
        <f t="shared" si="0"/>
        <v>88081</v>
      </c>
      <c r="E12" s="28">
        <f t="shared" si="0"/>
        <v>84853</v>
      </c>
      <c r="F12" s="28">
        <f t="shared" si="0"/>
        <v>82449</v>
      </c>
      <c r="G12" s="28">
        <f t="shared" si="0"/>
        <v>79854</v>
      </c>
      <c r="H12" s="28">
        <f t="shared" si="0"/>
        <v>80562</v>
      </c>
      <c r="I12" s="28">
        <f t="shared" si="0"/>
        <v>80026</v>
      </c>
    </row>
    <row r="13" spans="1:12" ht="15" customHeight="1" x14ac:dyDescent="0.25">
      <c r="A13" s="29" t="s">
        <v>49</v>
      </c>
      <c r="B13" s="28">
        <f t="shared" si="0"/>
        <v>67375</v>
      </c>
      <c r="C13" s="28">
        <f t="shared" si="0"/>
        <v>68618</v>
      </c>
      <c r="D13" s="28">
        <f t="shared" si="0"/>
        <v>67409</v>
      </c>
      <c r="E13" s="28">
        <f t="shared" si="0"/>
        <v>71505</v>
      </c>
      <c r="F13" s="28">
        <f t="shared" si="0"/>
        <v>72826</v>
      </c>
      <c r="G13" s="28">
        <f t="shared" si="0"/>
        <v>68649</v>
      </c>
      <c r="H13" s="28">
        <f t="shared" si="0"/>
        <v>68052</v>
      </c>
      <c r="I13" s="28">
        <f t="shared" si="0"/>
        <v>69986</v>
      </c>
    </row>
    <row r="14" spans="1:12" ht="15" customHeight="1" x14ac:dyDescent="0.25">
      <c r="A14" s="29" t="s">
        <v>50</v>
      </c>
      <c r="B14" s="28">
        <f t="shared" si="0"/>
        <v>55174</v>
      </c>
      <c r="C14" s="28">
        <f t="shared" si="0"/>
        <v>55235</v>
      </c>
      <c r="D14" s="28">
        <f t="shared" si="0"/>
        <v>55874</v>
      </c>
      <c r="E14" s="28">
        <f t="shared" si="0"/>
        <v>56792</v>
      </c>
      <c r="F14" s="28">
        <f t="shared" si="0"/>
        <v>61475</v>
      </c>
      <c r="G14" s="28">
        <f t="shared" si="0"/>
        <v>61452</v>
      </c>
      <c r="H14" s="28">
        <f t="shared" si="0"/>
        <v>58424</v>
      </c>
      <c r="I14" s="28">
        <f t="shared" si="0"/>
        <v>59457</v>
      </c>
    </row>
    <row r="15" spans="1:12" ht="15" customHeight="1" x14ac:dyDescent="0.25">
      <c r="A15" s="29" t="s">
        <v>384</v>
      </c>
      <c r="B15" s="28">
        <f t="shared" si="0"/>
        <v>103725</v>
      </c>
      <c r="C15" s="28">
        <f t="shared" si="0"/>
        <v>103789</v>
      </c>
      <c r="D15" s="28">
        <f t="shared" si="0"/>
        <v>105359</v>
      </c>
      <c r="E15" s="28">
        <f t="shared" si="0"/>
        <v>110657</v>
      </c>
      <c r="F15" s="28">
        <f t="shared" si="0"/>
        <v>118964</v>
      </c>
      <c r="G15" s="28">
        <f t="shared" si="0"/>
        <v>126608</v>
      </c>
      <c r="H15" s="28">
        <f t="shared" si="0"/>
        <v>129439</v>
      </c>
      <c r="I15" s="28">
        <f t="shared" si="0"/>
        <v>129999</v>
      </c>
    </row>
    <row r="16" spans="1:12" ht="15" customHeight="1" x14ac:dyDescent="0.25">
      <c r="A16" s="29" t="s">
        <v>51</v>
      </c>
      <c r="B16" s="28">
        <f t="shared" si="0"/>
        <v>54002</v>
      </c>
      <c r="C16" s="28">
        <f t="shared" si="0"/>
        <v>53560</v>
      </c>
      <c r="D16" s="28">
        <f t="shared" si="0"/>
        <v>54686</v>
      </c>
      <c r="E16" s="28">
        <f t="shared" si="0"/>
        <v>57329</v>
      </c>
      <c r="F16" s="28">
        <f t="shared" si="0"/>
        <v>60699</v>
      </c>
      <c r="G16" s="28">
        <f t="shared" si="0"/>
        <v>63947</v>
      </c>
      <c r="H16" s="28">
        <f t="shared" si="0"/>
        <v>63773</v>
      </c>
      <c r="I16" s="28">
        <f t="shared" si="0"/>
        <v>62995</v>
      </c>
    </row>
    <row r="17" spans="1:9" ht="15" customHeight="1" x14ac:dyDescent="0.25">
      <c r="A17" s="29" t="s">
        <v>52</v>
      </c>
      <c r="B17" s="28">
        <f t="shared" si="0"/>
        <v>41860</v>
      </c>
      <c r="C17" s="28">
        <f t="shared" si="0"/>
        <v>42070</v>
      </c>
      <c r="D17" s="28">
        <f t="shared" si="0"/>
        <v>42372</v>
      </c>
      <c r="E17" s="28">
        <f t="shared" si="0"/>
        <v>44385</v>
      </c>
      <c r="F17" s="28">
        <f t="shared" si="0"/>
        <v>47410</v>
      </c>
      <c r="G17" s="28">
        <f t="shared" si="0"/>
        <v>49864</v>
      </c>
      <c r="H17" s="28">
        <f t="shared" si="0"/>
        <v>51598</v>
      </c>
      <c r="I17" s="28">
        <f t="shared" si="0"/>
        <v>51987</v>
      </c>
    </row>
    <row r="18" spans="1:9" ht="15" customHeight="1" x14ac:dyDescent="0.25">
      <c r="A18" s="29" t="s">
        <v>53</v>
      </c>
      <c r="B18" s="28">
        <f t="shared" si="0"/>
        <v>7863</v>
      </c>
      <c r="C18" s="28">
        <f t="shared" si="0"/>
        <v>8159</v>
      </c>
      <c r="D18" s="28">
        <f t="shared" si="0"/>
        <v>8301</v>
      </c>
      <c r="E18" s="28">
        <f t="shared" si="0"/>
        <v>8943</v>
      </c>
      <c r="F18" s="28">
        <f t="shared" si="0"/>
        <v>10855</v>
      </c>
      <c r="G18" s="28">
        <f t="shared" si="0"/>
        <v>12797</v>
      </c>
      <c r="H18" s="28">
        <f t="shared" si="0"/>
        <v>14068</v>
      </c>
      <c r="I18" s="28">
        <f t="shared" si="0"/>
        <v>15017</v>
      </c>
    </row>
    <row r="19" spans="1:9" ht="13.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</row>
    <row r="20" spans="1:9" ht="21" customHeight="1" x14ac:dyDescent="0.25">
      <c r="A20" s="218" t="s">
        <v>30</v>
      </c>
      <c r="B20" s="218"/>
      <c r="C20" s="218"/>
      <c r="D20" s="218"/>
      <c r="E20" s="218"/>
      <c r="F20" s="218"/>
      <c r="G20" s="218"/>
      <c r="H20" s="201"/>
      <c r="I20" s="201"/>
    </row>
    <row r="21" spans="1:9" ht="15" customHeight="1" x14ac:dyDescent="0.25">
      <c r="A21" s="27" t="s">
        <v>21</v>
      </c>
      <c r="B21" s="28">
        <f t="shared" ref="B21:G21" si="1">+B22+B26</f>
        <v>243235</v>
      </c>
      <c r="C21" s="28">
        <f t="shared" si="1"/>
        <v>250460</v>
      </c>
      <c r="D21" s="28">
        <f t="shared" si="1"/>
        <v>254590</v>
      </c>
      <c r="E21" s="28">
        <f t="shared" si="1"/>
        <v>260395</v>
      </c>
      <c r="F21" s="28">
        <f t="shared" si="1"/>
        <v>271074</v>
      </c>
      <c r="G21" s="28">
        <f t="shared" si="1"/>
        <v>270880</v>
      </c>
      <c r="H21" s="28">
        <f>+H22+H26</f>
        <v>275913</v>
      </c>
      <c r="I21" s="28">
        <f>+I22+I26</f>
        <v>281834</v>
      </c>
    </row>
    <row r="22" spans="1:9" ht="15" customHeight="1" x14ac:dyDescent="0.25">
      <c r="A22" s="29" t="s">
        <v>46</v>
      </c>
      <c r="B22" s="28">
        <f t="shared" ref="B22:G22" si="2">+B23+B24+B25</f>
        <v>158579</v>
      </c>
      <c r="C22" s="28">
        <f t="shared" si="2"/>
        <v>162754</v>
      </c>
      <c r="D22" s="28">
        <f t="shared" si="2"/>
        <v>165876</v>
      </c>
      <c r="E22" s="28">
        <f t="shared" si="2"/>
        <v>167635</v>
      </c>
      <c r="F22" s="28">
        <f t="shared" si="2"/>
        <v>169150</v>
      </c>
      <c r="G22" s="28">
        <f t="shared" si="2"/>
        <v>164066</v>
      </c>
      <c r="H22" s="28">
        <f>+H23+H24+H25</f>
        <v>164547</v>
      </c>
      <c r="I22" s="28">
        <f>+I23+I24+I25</f>
        <v>169608</v>
      </c>
    </row>
    <row r="23" spans="1:9" ht="15" customHeight="1" x14ac:dyDescent="0.25">
      <c r="A23" s="29" t="s">
        <v>48</v>
      </c>
      <c r="B23" s="28">
        <v>61889</v>
      </c>
      <c r="C23" s="28">
        <v>62841</v>
      </c>
      <c r="D23" s="28">
        <v>65528</v>
      </c>
      <c r="E23" s="28">
        <v>64023</v>
      </c>
      <c r="F23" s="28">
        <v>61026</v>
      </c>
      <c r="G23" s="28">
        <v>59660</v>
      </c>
      <c r="H23" s="28">
        <v>61152</v>
      </c>
      <c r="I23" s="28">
        <v>62192</v>
      </c>
    </row>
    <row r="24" spans="1:9" ht="15" customHeight="1" x14ac:dyDescent="0.25">
      <c r="A24" s="29" t="s">
        <v>49</v>
      </c>
      <c r="B24" s="28">
        <v>51215</v>
      </c>
      <c r="C24" s="28">
        <v>53394</v>
      </c>
      <c r="D24" s="28">
        <v>52723</v>
      </c>
      <c r="E24" s="28">
        <v>55445</v>
      </c>
      <c r="F24" s="28">
        <v>55915</v>
      </c>
      <c r="G24" s="28">
        <v>52552</v>
      </c>
      <c r="H24" s="28">
        <v>53231</v>
      </c>
      <c r="I24" s="28">
        <v>55788</v>
      </c>
    </row>
    <row r="25" spans="1:9" ht="15" customHeight="1" x14ac:dyDescent="0.25">
      <c r="A25" s="29" t="s">
        <v>50</v>
      </c>
      <c r="B25" s="28">
        <v>45475</v>
      </c>
      <c r="C25" s="28">
        <v>46519</v>
      </c>
      <c r="D25" s="28">
        <v>47625</v>
      </c>
      <c r="E25" s="28">
        <v>48167</v>
      </c>
      <c r="F25" s="28">
        <v>52209</v>
      </c>
      <c r="G25" s="28">
        <v>51854</v>
      </c>
      <c r="H25" s="28">
        <v>50164</v>
      </c>
      <c r="I25" s="28">
        <v>51628</v>
      </c>
    </row>
    <row r="26" spans="1:9" ht="15" customHeight="1" x14ac:dyDescent="0.25">
      <c r="A26" s="29" t="s">
        <v>384</v>
      </c>
      <c r="B26" s="28">
        <f t="shared" ref="B26:G26" si="3">+B27+B28+B29</f>
        <v>84656</v>
      </c>
      <c r="C26" s="28">
        <f t="shared" si="3"/>
        <v>87706</v>
      </c>
      <c r="D26" s="28">
        <f t="shared" si="3"/>
        <v>88714</v>
      </c>
      <c r="E26" s="28">
        <f t="shared" si="3"/>
        <v>92760</v>
      </c>
      <c r="F26" s="28">
        <f t="shared" si="3"/>
        <v>101924</v>
      </c>
      <c r="G26" s="28">
        <f t="shared" si="3"/>
        <v>106814</v>
      </c>
      <c r="H26" s="28">
        <f>+H27+H28+H29</f>
        <v>111366</v>
      </c>
      <c r="I26" s="28">
        <f>+I27+I28+I29</f>
        <v>112226</v>
      </c>
    </row>
    <row r="27" spans="1:9" ht="15" customHeight="1" x14ac:dyDescent="0.25">
      <c r="A27" s="29" t="s">
        <v>51</v>
      </c>
      <c r="B27" s="28">
        <v>40894</v>
      </c>
      <c r="C27" s="28">
        <v>42326</v>
      </c>
      <c r="D27" s="28">
        <v>42943</v>
      </c>
      <c r="E27" s="28">
        <v>45019</v>
      </c>
      <c r="F27" s="28">
        <v>48211</v>
      </c>
      <c r="G27" s="28">
        <v>50311</v>
      </c>
      <c r="H27" s="28">
        <v>50890</v>
      </c>
      <c r="I27" s="28">
        <v>50409</v>
      </c>
    </row>
    <row r="28" spans="1:9" ht="15" customHeight="1" x14ac:dyDescent="0.25">
      <c r="A28" s="29" t="s">
        <v>52</v>
      </c>
      <c r="B28" s="28">
        <v>36360</v>
      </c>
      <c r="C28" s="28">
        <v>37659</v>
      </c>
      <c r="D28" s="28">
        <v>37861</v>
      </c>
      <c r="E28" s="28">
        <v>39439</v>
      </c>
      <c r="F28" s="28">
        <v>43284</v>
      </c>
      <c r="G28" s="28">
        <v>44378</v>
      </c>
      <c r="H28" s="28">
        <v>47411</v>
      </c>
      <c r="I28" s="28">
        <v>47429</v>
      </c>
    </row>
    <row r="29" spans="1:9" ht="15" customHeight="1" x14ac:dyDescent="0.25">
      <c r="A29" s="29" t="s">
        <v>53</v>
      </c>
      <c r="B29" s="28">
        <v>7402</v>
      </c>
      <c r="C29" s="28">
        <v>7721</v>
      </c>
      <c r="D29" s="28">
        <v>7910</v>
      </c>
      <c r="E29" s="28">
        <v>8302</v>
      </c>
      <c r="F29" s="28">
        <v>10429</v>
      </c>
      <c r="G29" s="28">
        <v>12125</v>
      </c>
      <c r="H29" s="28">
        <v>13065</v>
      </c>
      <c r="I29" s="28">
        <v>14388</v>
      </c>
    </row>
    <row r="30" spans="1:9" ht="13.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25">
      <c r="A31" s="32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ht="15" customHeight="1" x14ac:dyDescent="0.25">
      <c r="A32" s="27" t="s">
        <v>21</v>
      </c>
      <c r="B32" s="28">
        <f t="shared" ref="B32:G32" si="4">+B33+B37</f>
        <v>67992</v>
      </c>
      <c r="C32" s="28">
        <f t="shared" si="4"/>
        <v>62828</v>
      </c>
      <c r="D32" s="28">
        <f t="shared" si="4"/>
        <v>62133</v>
      </c>
      <c r="E32" s="28">
        <f t="shared" si="4"/>
        <v>63412</v>
      </c>
      <c r="F32" s="28">
        <f t="shared" si="4"/>
        <v>64640</v>
      </c>
      <c r="G32" s="28">
        <f t="shared" si="4"/>
        <v>65683</v>
      </c>
      <c r="H32" s="28">
        <f>+H33+H37</f>
        <v>60564</v>
      </c>
      <c r="I32" s="28">
        <f>+I33+I37</f>
        <v>57634</v>
      </c>
    </row>
    <row r="33" spans="1:12" ht="15" customHeight="1" x14ac:dyDescent="0.25">
      <c r="A33" s="29" t="s">
        <v>46</v>
      </c>
      <c r="B33" s="28">
        <f t="shared" ref="B33:G33" si="5">+B34+B35+B36</f>
        <v>48923</v>
      </c>
      <c r="C33" s="28">
        <f t="shared" si="5"/>
        <v>46745</v>
      </c>
      <c r="D33" s="28">
        <f t="shared" si="5"/>
        <v>45488</v>
      </c>
      <c r="E33" s="28">
        <f t="shared" si="5"/>
        <v>45515</v>
      </c>
      <c r="F33" s="28">
        <f t="shared" si="5"/>
        <v>47600</v>
      </c>
      <c r="G33" s="28">
        <f t="shared" si="5"/>
        <v>45889</v>
      </c>
      <c r="H33" s="28">
        <f>+H34+H35+H36</f>
        <v>42491</v>
      </c>
      <c r="I33" s="28">
        <f>+I34+I35+I36</f>
        <v>39861</v>
      </c>
    </row>
    <row r="34" spans="1:12" ht="15" customHeight="1" x14ac:dyDescent="0.25">
      <c r="A34" s="29" t="s">
        <v>48</v>
      </c>
      <c r="B34" s="28">
        <v>23064</v>
      </c>
      <c r="C34" s="28">
        <v>22805</v>
      </c>
      <c r="D34" s="28">
        <v>22553</v>
      </c>
      <c r="E34" s="28">
        <v>20830</v>
      </c>
      <c r="F34" s="28">
        <v>21423</v>
      </c>
      <c r="G34" s="28">
        <v>20194</v>
      </c>
      <c r="H34" s="28">
        <v>19410</v>
      </c>
      <c r="I34" s="28">
        <v>17834</v>
      </c>
    </row>
    <row r="35" spans="1:12" ht="15" customHeight="1" x14ac:dyDescent="0.25">
      <c r="A35" s="29" t="s">
        <v>49</v>
      </c>
      <c r="B35" s="28">
        <v>16160</v>
      </c>
      <c r="C35" s="28">
        <v>15224</v>
      </c>
      <c r="D35" s="28">
        <v>14686</v>
      </c>
      <c r="E35" s="28">
        <v>16060</v>
      </c>
      <c r="F35" s="28">
        <v>16911</v>
      </c>
      <c r="G35" s="28">
        <v>16097</v>
      </c>
      <c r="H35" s="28">
        <v>14821</v>
      </c>
      <c r="I35" s="28">
        <v>14198</v>
      </c>
    </row>
    <row r="36" spans="1:12" ht="15" customHeight="1" x14ac:dyDescent="0.25">
      <c r="A36" s="29" t="s">
        <v>50</v>
      </c>
      <c r="B36" s="28">
        <v>9699</v>
      </c>
      <c r="C36" s="28">
        <v>8716</v>
      </c>
      <c r="D36" s="28">
        <v>8249</v>
      </c>
      <c r="E36" s="28">
        <v>8625</v>
      </c>
      <c r="F36" s="28">
        <v>9266</v>
      </c>
      <c r="G36" s="28">
        <v>9598</v>
      </c>
      <c r="H36" s="28">
        <v>8260</v>
      </c>
      <c r="I36" s="28">
        <v>7829</v>
      </c>
    </row>
    <row r="37" spans="1:12" ht="15" customHeight="1" x14ac:dyDescent="0.25">
      <c r="A37" s="29" t="s">
        <v>384</v>
      </c>
      <c r="B37" s="28">
        <f t="shared" ref="B37:G37" si="6">+B38+B39+B40</f>
        <v>19069</v>
      </c>
      <c r="C37" s="28">
        <f t="shared" si="6"/>
        <v>16083</v>
      </c>
      <c r="D37" s="28">
        <f t="shared" si="6"/>
        <v>16645</v>
      </c>
      <c r="E37" s="28">
        <f t="shared" si="6"/>
        <v>17897</v>
      </c>
      <c r="F37" s="28">
        <f t="shared" si="6"/>
        <v>17040</v>
      </c>
      <c r="G37" s="28">
        <f t="shared" si="6"/>
        <v>19794</v>
      </c>
      <c r="H37" s="28">
        <f>+H38+H39+H40</f>
        <v>18073</v>
      </c>
      <c r="I37" s="28">
        <f>+I38+I39+I40</f>
        <v>17773</v>
      </c>
    </row>
    <row r="38" spans="1:12" ht="15" customHeight="1" x14ac:dyDescent="0.25">
      <c r="A38" s="29" t="s">
        <v>51</v>
      </c>
      <c r="B38" s="28">
        <v>13108</v>
      </c>
      <c r="C38" s="28">
        <v>11234</v>
      </c>
      <c r="D38" s="28">
        <v>11743</v>
      </c>
      <c r="E38" s="28">
        <v>12310</v>
      </c>
      <c r="F38" s="28">
        <v>12488</v>
      </c>
      <c r="G38" s="28">
        <v>13636</v>
      </c>
      <c r="H38" s="28">
        <v>12883</v>
      </c>
      <c r="I38" s="28">
        <v>12586</v>
      </c>
    </row>
    <row r="39" spans="1:12" ht="15" customHeight="1" x14ac:dyDescent="0.25">
      <c r="A39" s="29" t="s">
        <v>52</v>
      </c>
      <c r="B39" s="28">
        <v>5500</v>
      </c>
      <c r="C39" s="28">
        <v>4411</v>
      </c>
      <c r="D39" s="28">
        <v>4511</v>
      </c>
      <c r="E39" s="28">
        <v>4946</v>
      </c>
      <c r="F39" s="28">
        <v>4126</v>
      </c>
      <c r="G39" s="28">
        <v>5486</v>
      </c>
      <c r="H39" s="28">
        <v>4187</v>
      </c>
      <c r="I39" s="28">
        <v>4558</v>
      </c>
    </row>
    <row r="40" spans="1:12" ht="15" customHeight="1" thickBot="1" x14ac:dyDescent="0.3">
      <c r="A40" s="29" t="s">
        <v>53</v>
      </c>
      <c r="B40" s="28">
        <v>461</v>
      </c>
      <c r="C40" s="28">
        <v>438</v>
      </c>
      <c r="D40" s="28">
        <v>391</v>
      </c>
      <c r="E40" s="28">
        <v>641</v>
      </c>
      <c r="F40" s="28">
        <v>426</v>
      </c>
      <c r="G40" s="28">
        <v>672</v>
      </c>
      <c r="H40" s="35">
        <v>1003</v>
      </c>
      <c r="I40" s="35">
        <v>629</v>
      </c>
    </row>
    <row r="41" spans="1:12" x14ac:dyDescent="0.25">
      <c r="A41" s="216" t="s">
        <v>14</v>
      </c>
      <c r="B41" s="216"/>
      <c r="C41" s="216"/>
      <c r="D41" s="216"/>
      <c r="E41" s="216"/>
      <c r="F41" s="216"/>
      <c r="G41" s="216"/>
      <c r="H41" s="203"/>
      <c r="I41" s="203"/>
    </row>
    <row r="42" spans="1:12" x14ac:dyDescent="0.25">
      <c r="A42" s="36"/>
    </row>
    <row r="43" spans="1:12" ht="14.25" x14ac:dyDescent="0.25">
      <c r="A43" s="25" t="s">
        <v>55</v>
      </c>
      <c r="B43" s="25"/>
      <c r="C43" s="25"/>
      <c r="D43" s="25"/>
      <c r="E43" s="25"/>
      <c r="F43" s="25"/>
      <c r="G43" s="25"/>
      <c r="H43" s="25"/>
      <c r="I43" s="25"/>
      <c r="J43" s="215" t="s">
        <v>222</v>
      </c>
      <c r="K43" s="215"/>
    </row>
    <row r="44" spans="1:12" ht="15" x14ac:dyDescent="0.25">
      <c r="A44" s="25" t="s">
        <v>381</v>
      </c>
      <c r="B44" s="25"/>
      <c r="C44" s="25"/>
      <c r="D44" s="25"/>
      <c r="E44" s="25"/>
      <c r="F44" s="25"/>
      <c r="G44" s="25"/>
      <c r="H44" s="25"/>
      <c r="I44" s="25"/>
      <c r="J44" s="215"/>
      <c r="K44" s="215"/>
      <c r="L44"/>
    </row>
    <row r="45" spans="1:12" ht="14.25" x14ac:dyDescent="0.25">
      <c r="A45" s="252" t="s">
        <v>382</v>
      </c>
      <c r="B45" s="252"/>
      <c r="C45" s="252"/>
      <c r="D45" s="252"/>
      <c r="E45" s="252"/>
      <c r="F45" s="252"/>
      <c r="G45" s="252"/>
      <c r="H45" s="252"/>
      <c r="I45" s="252"/>
    </row>
    <row r="46" spans="1:12" ht="14.25" x14ac:dyDescent="0.25">
      <c r="A46" s="25" t="s">
        <v>18</v>
      </c>
      <c r="B46" s="25"/>
      <c r="C46" s="25"/>
      <c r="D46" s="25"/>
      <c r="E46" s="25"/>
      <c r="F46" s="25"/>
      <c r="G46" s="25"/>
      <c r="H46" s="25"/>
      <c r="I46" s="25"/>
    </row>
    <row r="47" spans="1:12" ht="14.25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</row>
    <row r="48" spans="1:12" ht="14.25" x14ac:dyDescent="0.25">
      <c r="A48" s="25" t="s">
        <v>383</v>
      </c>
      <c r="B48" s="25"/>
      <c r="C48" s="25"/>
      <c r="D48" s="25"/>
      <c r="E48" s="25"/>
      <c r="F48" s="25"/>
      <c r="G48" s="25"/>
      <c r="H48" s="25"/>
      <c r="I48" s="25"/>
    </row>
    <row r="49" spans="1:9" ht="15" thickBo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</row>
    <row r="51" spans="1:9" ht="21" customHeight="1" x14ac:dyDescent="0.25">
      <c r="A51" s="218" t="s">
        <v>30</v>
      </c>
      <c r="B51" s="218"/>
      <c r="C51" s="218"/>
      <c r="D51" s="218"/>
      <c r="E51" s="218"/>
      <c r="F51" s="218"/>
      <c r="G51" s="218"/>
      <c r="H51" s="201"/>
      <c r="I51" s="201"/>
    </row>
    <row r="52" spans="1:9" ht="15" customHeight="1" x14ac:dyDescent="0.25">
      <c r="A52" s="27" t="s">
        <v>21</v>
      </c>
      <c r="B52" s="37">
        <f>+B21/B10*100</f>
        <v>78.1535663679565</v>
      </c>
      <c r="C52" s="37">
        <f t="shared" ref="C52:G52" si="7">+C21/C10*100</f>
        <v>79.945609151962415</v>
      </c>
      <c r="D52" s="37">
        <f t="shared" si="7"/>
        <v>80.38254247402304</v>
      </c>
      <c r="E52" s="37">
        <f t="shared" si="7"/>
        <v>80.416729718628687</v>
      </c>
      <c r="F52" s="37">
        <f t="shared" si="7"/>
        <v>80.745515528098323</v>
      </c>
      <c r="G52" s="37">
        <f t="shared" si="7"/>
        <v>80.484188695727099</v>
      </c>
      <c r="H52" s="37">
        <f>+H21/H10*100</f>
        <v>82.000552786668919</v>
      </c>
      <c r="I52" s="37">
        <f>+I21/I10*100</f>
        <v>83.022258357194204</v>
      </c>
    </row>
    <row r="53" spans="1:9" ht="15" customHeight="1" x14ac:dyDescent="0.25">
      <c r="A53" s="29" t="s">
        <v>46</v>
      </c>
      <c r="B53" s="37">
        <f t="shared" ref="B53:I60" si="8">+B22/B11*100</f>
        <v>76.422877851779745</v>
      </c>
      <c r="C53" s="37">
        <f t="shared" si="8"/>
        <v>77.687244330521864</v>
      </c>
      <c r="D53" s="37">
        <f t="shared" si="8"/>
        <v>78.478832724588869</v>
      </c>
      <c r="E53" s="37">
        <f t="shared" si="8"/>
        <v>78.64649307999062</v>
      </c>
      <c r="F53" s="37">
        <f t="shared" si="8"/>
        <v>78.039215686274517</v>
      </c>
      <c r="G53" s="37">
        <f t="shared" si="8"/>
        <v>78.14341168345598</v>
      </c>
      <c r="H53" s="37">
        <f t="shared" si="8"/>
        <v>79.476714419575146</v>
      </c>
      <c r="I53" s="37">
        <f t="shared" si="8"/>
        <v>80.97045386190797</v>
      </c>
    </row>
    <row r="54" spans="1:9" ht="15" customHeight="1" x14ac:dyDescent="0.25">
      <c r="A54" s="29" t="s">
        <v>48</v>
      </c>
      <c r="B54" s="37">
        <f t="shared" si="8"/>
        <v>72.850870481324975</v>
      </c>
      <c r="C54" s="37">
        <f t="shared" si="8"/>
        <v>73.37295378651659</v>
      </c>
      <c r="D54" s="37">
        <f t="shared" si="8"/>
        <v>74.395159001373727</v>
      </c>
      <c r="E54" s="37">
        <f t="shared" si="8"/>
        <v>75.451663465051325</v>
      </c>
      <c r="F54" s="37">
        <f t="shared" si="8"/>
        <v>74.01666484736019</v>
      </c>
      <c r="G54" s="37">
        <f t="shared" si="8"/>
        <v>74.711348210484132</v>
      </c>
      <c r="H54" s="37">
        <f t="shared" si="8"/>
        <v>75.906755045803237</v>
      </c>
      <c r="I54" s="37">
        <f t="shared" si="8"/>
        <v>77.714742708619696</v>
      </c>
    </row>
    <row r="55" spans="1:9" ht="15" customHeight="1" x14ac:dyDescent="0.25">
      <c r="A55" s="29" t="s">
        <v>49</v>
      </c>
      <c r="B55" s="37">
        <f t="shared" si="8"/>
        <v>76.01484230055658</v>
      </c>
      <c r="C55" s="37">
        <f t="shared" si="8"/>
        <v>77.813401731324134</v>
      </c>
      <c r="D55" s="37">
        <f t="shared" si="8"/>
        <v>78.213591656900419</v>
      </c>
      <c r="E55" s="37">
        <f t="shared" si="8"/>
        <v>77.540032165582829</v>
      </c>
      <c r="F55" s="37">
        <f t="shared" si="8"/>
        <v>76.77889764644496</v>
      </c>
      <c r="G55" s="37">
        <f t="shared" si="8"/>
        <v>76.551734184037642</v>
      </c>
      <c r="H55" s="37">
        <f t="shared" si="8"/>
        <v>78.221066243460882</v>
      </c>
      <c r="I55" s="37">
        <f t="shared" si="8"/>
        <v>79.713085474237701</v>
      </c>
    </row>
    <row r="56" spans="1:9" ht="15" customHeight="1" x14ac:dyDescent="0.25">
      <c r="A56" s="29" t="s">
        <v>50</v>
      </c>
      <c r="B56" s="37">
        <f t="shared" si="8"/>
        <v>82.421067894298034</v>
      </c>
      <c r="C56" s="37">
        <f t="shared" si="8"/>
        <v>84.220150267040822</v>
      </c>
      <c r="D56" s="37">
        <f t="shared" si="8"/>
        <v>85.236424812972047</v>
      </c>
      <c r="E56" s="37">
        <f t="shared" si="8"/>
        <v>84.813001831243838</v>
      </c>
      <c r="F56" s="37">
        <f t="shared" si="8"/>
        <v>84.927206181374544</v>
      </c>
      <c r="G56" s="37">
        <f t="shared" si="8"/>
        <v>84.38130573455706</v>
      </c>
      <c r="H56" s="37">
        <f t="shared" si="8"/>
        <v>85.861974531014653</v>
      </c>
      <c r="I56" s="37">
        <f t="shared" si="8"/>
        <v>86.832500798896689</v>
      </c>
    </row>
    <row r="57" spans="1:9" ht="15" customHeight="1" x14ac:dyDescent="0.25">
      <c r="A57" s="29" t="s">
        <v>384</v>
      </c>
      <c r="B57" s="37">
        <f t="shared" si="8"/>
        <v>81.615811038804537</v>
      </c>
      <c r="C57" s="37">
        <f t="shared" si="8"/>
        <v>84.504138203470504</v>
      </c>
      <c r="D57" s="37">
        <f t="shared" si="8"/>
        <v>84.201634411868</v>
      </c>
      <c r="E57" s="37">
        <f t="shared" si="8"/>
        <v>83.826599311385635</v>
      </c>
      <c r="F57" s="37">
        <f t="shared" si="8"/>
        <v>85.676339060556145</v>
      </c>
      <c r="G57" s="37">
        <f t="shared" si="8"/>
        <v>84.365916845696958</v>
      </c>
      <c r="H57" s="37">
        <f t="shared" si="8"/>
        <v>86.03743848453712</v>
      </c>
      <c r="I57" s="37">
        <f t="shared" si="8"/>
        <v>86.328356371972092</v>
      </c>
    </row>
    <row r="58" spans="1:9" ht="15" customHeight="1" x14ac:dyDescent="0.25">
      <c r="A58" s="29" t="s">
        <v>51</v>
      </c>
      <c r="B58" s="37">
        <f t="shared" si="8"/>
        <v>75.726824932409912</v>
      </c>
      <c r="C58" s="37">
        <f t="shared" si="8"/>
        <v>79.025392083644505</v>
      </c>
      <c r="D58" s="37">
        <f t="shared" si="8"/>
        <v>78.526496726767363</v>
      </c>
      <c r="E58" s="37">
        <f t="shared" si="8"/>
        <v>78.527446841912479</v>
      </c>
      <c r="F58" s="37">
        <f t="shared" si="8"/>
        <v>79.426349692746186</v>
      </c>
      <c r="G58" s="37">
        <f t="shared" si="8"/>
        <v>78.676091137973643</v>
      </c>
      <c r="H58" s="37">
        <f t="shared" si="8"/>
        <v>79.798660875292043</v>
      </c>
      <c r="I58" s="37">
        <f t="shared" si="8"/>
        <v>80.020636558457028</v>
      </c>
    </row>
    <row r="59" spans="1:9" ht="15" customHeight="1" x14ac:dyDescent="0.25">
      <c r="A59" s="29" t="s">
        <v>52</v>
      </c>
      <c r="B59" s="37">
        <f t="shared" si="8"/>
        <v>86.860965121834681</v>
      </c>
      <c r="C59" s="37">
        <f t="shared" si="8"/>
        <v>89.51509389113383</v>
      </c>
      <c r="D59" s="37">
        <f t="shared" si="8"/>
        <v>89.353818559426031</v>
      </c>
      <c r="E59" s="37">
        <f t="shared" si="8"/>
        <v>88.856595696744407</v>
      </c>
      <c r="F59" s="37">
        <f t="shared" si="8"/>
        <v>91.297194684665683</v>
      </c>
      <c r="G59" s="37">
        <f t="shared" si="8"/>
        <v>88.998074763356328</v>
      </c>
      <c r="H59" s="37">
        <f t="shared" si="8"/>
        <v>91.885344393193535</v>
      </c>
      <c r="I59" s="37">
        <f t="shared" si="8"/>
        <v>91.232423490488003</v>
      </c>
    </row>
    <row r="60" spans="1:9" ht="15" customHeight="1" x14ac:dyDescent="0.25">
      <c r="A60" s="29" t="s">
        <v>53</v>
      </c>
      <c r="B60" s="37">
        <f t="shared" si="8"/>
        <v>94.137097799821959</v>
      </c>
      <c r="C60" s="37">
        <f t="shared" si="8"/>
        <v>94.631695060669202</v>
      </c>
      <c r="D60" s="37">
        <f t="shared" si="8"/>
        <v>95.289724129622925</v>
      </c>
      <c r="E60" s="37">
        <f t="shared" si="8"/>
        <v>92.832382869283236</v>
      </c>
      <c r="F60" s="37">
        <f t="shared" si="8"/>
        <v>96.075541225241821</v>
      </c>
      <c r="G60" s="37">
        <f t="shared" si="8"/>
        <v>94.748769242791269</v>
      </c>
      <c r="H60" s="37">
        <f t="shared" si="8"/>
        <v>92.870344043218651</v>
      </c>
      <c r="I60" s="37">
        <f t="shared" si="8"/>
        <v>95.81141373110475</v>
      </c>
    </row>
    <row r="62" spans="1:9" ht="21" customHeight="1" x14ac:dyDescent="0.25">
      <c r="A62" s="218" t="s">
        <v>31</v>
      </c>
      <c r="B62" s="218"/>
      <c r="C62" s="218"/>
      <c r="D62" s="218"/>
      <c r="E62" s="218"/>
      <c r="F62" s="218"/>
      <c r="G62" s="218"/>
      <c r="H62" s="201"/>
      <c r="I62" s="201"/>
    </row>
    <row r="63" spans="1:9" ht="15" customHeight="1" x14ac:dyDescent="0.25">
      <c r="A63" s="27" t="s">
        <v>21</v>
      </c>
      <c r="B63" s="37">
        <f t="shared" ref="B63:I71" si="9">+B32/B10*100</f>
        <v>21.846433632043492</v>
      </c>
      <c r="C63" s="37">
        <f t="shared" si="9"/>
        <v>20.054390848037588</v>
      </c>
      <c r="D63" s="37">
        <f t="shared" si="9"/>
        <v>19.61745752597696</v>
      </c>
      <c r="E63" s="37">
        <f t="shared" si="9"/>
        <v>19.583270281371309</v>
      </c>
      <c r="F63" s="37">
        <f t="shared" si="9"/>
        <v>19.254484471901677</v>
      </c>
      <c r="G63" s="37">
        <f t="shared" si="9"/>
        <v>19.515811304272901</v>
      </c>
      <c r="H63" s="37">
        <f>+H32/H10*100</f>
        <v>17.999447213331074</v>
      </c>
      <c r="I63" s="37">
        <f>+I32/I10*100</f>
        <v>16.977741642805803</v>
      </c>
    </row>
    <row r="64" spans="1:9" ht="15" customHeight="1" x14ac:dyDescent="0.25">
      <c r="A64" s="29" t="s">
        <v>46</v>
      </c>
      <c r="B64" s="37">
        <f t="shared" si="9"/>
        <v>23.577122148220258</v>
      </c>
      <c r="C64" s="37">
        <f t="shared" si="9"/>
        <v>22.312755669478136</v>
      </c>
      <c r="D64" s="37">
        <f t="shared" si="9"/>
        <v>21.521167275411138</v>
      </c>
      <c r="E64" s="37">
        <f t="shared" si="9"/>
        <v>21.353506920009384</v>
      </c>
      <c r="F64" s="37">
        <f t="shared" si="9"/>
        <v>21.96078431372549</v>
      </c>
      <c r="G64" s="37">
        <f t="shared" si="9"/>
        <v>21.85658831654402</v>
      </c>
      <c r="H64" s="37">
        <f t="shared" si="9"/>
        <v>20.523285580424851</v>
      </c>
      <c r="I64" s="37">
        <f t="shared" si="9"/>
        <v>19.029546138092034</v>
      </c>
    </row>
    <row r="65" spans="1:9" ht="15" customHeight="1" x14ac:dyDescent="0.25">
      <c r="A65" s="29" t="s">
        <v>48</v>
      </c>
      <c r="B65" s="37">
        <f t="shared" si="9"/>
        <v>27.149129518675032</v>
      </c>
      <c r="C65" s="37">
        <f t="shared" si="9"/>
        <v>26.627046213483407</v>
      </c>
      <c r="D65" s="37">
        <f t="shared" si="9"/>
        <v>25.604840998626266</v>
      </c>
      <c r="E65" s="37">
        <f t="shared" si="9"/>
        <v>24.548336534948675</v>
      </c>
      <c r="F65" s="37">
        <f t="shared" si="9"/>
        <v>25.983335152639814</v>
      </c>
      <c r="G65" s="37">
        <f t="shared" si="9"/>
        <v>25.288651789515864</v>
      </c>
      <c r="H65" s="37">
        <f t="shared" si="9"/>
        <v>24.09324495419677</v>
      </c>
      <c r="I65" s="37">
        <f t="shared" si="9"/>
        <v>22.285257291380301</v>
      </c>
    </row>
    <row r="66" spans="1:9" ht="15" customHeight="1" x14ac:dyDescent="0.25">
      <c r="A66" s="29" t="s">
        <v>49</v>
      </c>
      <c r="B66" s="37">
        <f t="shared" si="9"/>
        <v>23.985157699443413</v>
      </c>
      <c r="C66" s="37">
        <f t="shared" si="9"/>
        <v>22.186598268675858</v>
      </c>
      <c r="D66" s="37">
        <f t="shared" si="9"/>
        <v>21.786408343099588</v>
      </c>
      <c r="E66" s="37">
        <f t="shared" si="9"/>
        <v>22.459967834417174</v>
      </c>
      <c r="F66" s="37">
        <f t="shared" si="9"/>
        <v>23.221102353555047</v>
      </c>
      <c r="G66" s="37">
        <f t="shared" si="9"/>
        <v>23.448265815962362</v>
      </c>
      <c r="H66" s="37">
        <f t="shared" si="9"/>
        <v>21.778933756539118</v>
      </c>
      <c r="I66" s="37">
        <f t="shared" si="9"/>
        <v>20.286914525762295</v>
      </c>
    </row>
    <row r="67" spans="1:9" ht="15" customHeight="1" x14ac:dyDescent="0.25">
      <c r="A67" s="29" t="s">
        <v>50</v>
      </c>
      <c r="B67" s="37">
        <f t="shared" si="9"/>
        <v>17.578932105701959</v>
      </c>
      <c r="C67" s="37">
        <f t="shared" si="9"/>
        <v>15.779849732959175</v>
      </c>
      <c r="D67" s="37">
        <f t="shared" si="9"/>
        <v>14.763575187027955</v>
      </c>
      <c r="E67" s="37">
        <f t="shared" si="9"/>
        <v>15.186998168756164</v>
      </c>
      <c r="F67" s="37">
        <f t="shared" si="9"/>
        <v>15.072793818625458</v>
      </c>
      <c r="G67" s="37">
        <f t="shared" si="9"/>
        <v>15.618694265442947</v>
      </c>
      <c r="H67" s="37">
        <f t="shared" si="9"/>
        <v>14.138025468985349</v>
      </c>
      <c r="I67" s="37">
        <f t="shared" si="9"/>
        <v>13.16749920110332</v>
      </c>
    </row>
    <row r="68" spans="1:9" ht="15" customHeight="1" x14ac:dyDescent="0.25">
      <c r="A68" s="29" t="s">
        <v>384</v>
      </c>
      <c r="B68" s="37">
        <f t="shared" si="9"/>
        <v>18.38418896119547</v>
      </c>
      <c r="C68" s="37">
        <f t="shared" si="9"/>
        <v>15.495861796529498</v>
      </c>
      <c r="D68" s="37">
        <f t="shared" si="9"/>
        <v>15.798365588132004</v>
      </c>
      <c r="E68" s="37">
        <f t="shared" si="9"/>
        <v>16.173400688614368</v>
      </c>
      <c r="F68" s="37">
        <f t="shared" si="9"/>
        <v>14.323660939443867</v>
      </c>
      <c r="G68" s="37">
        <f t="shared" si="9"/>
        <v>15.634083154303047</v>
      </c>
      <c r="H68" s="37">
        <f t="shared" si="9"/>
        <v>13.962561515462882</v>
      </c>
      <c r="I68" s="37">
        <f t="shared" si="9"/>
        <v>13.671643628027908</v>
      </c>
    </row>
    <row r="69" spans="1:9" ht="15" customHeight="1" x14ac:dyDescent="0.25">
      <c r="A69" s="29" t="s">
        <v>51</v>
      </c>
      <c r="B69" s="37">
        <f t="shared" si="9"/>
        <v>24.273175067590088</v>
      </c>
      <c r="C69" s="37">
        <f t="shared" si="9"/>
        <v>20.974607916355488</v>
      </c>
      <c r="D69" s="37">
        <f t="shared" si="9"/>
        <v>21.473503273232637</v>
      </c>
      <c r="E69" s="37">
        <f t="shared" si="9"/>
        <v>21.472553158087528</v>
      </c>
      <c r="F69" s="37">
        <f t="shared" si="9"/>
        <v>20.573650307253828</v>
      </c>
      <c r="G69" s="37">
        <f t="shared" si="9"/>
        <v>21.323908862026368</v>
      </c>
      <c r="H69" s="37">
        <f t="shared" si="9"/>
        <v>20.20133912470795</v>
      </c>
      <c r="I69" s="37">
        <f t="shared" si="9"/>
        <v>19.979363441542979</v>
      </c>
    </row>
    <row r="70" spans="1:9" ht="15" customHeight="1" x14ac:dyDescent="0.25">
      <c r="A70" s="29" t="s">
        <v>52</v>
      </c>
      <c r="B70" s="37">
        <f t="shared" si="9"/>
        <v>13.139034878165312</v>
      </c>
      <c r="C70" s="37">
        <f t="shared" si="9"/>
        <v>10.484906108866175</v>
      </c>
      <c r="D70" s="37">
        <f t="shared" si="9"/>
        <v>10.646181440573963</v>
      </c>
      <c r="E70" s="37">
        <f t="shared" si="9"/>
        <v>11.143404303255604</v>
      </c>
      <c r="F70" s="37">
        <f t="shared" si="9"/>
        <v>8.7028053153343183</v>
      </c>
      <c r="G70" s="37">
        <f t="shared" si="9"/>
        <v>11.001925236643672</v>
      </c>
      <c r="H70" s="37">
        <f t="shared" si="9"/>
        <v>8.1146556068064655</v>
      </c>
      <c r="I70" s="37">
        <f t="shared" si="9"/>
        <v>8.7675765095119935</v>
      </c>
    </row>
    <row r="71" spans="1:9" ht="15" customHeight="1" thickBot="1" x14ac:dyDescent="0.3">
      <c r="A71" s="29" t="s">
        <v>53</v>
      </c>
      <c r="B71" s="38">
        <f t="shared" si="9"/>
        <v>5.8629022001780484</v>
      </c>
      <c r="C71" s="38">
        <f t="shared" si="9"/>
        <v>5.3683049393308</v>
      </c>
      <c r="D71" s="38">
        <f t="shared" si="9"/>
        <v>4.7102758703770631</v>
      </c>
      <c r="E71" s="38">
        <f t="shared" si="9"/>
        <v>7.1676171307167618</v>
      </c>
      <c r="F71" s="38">
        <f t="shared" si="9"/>
        <v>3.9244587747581758</v>
      </c>
      <c r="G71" s="38">
        <f t="shared" si="9"/>
        <v>5.2512307572087202</v>
      </c>
      <c r="H71" s="38">
        <f t="shared" si="9"/>
        <v>7.1296559567813471</v>
      </c>
      <c r="I71" s="38">
        <f t="shared" si="9"/>
        <v>4.1885862688952527</v>
      </c>
    </row>
    <row r="72" spans="1:9" x14ac:dyDescent="0.25">
      <c r="A72" s="216" t="s">
        <v>14</v>
      </c>
      <c r="B72" s="216"/>
      <c r="C72" s="216"/>
      <c r="D72" s="216"/>
      <c r="E72" s="216"/>
      <c r="F72" s="216"/>
      <c r="G72" s="216"/>
      <c r="H72" s="203"/>
      <c r="I72" s="203"/>
    </row>
  </sheetData>
  <mergeCells count="10">
    <mergeCell ref="A62:G62"/>
    <mergeCell ref="A72:G72"/>
    <mergeCell ref="J1:K2"/>
    <mergeCell ref="J43:K44"/>
    <mergeCell ref="A3:I3"/>
    <mergeCell ref="A9:G9"/>
    <mergeCell ref="A20:G20"/>
    <mergeCell ref="A41:G41"/>
    <mergeCell ref="A45:I45"/>
    <mergeCell ref="A51:G51"/>
  </mergeCells>
  <hyperlinks>
    <hyperlink ref="J1" r:id="rId1" location="INDICE!A1"/>
    <hyperlink ref="J1:K2" location="INDICE!A1" display="INDICE"/>
    <hyperlink ref="J43" r:id="rId2" location="INDICE!A1"/>
    <hyperlink ref="J43:K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6" transitionEvaluation="1"/>
  <dimension ref="A1:L72"/>
  <sheetViews>
    <sheetView topLeftCell="A16" zoomScaleNormal="100" workbookViewId="0">
      <selection activeCell="J43" sqref="J43:K44"/>
    </sheetView>
  </sheetViews>
  <sheetFormatPr baseColWidth="10" defaultColWidth="12.140625" defaultRowHeight="12.75" x14ac:dyDescent="0.25"/>
  <cols>
    <col min="1" max="1" width="15.85546875" style="9" customWidth="1"/>
    <col min="2" max="9" width="10.140625" style="9" customWidth="1"/>
    <col min="10" max="12" width="12.140625" style="9"/>
    <col min="13" max="13" width="14.7109375" style="9" customWidth="1"/>
    <col min="14" max="32" width="8.140625" style="9" customWidth="1"/>
    <col min="33" max="268" width="12.140625" style="9"/>
    <col min="269" max="269" width="14.7109375" style="9" customWidth="1"/>
    <col min="270" max="288" width="8.140625" style="9" customWidth="1"/>
    <col min="289" max="524" width="12.140625" style="9"/>
    <col min="525" max="525" width="14.7109375" style="9" customWidth="1"/>
    <col min="526" max="544" width="8.140625" style="9" customWidth="1"/>
    <col min="545" max="780" width="12.140625" style="9"/>
    <col min="781" max="781" width="14.7109375" style="9" customWidth="1"/>
    <col min="782" max="800" width="8.140625" style="9" customWidth="1"/>
    <col min="801" max="1036" width="12.140625" style="9"/>
    <col min="1037" max="1037" width="14.7109375" style="9" customWidth="1"/>
    <col min="1038" max="1056" width="8.140625" style="9" customWidth="1"/>
    <col min="1057" max="1292" width="12.140625" style="9"/>
    <col min="1293" max="1293" width="14.7109375" style="9" customWidth="1"/>
    <col min="1294" max="1312" width="8.140625" style="9" customWidth="1"/>
    <col min="1313" max="1548" width="12.140625" style="9"/>
    <col min="1549" max="1549" width="14.7109375" style="9" customWidth="1"/>
    <col min="1550" max="1568" width="8.140625" style="9" customWidth="1"/>
    <col min="1569" max="1804" width="12.140625" style="9"/>
    <col min="1805" max="1805" width="14.7109375" style="9" customWidth="1"/>
    <col min="1806" max="1824" width="8.140625" style="9" customWidth="1"/>
    <col min="1825" max="2060" width="12.140625" style="9"/>
    <col min="2061" max="2061" width="14.7109375" style="9" customWidth="1"/>
    <col min="2062" max="2080" width="8.140625" style="9" customWidth="1"/>
    <col min="2081" max="2316" width="12.140625" style="9"/>
    <col min="2317" max="2317" width="14.7109375" style="9" customWidth="1"/>
    <col min="2318" max="2336" width="8.140625" style="9" customWidth="1"/>
    <col min="2337" max="2572" width="12.140625" style="9"/>
    <col min="2573" max="2573" width="14.7109375" style="9" customWidth="1"/>
    <col min="2574" max="2592" width="8.140625" style="9" customWidth="1"/>
    <col min="2593" max="2828" width="12.140625" style="9"/>
    <col min="2829" max="2829" width="14.7109375" style="9" customWidth="1"/>
    <col min="2830" max="2848" width="8.140625" style="9" customWidth="1"/>
    <col min="2849" max="3084" width="12.140625" style="9"/>
    <col min="3085" max="3085" width="14.7109375" style="9" customWidth="1"/>
    <col min="3086" max="3104" width="8.140625" style="9" customWidth="1"/>
    <col min="3105" max="3340" width="12.140625" style="9"/>
    <col min="3341" max="3341" width="14.7109375" style="9" customWidth="1"/>
    <col min="3342" max="3360" width="8.140625" style="9" customWidth="1"/>
    <col min="3361" max="3596" width="12.140625" style="9"/>
    <col min="3597" max="3597" width="14.7109375" style="9" customWidth="1"/>
    <col min="3598" max="3616" width="8.140625" style="9" customWidth="1"/>
    <col min="3617" max="3852" width="12.140625" style="9"/>
    <col min="3853" max="3853" width="14.7109375" style="9" customWidth="1"/>
    <col min="3854" max="3872" width="8.140625" style="9" customWidth="1"/>
    <col min="3873" max="4108" width="12.140625" style="9"/>
    <col min="4109" max="4109" width="14.7109375" style="9" customWidth="1"/>
    <col min="4110" max="4128" width="8.140625" style="9" customWidth="1"/>
    <col min="4129" max="4364" width="12.140625" style="9"/>
    <col min="4365" max="4365" width="14.7109375" style="9" customWidth="1"/>
    <col min="4366" max="4384" width="8.140625" style="9" customWidth="1"/>
    <col min="4385" max="4620" width="12.140625" style="9"/>
    <col min="4621" max="4621" width="14.7109375" style="9" customWidth="1"/>
    <col min="4622" max="4640" width="8.140625" style="9" customWidth="1"/>
    <col min="4641" max="4876" width="12.140625" style="9"/>
    <col min="4877" max="4877" width="14.7109375" style="9" customWidth="1"/>
    <col min="4878" max="4896" width="8.140625" style="9" customWidth="1"/>
    <col min="4897" max="5132" width="12.140625" style="9"/>
    <col min="5133" max="5133" width="14.7109375" style="9" customWidth="1"/>
    <col min="5134" max="5152" width="8.140625" style="9" customWidth="1"/>
    <col min="5153" max="5388" width="12.140625" style="9"/>
    <col min="5389" max="5389" width="14.7109375" style="9" customWidth="1"/>
    <col min="5390" max="5408" width="8.140625" style="9" customWidth="1"/>
    <col min="5409" max="5644" width="12.140625" style="9"/>
    <col min="5645" max="5645" width="14.7109375" style="9" customWidth="1"/>
    <col min="5646" max="5664" width="8.140625" style="9" customWidth="1"/>
    <col min="5665" max="5900" width="12.140625" style="9"/>
    <col min="5901" max="5901" width="14.7109375" style="9" customWidth="1"/>
    <col min="5902" max="5920" width="8.140625" style="9" customWidth="1"/>
    <col min="5921" max="6156" width="12.140625" style="9"/>
    <col min="6157" max="6157" width="14.7109375" style="9" customWidth="1"/>
    <col min="6158" max="6176" width="8.140625" style="9" customWidth="1"/>
    <col min="6177" max="6412" width="12.140625" style="9"/>
    <col min="6413" max="6413" width="14.7109375" style="9" customWidth="1"/>
    <col min="6414" max="6432" width="8.140625" style="9" customWidth="1"/>
    <col min="6433" max="6668" width="12.140625" style="9"/>
    <col min="6669" max="6669" width="14.7109375" style="9" customWidth="1"/>
    <col min="6670" max="6688" width="8.140625" style="9" customWidth="1"/>
    <col min="6689" max="6924" width="12.140625" style="9"/>
    <col min="6925" max="6925" width="14.7109375" style="9" customWidth="1"/>
    <col min="6926" max="6944" width="8.140625" style="9" customWidth="1"/>
    <col min="6945" max="7180" width="12.140625" style="9"/>
    <col min="7181" max="7181" width="14.7109375" style="9" customWidth="1"/>
    <col min="7182" max="7200" width="8.140625" style="9" customWidth="1"/>
    <col min="7201" max="7436" width="12.140625" style="9"/>
    <col min="7437" max="7437" width="14.7109375" style="9" customWidth="1"/>
    <col min="7438" max="7456" width="8.140625" style="9" customWidth="1"/>
    <col min="7457" max="7692" width="12.140625" style="9"/>
    <col min="7693" max="7693" width="14.7109375" style="9" customWidth="1"/>
    <col min="7694" max="7712" width="8.140625" style="9" customWidth="1"/>
    <col min="7713" max="7948" width="12.140625" style="9"/>
    <col min="7949" max="7949" width="14.7109375" style="9" customWidth="1"/>
    <col min="7950" max="7968" width="8.140625" style="9" customWidth="1"/>
    <col min="7969" max="8204" width="12.140625" style="9"/>
    <col min="8205" max="8205" width="14.7109375" style="9" customWidth="1"/>
    <col min="8206" max="8224" width="8.140625" style="9" customWidth="1"/>
    <col min="8225" max="8460" width="12.140625" style="9"/>
    <col min="8461" max="8461" width="14.7109375" style="9" customWidth="1"/>
    <col min="8462" max="8480" width="8.140625" style="9" customWidth="1"/>
    <col min="8481" max="8716" width="12.140625" style="9"/>
    <col min="8717" max="8717" width="14.7109375" style="9" customWidth="1"/>
    <col min="8718" max="8736" width="8.140625" style="9" customWidth="1"/>
    <col min="8737" max="8972" width="12.140625" style="9"/>
    <col min="8973" max="8973" width="14.7109375" style="9" customWidth="1"/>
    <col min="8974" max="8992" width="8.140625" style="9" customWidth="1"/>
    <col min="8993" max="9228" width="12.140625" style="9"/>
    <col min="9229" max="9229" width="14.7109375" style="9" customWidth="1"/>
    <col min="9230" max="9248" width="8.140625" style="9" customWidth="1"/>
    <col min="9249" max="9484" width="12.140625" style="9"/>
    <col min="9485" max="9485" width="14.7109375" style="9" customWidth="1"/>
    <col min="9486" max="9504" width="8.140625" style="9" customWidth="1"/>
    <col min="9505" max="9740" width="12.140625" style="9"/>
    <col min="9741" max="9741" width="14.7109375" style="9" customWidth="1"/>
    <col min="9742" max="9760" width="8.140625" style="9" customWidth="1"/>
    <col min="9761" max="9996" width="12.140625" style="9"/>
    <col min="9997" max="9997" width="14.7109375" style="9" customWidth="1"/>
    <col min="9998" max="10016" width="8.140625" style="9" customWidth="1"/>
    <col min="10017" max="10252" width="12.140625" style="9"/>
    <col min="10253" max="10253" width="14.7109375" style="9" customWidth="1"/>
    <col min="10254" max="10272" width="8.140625" style="9" customWidth="1"/>
    <col min="10273" max="10508" width="12.140625" style="9"/>
    <col min="10509" max="10509" width="14.7109375" style="9" customWidth="1"/>
    <col min="10510" max="10528" width="8.140625" style="9" customWidth="1"/>
    <col min="10529" max="10764" width="12.140625" style="9"/>
    <col min="10765" max="10765" width="14.7109375" style="9" customWidth="1"/>
    <col min="10766" max="10784" width="8.140625" style="9" customWidth="1"/>
    <col min="10785" max="11020" width="12.140625" style="9"/>
    <col min="11021" max="11021" width="14.7109375" style="9" customWidth="1"/>
    <col min="11022" max="11040" width="8.140625" style="9" customWidth="1"/>
    <col min="11041" max="11276" width="12.140625" style="9"/>
    <col min="11277" max="11277" width="14.7109375" style="9" customWidth="1"/>
    <col min="11278" max="11296" width="8.140625" style="9" customWidth="1"/>
    <col min="11297" max="11532" width="12.140625" style="9"/>
    <col min="11533" max="11533" width="14.7109375" style="9" customWidth="1"/>
    <col min="11534" max="11552" width="8.140625" style="9" customWidth="1"/>
    <col min="11553" max="11788" width="12.140625" style="9"/>
    <col min="11789" max="11789" width="14.7109375" style="9" customWidth="1"/>
    <col min="11790" max="11808" width="8.140625" style="9" customWidth="1"/>
    <col min="11809" max="12044" width="12.140625" style="9"/>
    <col min="12045" max="12045" width="14.7109375" style="9" customWidth="1"/>
    <col min="12046" max="12064" width="8.140625" style="9" customWidth="1"/>
    <col min="12065" max="12300" width="12.140625" style="9"/>
    <col min="12301" max="12301" width="14.7109375" style="9" customWidth="1"/>
    <col min="12302" max="12320" width="8.140625" style="9" customWidth="1"/>
    <col min="12321" max="12556" width="12.140625" style="9"/>
    <col min="12557" max="12557" width="14.7109375" style="9" customWidth="1"/>
    <col min="12558" max="12576" width="8.140625" style="9" customWidth="1"/>
    <col min="12577" max="12812" width="12.140625" style="9"/>
    <col min="12813" max="12813" width="14.7109375" style="9" customWidth="1"/>
    <col min="12814" max="12832" width="8.140625" style="9" customWidth="1"/>
    <col min="12833" max="13068" width="12.140625" style="9"/>
    <col min="13069" max="13069" width="14.7109375" style="9" customWidth="1"/>
    <col min="13070" max="13088" width="8.140625" style="9" customWidth="1"/>
    <col min="13089" max="13324" width="12.140625" style="9"/>
    <col min="13325" max="13325" width="14.7109375" style="9" customWidth="1"/>
    <col min="13326" max="13344" width="8.140625" style="9" customWidth="1"/>
    <col min="13345" max="13580" width="12.140625" style="9"/>
    <col min="13581" max="13581" width="14.7109375" style="9" customWidth="1"/>
    <col min="13582" max="13600" width="8.140625" style="9" customWidth="1"/>
    <col min="13601" max="13836" width="12.140625" style="9"/>
    <col min="13837" max="13837" width="14.7109375" style="9" customWidth="1"/>
    <col min="13838" max="13856" width="8.140625" style="9" customWidth="1"/>
    <col min="13857" max="14092" width="12.140625" style="9"/>
    <col min="14093" max="14093" width="14.7109375" style="9" customWidth="1"/>
    <col min="14094" max="14112" width="8.140625" style="9" customWidth="1"/>
    <col min="14113" max="14348" width="12.140625" style="9"/>
    <col min="14349" max="14349" width="14.7109375" style="9" customWidth="1"/>
    <col min="14350" max="14368" width="8.140625" style="9" customWidth="1"/>
    <col min="14369" max="14604" width="12.140625" style="9"/>
    <col min="14605" max="14605" width="14.7109375" style="9" customWidth="1"/>
    <col min="14606" max="14624" width="8.140625" style="9" customWidth="1"/>
    <col min="14625" max="14860" width="12.140625" style="9"/>
    <col min="14861" max="14861" width="14.7109375" style="9" customWidth="1"/>
    <col min="14862" max="14880" width="8.140625" style="9" customWidth="1"/>
    <col min="14881" max="15116" width="12.140625" style="9"/>
    <col min="15117" max="15117" width="14.7109375" style="9" customWidth="1"/>
    <col min="15118" max="15136" width="8.140625" style="9" customWidth="1"/>
    <col min="15137" max="15372" width="12.140625" style="9"/>
    <col min="15373" max="15373" width="14.7109375" style="9" customWidth="1"/>
    <col min="15374" max="15392" width="8.140625" style="9" customWidth="1"/>
    <col min="15393" max="15628" width="12.140625" style="9"/>
    <col min="15629" max="15629" width="14.7109375" style="9" customWidth="1"/>
    <col min="15630" max="15648" width="8.140625" style="9" customWidth="1"/>
    <col min="15649" max="15884" width="12.140625" style="9"/>
    <col min="15885" max="15885" width="14.7109375" style="9" customWidth="1"/>
    <col min="15886" max="15904" width="8.140625" style="9" customWidth="1"/>
    <col min="15905" max="16384" width="12.140625" style="9"/>
  </cols>
  <sheetData>
    <row r="1" spans="1:12" ht="14.25" x14ac:dyDescent="0.25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15" t="s">
        <v>222</v>
      </c>
      <c r="K1" s="215"/>
    </row>
    <row r="2" spans="1:12" ht="15" x14ac:dyDescent="0.25">
      <c r="A2" s="25" t="s">
        <v>381</v>
      </c>
      <c r="B2" s="25"/>
      <c r="C2" s="25"/>
      <c r="D2" s="25"/>
      <c r="E2" s="25"/>
      <c r="F2" s="25"/>
      <c r="G2" s="25"/>
      <c r="H2" s="25"/>
      <c r="I2" s="25"/>
      <c r="J2" s="215"/>
      <c r="K2" s="215"/>
      <c r="L2"/>
    </row>
    <row r="3" spans="1:12" ht="14.25" x14ac:dyDescent="0.25">
      <c r="A3" s="252" t="s">
        <v>385</v>
      </c>
      <c r="B3" s="252"/>
      <c r="C3" s="252"/>
      <c r="D3" s="252"/>
      <c r="E3" s="252"/>
      <c r="F3" s="252"/>
      <c r="G3" s="252"/>
      <c r="H3" s="252"/>
      <c r="I3" s="252"/>
    </row>
    <row r="4" spans="1:12" ht="14.2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4.2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</row>
    <row r="6" spans="1:12" ht="14.25" x14ac:dyDescent="0.25">
      <c r="A6" s="25" t="s">
        <v>383</v>
      </c>
      <c r="B6" s="25"/>
      <c r="C6" s="25"/>
      <c r="D6" s="25"/>
      <c r="E6" s="25"/>
      <c r="F6" s="25"/>
      <c r="G6" s="25"/>
      <c r="H6" s="25"/>
      <c r="I6" s="25"/>
    </row>
    <row r="7" spans="1:12" ht="1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</row>
    <row r="9" spans="1:12" ht="21" customHeight="1" x14ac:dyDescent="0.25">
      <c r="A9" s="217" t="s">
        <v>20</v>
      </c>
      <c r="B9" s="217"/>
      <c r="C9" s="217"/>
      <c r="D9" s="217"/>
      <c r="E9" s="217"/>
      <c r="F9" s="217"/>
      <c r="G9" s="217"/>
      <c r="H9" s="251"/>
      <c r="I9" s="251"/>
    </row>
    <row r="10" spans="1:12" ht="15" customHeight="1" x14ac:dyDescent="0.25">
      <c r="A10" s="27" t="s">
        <v>21</v>
      </c>
      <c r="B10" s="28">
        <f t="shared" ref="B10:I18" si="0">+B21+B32</f>
        <v>221439</v>
      </c>
      <c r="C10" s="28">
        <f t="shared" si="0"/>
        <v>222639</v>
      </c>
      <c r="D10" s="28">
        <f t="shared" si="0"/>
        <v>220346</v>
      </c>
      <c r="E10" s="28">
        <f t="shared" si="0"/>
        <v>218737</v>
      </c>
      <c r="F10" s="28">
        <f t="shared" si="0"/>
        <v>219288</v>
      </c>
      <c r="G10" s="28">
        <f t="shared" si="0"/>
        <v>216570</v>
      </c>
      <c r="H10" s="28">
        <f>+H21+H32</f>
        <v>216158</v>
      </c>
      <c r="I10" s="28">
        <f>+I21+I32</f>
        <v>216119</v>
      </c>
    </row>
    <row r="11" spans="1:12" ht="15" customHeight="1" x14ac:dyDescent="0.25">
      <c r="A11" s="29" t="s">
        <v>46</v>
      </c>
      <c r="B11" s="28">
        <f t="shared" si="0"/>
        <v>156482</v>
      </c>
      <c r="C11" s="28">
        <f t="shared" si="0"/>
        <v>158022</v>
      </c>
      <c r="D11" s="28">
        <f t="shared" si="0"/>
        <v>157223</v>
      </c>
      <c r="E11" s="28">
        <f t="shared" si="0"/>
        <v>155922</v>
      </c>
      <c r="F11" s="28">
        <f t="shared" si="0"/>
        <v>154476</v>
      </c>
      <c r="G11" s="28">
        <f t="shared" si="0"/>
        <v>148746</v>
      </c>
      <c r="H11" s="28">
        <f t="shared" si="0"/>
        <v>146912</v>
      </c>
      <c r="I11" s="28">
        <f t="shared" si="0"/>
        <v>148366</v>
      </c>
    </row>
    <row r="12" spans="1:12" ht="15" customHeight="1" x14ac:dyDescent="0.25">
      <c r="A12" s="29" t="s">
        <v>48</v>
      </c>
      <c r="B12" s="28">
        <f t="shared" si="0"/>
        <v>64802</v>
      </c>
      <c r="C12" s="28">
        <f t="shared" si="0"/>
        <v>65431</v>
      </c>
      <c r="D12" s="28">
        <f t="shared" si="0"/>
        <v>64938</v>
      </c>
      <c r="E12" s="28">
        <f t="shared" si="0"/>
        <v>61328</v>
      </c>
      <c r="F12" s="28">
        <f t="shared" si="0"/>
        <v>58738</v>
      </c>
      <c r="G12" s="28">
        <f t="shared" si="0"/>
        <v>57192</v>
      </c>
      <c r="H12" s="28">
        <f t="shared" si="0"/>
        <v>58485</v>
      </c>
      <c r="I12" s="28">
        <f t="shared" si="0"/>
        <v>57652</v>
      </c>
    </row>
    <row r="13" spans="1:12" ht="15" customHeight="1" x14ac:dyDescent="0.25">
      <c r="A13" s="29" t="s">
        <v>49</v>
      </c>
      <c r="B13" s="28">
        <f t="shared" si="0"/>
        <v>50382</v>
      </c>
      <c r="C13" s="28">
        <f t="shared" si="0"/>
        <v>51560</v>
      </c>
      <c r="D13" s="28">
        <f t="shared" si="0"/>
        <v>50645</v>
      </c>
      <c r="E13" s="28">
        <f t="shared" si="0"/>
        <v>52256</v>
      </c>
      <c r="F13" s="28">
        <f t="shared" si="0"/>
        <v>51670</v>
      </c>
      <c r="G13" s="28">
        <f t="shared" si="0"/>
        <v>48320</v>
      </c>
      <c r="H13" s="28">
        <f t="shared" si="0"/>
        <v>47963</v>
      </c>
      <c r="I13" s="28">
        <f t="shared" si="0"/>
        <v>49495</v>
      </c>
    </row>
    <row r="14" spans="1:12" ht="15" customHeight="1" x14ac:dyDescent="0.25">
      <c r="A14" s="29" t="s">
        <v>50</v>
      </c>
      <c r="B14" s="28">
        <f t="shared" si="0"/>
        <v>41298</v>
      </c>
      <c r="C14" s="28">
        <f t="shared" si="0"/>
        <v>41031</v>
      </c>
      <c r="D14" s="28">
        <f t="shared" si="0"/>
        <v>41640</v>
      </c>
      <c r="E14" s="28">
        <f t="shared" si="0"/>
        <v>42338</v>
      </c>
      <c r="F14" s="28">
        <f t="shared" si="0"/>
        <v>44068</v>
      </c>
      <c r="G14" s="28">
        <f t="shared" si="0"/>
        <v>43234</v>
      </c>
      <c r="H14" s="28">
        <f t="shared" si="0"/>
        <v>40464</v>
      </c>
      <c r="I14" s="28">
        <f t="shared" si="0"/>
        <v>41219</v>
      </c>
    </row>
    <row r="15" spans="1:12" ht="15" customHeight="1" x14ac:dyDescent="0.25">
      <c r="A15" s="29" t="s">
        <v>384</v>
      </c>
      <c r="B15" s="28">
        <f t="shared" si="0"/>
        <v>64957</v>
      </c>
      <c r="C15" s="28">
        <f t="shared" si="0"/>
        <v>64617</v>
      </c>
      <c r="D15" s="28">
        <f t="shared" si="0"/>
        <v>63123</v>
      </c>
      <c r="E15" s="28">
        <f t="shared" si="0"/>
        <v>62815</v>
      </c>
      <c r="F15" s="28">
        <f t="shared" si="0"/>
        <v>64812</v>
      </c>
      <c r="G15" s="28">
        <f t="shared" si="0"/>
        <v>67824</v>
      </c>
      <c r="H15" s="28">
        <f t="shared" si="0"/>
        <v>69246</v>
      </c>
      <c r="I15" s="28">
        <f t="shared" si="0"/>
        <v>67753</v>
      </c>
    </row>
    <row r="16" spans="1:12" ht="15" customHeight="1" x14ac:dyDescent="0.25">
      <c r="A16" s="29" t="s">
        <v>51</v>
      </c>
      <c r="B16" s="28">
        <f t="shared" si="0"/>
        <v>36240</v>
      </c>
      <c r="C16" s="28">
        <f t="shared" si="0"/>
        <v>36008</v>
      </c>
      <c r="D16" s="28">
        <f t="shared" si="0"/>
        <v>34584</v>
      </c>
      <c r="E16" s="28">
        <f t="shared" si="0"/>
        <v>34406</v>
      </c>
      <c r="F16" s="28">
        <f t="shared" si="0"/>
        <v>35896</v>
      </c>
      <c r="G16" s="28">
        <f t="shared" si="0"/>
        <v>37707</v>
      </c>
      <c r="H16" s="28">
        <f t="shared" si="0"/>
        <v>38129</v>
      </c>
      <c r="I16" s="28">
        <f t="shared" si="0"/>
        <v>36108</v>
      </c>
    </row>
    <row r="17" spans="1:9" ht="15" customHeight="1" x14ac:dyDescent="0.25">
      <c r="A17" s="29" t="s">
        <v>52</v>
      </c>
      <c r="B17" s="28">
        <f t="shared" si="0"/>
        <v>28428</v>
      </c>
      <c r="C17" s="28">
        <f t="shared" si="0"/>
        <v>28356</v>
      </c>
      <c r="D17" s="28">
        <f t="shared" si="0"/>
        <v>28252</v>
      </c>
      <c r="E17" s="28">
        <f t="shared" si="0"/>
        <v>28162</v>
      </c>
      <c r="F17" s="28">
        <f t="shared" si="0"/>
        <v>28435</v>
      </c>
      <c r="G17" s="28">
        <f t="shared" si="0"/>
        <v>29798</v>
      </c>
      <c r="H17" s="28">
        <f t="shared" si="0"/>
        <v>30600</v>
      </c>
      <c r="I17" s="28">
        <f t="shared" si="0"/>
        <v>31087</v>
      </c>
    </row>
    <row r="18" spans="1:9" ht="15" customHeight="1" x14ac:dyDescent="0.25">
      <c r="A18" s="29" t="s">
        <v>53</v>
      </c>
      <c r="B18" s="28">
        <f t="shared" si="0"/>
        <v>289</v>
      </c>
      <c r="C18" s="28">
        <f t="shared" si="0"/>
        <v>253</v>
      </c>
      <c r="D18" s="28">
        <f t="shared" si="0"/>
        <v>287</v>
      </c>
      <c r="E18" s="28">
        <f t="shared" si="0"/>
        <v>247</v>
      </c>
      <c r="F18" s="28">
        <f t="shared" si="0"/>
        <v>481</v>
      </c>
      <c r="G18" s="28">
        <f t="shared" si="0"/>
        <v>319</v>
      </c>
      <c r="H18" s="28">
        <f t="shared" si="0"/>
        <v>517</v>
      </c>
      <c r="I18" s="28">
        <f t="shared" si="0"/>
        <v>558</v>
      </c>
    </row>
    <row r="19" spans="1:9" ht="13.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</row>
    <row r="20" spans="1:9" ht="21" customHeight="1" x14ac:dyDescent="0.25">
      <c r="A20" s="218" t="s">
        <v>30</v>
      </c>
      <c r="B20" s="218"/>
      <c r="C20" s="218"/>
      <c r="D20" s="218"/>
      <c r="E20" s="218"/>
      <c r="F20" s="218"/>
      <c r="G20" s="218"/>
      <c r="H20" s="201"/>
      <c r="I20" s="201"/>
    </row>
    <row r="21" spans="1:9" ht="15" customHeight="1" x14ac:dyDescent="0.25">
      <c r="A21" s="27" t="s">
        <v>21</v>
      </c>
      <c r="B21" s="47">
        <f t="shared" ref="B21:H21" si="1">B22+B26</f>
        <v>170699</v>
      </c>
      <c r="C21" s="47">
        <f t="shared" si="1"/>
        <v>176438</v>
      </c>
      <c r="D21" s="47">
        <f t="shared" si="1"/>
        <v>175969</v>
      </c>
      <c r="E21" s="47">
        <f t="shared" si="1"/>
        <v>175035</v>
      </c>
      <c r="F21" s="47">
        <f t="shared" si="1"/>
        <v>174372</v>
      </c>
      <c r="G21" s="48">
        <f t="shared" si="1"/>
        <v>172048</v>
      </c>
      <c r="H21" s="48">
        <f t="shared" si="1"/>
        <v>174248</v>
      </c>
      <c r="I21" s="28">
        <f>+I22+I26</f>
        <v>176392</v>
      </c>
    </row>
    <row r="22" spans="1:9" ht="15" customHeight="1" x14ac:dyDescent="0.25">
      <c r="A22" s="29" t="s">
        <v>46</v>
      </c>
      <c r="B22" s="47">
        <f t="shared" ref="B22:G22" si="2">SUM(B23:B25)</f>
        <v>118523</v>
      </c>
      <c r="C22" s="47">
        <f t="shared" si="2"/>
        <v>122577</v>
      </c>
      <c r="D22" s="47">
        <f t="shared" si="2"/>
        <v>123213</v>
      </c>
      <c r="E22" s="47">
        <f t="shared" si="2"/>
        <v>122794</v>
      </c>
      <c r="F22" s="47">
        <f t="shared" si="2"/>
        <v>119970</v>
      </c>
      <c r="G22" s="48">
        <f t="shared" si="2"/>
        <v>115930</v>
      </c>
      <c r="H22" s="48">
        <f t="shared" ref="H22" si="3">SUM(H23:H25)</f>
        <v>116004</v>
      </c>
      <c r="I22" s="28">
        <f>+I23+I24+I25</f>
        <v>119128</v>
      </c>
    </row>
    <row r="23" spans="1:9" ht="15" customHeight="1" x14ac:dyDescent="0.25">
      <c r="A23" s="29" t="s">
        <v>48</v>
      </c>
      <c r="B23" s="47">
        <v>46683</v>
      </c>
      <c r="C23" s="47">
        <v>47536</v>
      </c>
      <c r="D23" s="47">
        <v>48189</v>
      </c>
      <c r="E23" s="47">
        <v>46025</v>
      </c>
      <c r="F23" s="47">
        <v>43020</v>
      </c>
      <c r="G23" s="48">
        <v>42292</v>
      </c>
      <c r="H23" s="48">
        <v>43810</v>
      </c>
      <c r="I23" s="28">
        <v>44160</v>
      </c>
    </row>
    <row r="24" spans="1:9" ht="15" customHeight="1" x14ac:dyDescent="0.25">
      <c r="A24" s="29" t="s">
        <v>49</v>
      </c>
      <c r="B24" s="47">
        <v>38014</v>
      </c>
      <c r="C24" s="47">
        <v>40292</v>
      </c>
      <c r="D24" s="47">
        <v>39552</v>
      </c>
      <c r="E24" s="47">
        <v>40570</v>
      </c>
      <c r="F24" s="47">
        <v>39531</v>
      </c>
      <c r="G24" s="48">
        <v>36844</v>
      </c>
      <c r="H24" s="48">
        <v>37447</v>
      </c>
      <c r="I24" s="28">
        <v>39294</v>
      </c>
    </row>
    <row r="25" spans="1:9" ht="15" customHeight="1" x14ac:dyDescent="0.25">
      <c r="A25" s="29" t="s">
        <v>50</v>
      </c>
      <c r="B25" s="47">
        <v>33826</v>
      </c>
      <c r="C25" s="47">
        <v>34749</v>
      </c>
      <c r="D25" s="47">
        <v>35472</v>
      </c>
      <c r="E25" s="47">
        <v>36199</v>
      </c>
      <c r="F25" s="47">
        <v>37419</v>
      </c>
      <c r="G25" s="48">
        <v>36794</v>
      </c>
      <c r="H25" s="48">
        <v>34747</v>
      </c>
      <c r="I25" s="28">
        <v>35674</v>
      </c>
    </row>
    <row r="26" spans="1:9" ht="15" customHeight="1" x14ac:dyDescent="0.25">
      <c r="A26" s="29" t="s">
        <v>384</v>
      </c>
      <c r="B26" s="47">
        <f t="shared" ref="B26:G26" si="4">SUM(B27:B29)</f>
        <v>52176</v>
      </c>
      <c r="C26" s="47">
        <f t="shared" si="4"/>
        <v>53861</v>
      </c>
      <c r="D26" s="47">
        <f t="shared" si="4"/>
        <v>52756</v>
      </c>
      <c r="E26" s="47">
        <f t="shared" si="4"/>
        <v>52241</v>
      </c>
      <c r="F26" s="47">
        <f t="shared" si="4"/>
        <v>54402</v>
      </c>
      <c r="G26" s="48">
        <f t="shared" si="4"/>
        <v>56118</v>
      </c>
      <c r="H26" s="48">
        <f t="shared" ref="H26" si="5">SUM(H27:H29)</f>
        <v>58244</v>
      </c>
      <c r="I26" s="28">
        <f>+I27+I28+I29</f>
        <v>57264</v>
      </c>
    </row>
    <row r="27" spans="1:9" ht="15" customHeight="1" x14ac:dyDescent="0.25">
      <c r="A27" s="29" t="s">
        <v>51</v>
      </c>
      <c r="B27" s="47">
        <v>26935</v>
      </c>
      <c r="C27" s="47">
        <v>27887</v>
      </c>
      <c r="D27" s="47">
        <v>26667</v>
      </c>
      <c r="E27" s="47">
        <v>26607</v>
      </c>
      <c r="F27" s="47">
        <v>27632</v>
      </c>
      <c r="G27" s="48">
        <v>28792</v>
      </c>
      <c r="H27" s="48">
        <v>29355</v>
      </c>
      <c r="I27" s="28">
        <v>28003</v>
      </c>
    </row>
    <row r="28" spans="1:9" ht="15" customHeight="1" x14ac:dyDescent="0.25">
      <c r="A28" s="29" t="s">
        <v>52</v>
      </c>
      <c r="B28" s="47">
        <v>24960</v>
      </c>
      <c r="C28" s="47">
        <v>25722</v>
      </c>
      <c r="D28" s="47">
        <v>25805</v>
      </c>
      <c r="E28" s="47">
        <v>25390</v>
      </c>
      <c r="F28" s="47">
        <v>26305</v>
      </c>
      <c r="G28" s="48">
        <v>27007</v>
      </c>
      <c r="H28" s="48">
        <v>28372</v>
      </c>
      <c r="I28" s="28">
        <v>28703</v>
      </c>
    </row>
    <row r="29" spans="1:9" ht="15" customHeight="1" x14ac:dyDescent="0.25">
      <c r="A29" s="29" t="s">
        <v>53</v>
      </c>
      <c r="B29" s="47">
        <v>281</v>
      </c>
      <c r="C29" s="47">
        <v>252</v>
      </c>
      <c r="D29" s="47">
        <v>284</v>
      </c>
      <c r="E29" s="47">
        <v>244</v>
      </c>
      <c r="F29" s="47">
        <v>465</v>
      </c>
      <c r="G29" s="48">
        <v>319</v>
      </c>
      <c r="H29" s="48">
        <v>517</v>
      </c>
      <c r="I29" s="28">
        <v>558</v>
      </c>
    </row>
    <row r="30" spans="1:9" ht="13.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25">
      <c r="A31" s="32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ht="15" customHeight="1" x14ac:dyDescent="0.25">
      <c r="A32" s="27" t="s">
        <v>21</v>
      </c>
      <c r="B32" s="47">
        <f t="shared" ref="B32:H32" si="6">B33+B37</f>
        <v>50740</v>
      </c>
      <c r="C32" s="47">
        <f t="shared" si="6"/>
        <v>46201</v>
      </c>
      <c r="D32" s="47">
        <f t="shared" si="6"/>
        <v>44377</v>
      </c>
      <c r="E32" s="47">
        <f t="shared" si="6"/>
        <v>43702</v>
      </c>
      <c r="F32" s="47">
        <f t="shared" si="6"/>
        <v>44916</v>
      </c>
      <c r="G32" s="48">
        <f t="shared" si="6"/>
        <v>44522</v>
      </c>
      <c r="H32" s="48">
        <f t="shared" si="6"/>
        <v>41910</v>
      </c>
      <c r="I32" s="28">
        <f>+I33+I37</f>
        <v>39727</v>
      </c>
    </row>
    <row r="33" spans="1:12" ht="15" customHeight="1" x14ac:dyDescent="0.25">
      <c r="A33" s="29" t="s">
        <v>46</v>
      </c>
      <c r="B33" s="47">
        <f t="shared" ref="B33:G33" si="7">SUM(B34:B36)</f>
        <v>37959</v>
      </c>
      <c r="C33" s="47">
        <f t="shared" si="7"/>
        <v>35445</v>
      </c>
      <c r="D33" s="47">
        <f t="shared" si="7"/>
        <v>34010</v>
      </c>
      <c r="E33" s="47">
        <f t="shared" si="7"/>
        <v>33128</v>
      </c>
      <c r="F33" s="47">
        <f t="shared" si="7"/>
        <v>34506</v>
      </c>
      <c r="G33" s="48">
        <f t="shared" si="7"/>
        <v>32816</v>
      </c>
      <c r="H33" s="48">
        <f t="shared" ref="H33" si="8">SUM(H34:H36)</f>
        <v>30908</v>
      </c>
      <c r="I33" s="28">
        <f>+I34+I35+I36</f>
        <v>29238</v>
      </c>
    </row>
    <row r="34" spans="1:12" ht="15" customHeight="1" x14ac:dyDescent="0.25">
      <c r="A34" s="29" t="s">
        <v>48</v>
      </c>
      <c r="B34" s="47">
        <v>18119</v>
      </c>
      <c r="C34" s="47">
        <v>17895</v>
      </c>
      <c r="D34" s="47">
        <v>16749</v>
      </c>
      <c r="E34" s="47">
        <v>15303</v>
      </c>
      <c r="F34" s="47">
        <v>15718</v>
      </c>
      <c r="G34" s="48">
        <v>14900</v>
      </c>
      <c r="H34" s="48">
        <v>14675</v>
      </c>
      <c r="I34" s="28">
        <v>13492</v>
      </c>
    </row>
    <row r="35" spans="1:12" ht="15" customHeight="1" x14ac:dyDescent="0.25">
      <c r="A35" s="29" t="s">
        <v>49</v>
      </c>
      <c r="B35" s="47">
        <v>12368</v>
      </c>
      <c r="C35" s="47">
        <v>11268</v>
      </c>
      <c r="D35" s="47">
        <v>11093</v>
      </c>
      <c r="E35" s="47">
        <v>11686</v>
      </c>
      <c r="F35" s="47">
        <v>12139</v>
      </c>
      <c r="G35" s="48">
        <v>11476</v>
      </c>
      <c r="H35" s="48">
        <v>10516</v>
      </c>
      <c r="I35" s="28">
        <v>10201</v>
      </c>
    </row>
    <row r="36" spans="1:12" ht="15" customHeight="1" x14ac:dyDescent="0.25">
      <c r="A36" s="29" t="s">
        <v>50</v>
      </c>
      <c r="B36" s="47">
        <v>7472</v>
      </c>
      <c r="C36" s="47">
        <v>6282</v>
      </c>
      <c r="D36" s="47">
        <v>6168</v>
      </c>
      <c r="E36" s="47">
        <v>6139</v>
      </c>
      <c r="F36" s="47">
        <v>6649</v>
      </c>
      <c r="G36" s="48">
        <v>6440</v>
      </c>
      <c r="H36" s="48">
        <v>5717</v>
      </c>
      <c r="I36" s="28">
        <v>5545</v>
      </c>
    </row>
    <row r="37" spans="1:12" ht="15" customHeight="1" x14ac:dyDescent="0.25">
      <c r="A37" s="29" t="s">
        <v>384</v>
      </c>
      <c r="B37" s="47">
        <f t="shared" ref="B37:G37" si="9">SUM(B38:B40)</f>
        <v>12781</v>
      </c>
      <c r="C37" s="47">
        <f t="shared" si="9"/>
        <v>10756</v>
      </c>
      <c r="D37" s="47">
        <f t="shared" si="9"/>
        <v>10367</v>
      </c>
      <c r="E37" s="47">
        <f t="shared" si="9"/>
        <v>10574</v>
      </c>
      <c r="F37" s="47">
        <f t="shared" si="9"/>
        <v>10410</v>
      </c>
      <c r="G37" s="48">
        <f t="shared" si="9"/>
        <v>11706</v>
      </c>
      <c r="H37" s="48">
        <f t="shared" ref="H37" si="10">SUM(H38:H40)</f>
        <v>11002</v>
      </c>
      <c r="I37" s="28">
        <f>+I38+I39+I40</f>
        <v>10489</v>
      </c>
    </row>
    <row r="38" spans="1:12" ht="15" customHeight="1" x14ac:dyDescent="0.25">
      <c r="A38" s="29" t="s">
        <v>51</v>
      </c>
      <c r="B38" s="47">
        <v>9305</v>
      </c>
      <c r="C38" s="47">
        <v>8121</v>
      </c>
      <c r="D38" s="47">
        <v>7917</v>
      </c>
      <c r="E38" s="47">
        <v>7799</v>
      </c>
      <c r="F38" s="47">
        <v>8264</v>
      </c>
      <c r="G38" s="48">
        <v>8915</v>
      </c>
      <c r="H38" s="48">
        <v>8774</v>
      </c>
      <c r="I38" s="28">
        <v>8105</v>
      </c>
    </row>
    <row r="39" spans="1:12" ht="15" customHeight="1" x14ac:dyDescent="0.25">
      <c r="A39" s="29" t="s">
        <v>52</v>
      </c>
      <c r="B39" s="47">
        <v>3468</v>
      </c>
      <c r="C39" s="47">
        <v>2634</v>
      </c>
      <c r="D39" s="47">
        <v>2447</v>
      </c>
      <c r="E39" s="47">
        <v>2772</v>
      </c>
      <c r="F39" s="47">
        <v>2130</v>
      </c>
      <c r="G39" s="48">
        <v>2791</v>
      </c>
      <c r="H39" s="48">
        <v>2228</v>
      </c>
      <c r="I39" s="28">
        <v>2384</v>
      </c>
    </row>
    <row r="40" spans="1:12" ht="15" customHeight="1" thickBot="1" x14ac:dyDescent="0.3">
      <c r="A40" s="29" t="s">
        <v>53</v>
      </c>
      <c r="B40" s="47">
        <v>8</v>
      </c>
      <c r="C40" s="47">
        <v>1</v>
      </c>
      <c r="D40" s="47">
        <v>3</v>
      </c>
      <c r="E40" s="47">
        <v>3</v>
      </c>
      <c r="F40" s="47">
        <v>16</v>
      </c>
      <c r="G40" s="48">
        <v>0</v>
      </c>
      <c r="H40" s="253">
        <v>0</v>
      </c>
      <c r="I40" s="35">
        <v>0</v>
      </c>
    </row>
    <row r="41" spans="1:12" x14ac:dyDescent="0.25">
      <c r="A41" s="216" t="s">
        <v>14</v>
      </c>
      <c r="B41" s="216"/>
      <c r="C41" s="216"/>
      <c r="D41" s="216"/>
      <c r="E41" s="216"/>
      <c r="F41" s="216"/>
      <c r="G41" s="216"/>
      <c r="H41" s="203"/>
      <c r="I41" s="203"/>
    </row>
    <row r="42" spans="1:12" x14ac:dyDescent="0.25">
      <c r="A42" s="36"/>
    </row>
    <row r="43" spans="1:12" ht="14.25" x14ac:dyDescent="0.25">
      <c r="A43" s="25" t="s">
        <v>57</v>
      </c>
      <c r="B43" s="25"/>
      <c r="C43" s="25"/>
      <c r="D43" s="25"/>
      <c r="E43" s="25"/>
      <c r="F43" s="25"/>
      <c r="G43" s="25"/>
      <c r="H43" s="25"/>
      <c r="I43" s="25"/>
      <c r="J43" s="215" t="s">
        <v>222</v>
      </c>
      <c r="K43" s="215"/>
    </row>
    <row r="44" spans="1:12" ht="15" x14ac:dyDescent="0.25">
      <c r="A44" s="25" t="s">
        <v>381</v>
      </c>
      <c r="B44" s="25"/>
      <c r="C44" s="25"/>
      <c r="D44" s="25"/>
      <c r="E44" s="25"/>
      <c r="F44" s="25"/>
      <c r="G44" s="25"/>
      <c r="H44" s="25"/>
      <c r="I44" s="25"/>
      <c r="J44" s="215"/>
      <c r="K44" s="215"/>
      <c r="L44"/>
    </row>
    <row r="45" spans="1:12" ht="14.25" x14ac:dyDescent="0.25">
      <c r="A45" s="252" t="s">
        <v>385</v>
      </c>
      <c r="B45" s="252"/>
      <c r="C45" s="252"/>
      <c r="D45" s="252"/>
      <c r="E45" s="252"/>
      <c r="F45" s="252"/>
      <c r="G45" s="252"/>
      <c r="H45" s="252"/>
      <c r="I45" s="252"/>
    </row>
    <row r="46" spans="1:12" ht="14.25" x14ac:dyDescent="0.25">
      <c r="A46" s="25" t="s">
        <v>18</v>
      </c>
      <c r="B46" s="25"/>
      <c r="C46" s="25"/>
      <c r="D46" s="25"/>
      <c r="E46" s="25"/>
      <c r="F46" s="25"/>
      <c r="G46" s="25"/>
      <c r="H46" s="25"/>
      <c r="I46" s="25"/>
    </row>
    <row r="47" spans="1:12" ht="14.25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</row>
    <row r="48" spans="1:12" ht="14.25" x14ac:dyDescent="0.25">
      <c r="A48" s="25" t="s">
        <v>383</v>
      </c>
      <c r="B48" s="25"/>
      <c r="C48" s="25"/>
      <c r="D48" s="25"/>
      <c r="E48" s="25"/>
      <c r="F48" s="25"/>
      <c r="G48" s="25"/>
      <c r="H48" s="25"/>
      <c r="I48" s="25"/>
    </row>
    <row r="49" spans="1:9" ht="15" thickBo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</row>
    <row r="51" spans="1:9" ht="21" customHeight="1" x14ac:dyDescent="0.25">
      <c r="A51" s="218" t="s">
        <v>30</v>
      </c>
      <c r="B51" s="218"/>
      <c r="C51" s="218"/>
      <c r="D51" s="218"/>
      <c r="E51" s="218"/>
      <c r="F51" s="218"/>
      <c r="G51" s="218"/>
      <c r="H51" s="201"/>
      <c r="I51" s="201"/>
    </row>
    <row r="52" spans="1:9" ht="15" customHeight="1" x14ac:dyDescent="0.25">
      <c r="A52" s="27" t="s">
        <v>21</v>
      </c>
      <c r="B52" s="37">
        <f>+B21/B10*100</f>
        <v>77.086240454481825</v>
      </c>
      <c r="C52" s="37">
        <f t="shared" ref="C52:G52" si="11">+C21/C10*100</f>
        <v>79.248469495461265</v>
      </c>
      <c r="D52" s="37">
        <f t="shared" si="11"/>
        <v>79.860310602416192</v>
      </c>
      <c r="E52" s="37">
        <f t="shared" si="11"/>
        <v>80.020755519185144</v>
      </c>
      <c r="F52" s="37">
        <f t="shared" si="11"/>
        <v>79.517347050454205</v>
      </c>
      <c r="G52" s="37">
        <f t="shared" si="11"/>
        <v>79.442212679503172</v>
      </c>
      <c r="H52" s="37">
        <f>+H21/H10*100</f>
        <v>80.611404620694131</v>
      </c>
      <c r="I52" s="37">
        <f>+I21/I10*100</f>
        <v>81.617997492122399</v>
      </c>
    </row>
    <row r="53" spans="1:9" ht="15" customHeight="1" x14ac:dyDescent="0.25">
      <c r="A53" s="29" t="s">
        <v>46</v>
      </c>
      <c r="B53" s="37">
        <f t="shared" ref="B53:I60" si="12">+B22/B11*100</f>
        <v>75.742257895476797</v>
      </c>
      <c r="C53" s="37">
        <f t="shared" si="12"/>
        <v>77.569578919390963</v>
      </c>
      <c r="D53" s="37">
        <f t="shared" si="12"/>
        <v>78.368304891777925</v>
      </c>
      <c r="E53" s="37">
        <f t="shared" si="12"/>
        <v>78.753479303754432</v>
      </c>
      <c r="F53" s="37">
        <f t="shared" si="12"/>
        <v>77.662549522255887</v>
      </c>
      <c r="G53" s="37">
        <f t="shared" si="12"/>
        <v>77.938230271738391</v>
      </c>
      <c r="H53" s="37">
        <f t="shared" si="12"/>
        <v>78.961555216728385</v>
      </c>
      <c r="I53" s="37">
        <f t="shared" si="12"/>
        <v>80.293328660205162</v>
      </c>
    </row>
    <row r="54" spans="1:9" ht="15" customHeight="1" x14ac:dyDescent="0.25">
      <c r="A54" s="29" t="s">
        <v>48</v>
      </c>
      <c r="B54" s="37">
        <f t="shared" si="12"/>
        <v>72.0394432270609</v>
      </c>
      <c r="C54" s="37">
        <f t="shared" si="12"/>
        <v>72.650578471978108</v>
      </c>
      <c r="D54" s="37">
        <f t="shared" si="12"/>
        <v>74.207705811697309</v>
      </c>
      <c r="E54" s="37">
        <f t="shared" si="12"/>
        <v>75.047286720584395</v>
      </c>
      <c r="F54" s="37">
        <f t="shared" si="12"/>
        <v>73.24049167489531</v>
      </c>
      <c r="G54" s="37">
        <f t="shared" si="12"/>
        <v>73.947405231500909</v>
      </c>
      <c r="H54" s="37">
        <f t="shared" si="12"/>
        <v>74.908096093015303</v>
      </c>
      <c r="I54" s="37">
        <f t="shared" si="12"/>
        <v>76.597516131270382</v>
      </c>
    </row>
    <row r="55" spans="1:9" ht="15" customHeight="1" x14ac:dyDescent="0.25">
      <c r="A55" s="29" t="s">
        <v>49</v>
      </c>
      <c r="B55" s="37">
        <f t="shared" si="12"/>
        <v>75.451550156802028</v>
      </c>
      <c r="C55" s="37">
        <f t="shared" si="12"/>
        <v>78.145849495733117</v>
      </c>
      <c r="D55" s="37">
        <f t="shared" si="12"/>
        <v>78.096554447625635</v>
      </c>
      <c r="E55" s="37">
        <f t="shared" si="12"/>
        <v>77.637017758726273</v>
      </c>
      <c r="F55" s="37">
        <f t="shared" si="12"/>
        <v>76.506676988581376</v>
      </c>
      <c r="G55" s="37">
        <f t="shared" si="12"/>
        <v>76.25</v>
      </c>
      <c r="H55" s="37">
        <f t="shared" si="12"/>
        <v>78.074765965431695</v>
      </c>
      <c r="I55" s="37">
        <f t="shared" si="12"/>
        <v>79.389837357308821</v>
      </c>
    </row>
    <row r="56" spans="1:9" ht="15" customHeight="1" x14ac:dyDescent="0.25">
      <c r="A56" s="29" t="s">
        <v>50</v>
      </c>
      <c r="B56" s="37">
        <f t="shared" si="12"/>
        <v>81.90711414596349</v>
      </c>
      <c r="C56" s="37">
        <f t="shared" si="12"/>
        <v>84.689624917745121</v>
      </c>
      <c r="D56" s="37">
        <f t="shared" si="12"/>
        <v>85.187319884726222</v>
      </c>
      <c r="E56" s="37">
        <f t="shared" si="12"/>
        <v>85.500023619443525</v>
      </c>
      <c r="F56" s="37">
        <f t="shared" si="12"/>
        <v>84.911954252518839</v>
      </c>
      <c r="G56" s="37">
        <f t="shared" si="12"/>
        <v>85.104316047555159</v>
      </c>
      <c r="H56" s="37">
        <f t="shared" si="12"/>
        <v>85.871391854487939</v>
      </c>
      <c r="I56" s="37">
        <f t="shared" si="12"/>
        <v>86.547465974429272</v>
      </c>
    </row>
    <row r="57" spans="1:9" ht="15" customHeight="1" x14ac:dyDescent="0.25">
      <c r="A57" s="29" t="s">
        <v>384</v>
      </c>
      <c r="B57" s="37">
        <f t="shared" si="12"/>
        <v>80.323906584355811</v>
      </c>
      <c r="C57" s="37">
        <f t="shared" si="12"/>
        <v>83.354225668167828</v>
      </c>
      <c r="D57" s="37">
        <f t="shared" si="12"/>
        <v>83.576509354751835</v>
      </c>
      <c r="E57" s="37">
        <f t="shared" si="12"/>
        <v>83.166441136671182</v>
      </c>
      <c r="F57" s="37">
        <f t="shared" si="12"/>
        <v>83.938159600074059</v>
      </c>
      <c r="G57" s="37">
        <f t="shared" si="12"/>
        <v>82.740622788393495</v>
      </c>
      <c r="H57" s="37">
        <f t="shared" si="12"/>
        <v>84.111717644340473</v>
      </c>
      <c r="I57" s="37">
        <f t="shared" si="12"/>
        <v>84.518766696677645</v>
      </c>
    </row>
    <row r="58" spans="1:9" ht="15" customHeight="1" x14ac:dyDescent="0.25">
      <c r="A58" s="29" t="s">
        <v>51</v>
      </c>
      <c r="B58" s="37">
        <f t="shared" si="12"/>
        <v>74.323951434878595</v>
      </c>
      <c r="C58" s="37">
        <f t="shared" si="12"/>
        <v>77.446678515885353</v>
      </c>
      <c r="D58" s="37">
        <f t="shared" si="12"/>
        <v>77.107911172796676</v>
      </c>
      <c r="E58" s="37">
        <f t="shared" si="12"/>
        <v>77.332442015927455</v>
      </c>
      <c r="F58" s="37">
        <f t="shared" si="12"/>
        <v>76.977936260307558</v>
      </c>
      <c r="G58" s="37">
        <f t="shared" si="12"/>
        <v>76.357175060333631</v>
      </c>
      <c r="H58" s="37">
        <f t="shared" si="12"/>
        <v>76.988643814419461</v>
      </c>
      <c r="I58" s="37">
        <f t="shared" si="12"/>
        <v>77.553450758834614</v>
      </c>
    </row>
    <row r="59" spans="1:9" ht="15" customHeight="1" x14ac:dyDescent="0.25">
      <c r="A59" s="29" t="s">
        <v>52</v>
      </c>
      <c r="B59" s="37">
        <f t="shared" si="12"/>
        <v>87.800759814267622</v>
      </c>
      <c r="C59" s="37">
        <f t="shared" si="12"/>
        <v>90.710960643250104</v>
      </c>
      <c r="D59" s="37">
        <f t="shared" si="12"/>
        <v>91.338666289112282</v>
      </c>
      <c r="E59" s="37">
        <f t="shared" si="12"/>
        <v>90.156949080320999</v>
      </c>
      <c r="F59" s="37">
        <f t="shared" si="12"/>
        <v>92.509231580798314</v>
      </c>
      <c r="G59" s="37">
        <f t="shared" si="12"/>
        <v>90.633599570440964</v>
      </c>
      <c r="H59" s="37">
        <f t="shared" si="12"/>
        <v>92.718954248366018</v>
      </c>
      <c r="I59" s="37">
        <f t="shared" si="12"/>
        <v>92.33119953678387</v>
      </c>
    </row>
    <row r="60" spans="1:9" ht="15" customHeight="1" x14ac:dyDescent="0.25">
      <c r="A60" s="29" t="s">
        <v>53</v>
      </c>
      <c r="B60" s="37">
        <f t="shared" si="12"/>
        <v>97.231833910034609</v>
      </c>
      <c r="C60" s="37">
        <f t="shared" si="12"/>
        <v>99.604743083003953</v>
      </c>
      <c r="D60" s="37">
        <f t="shared" si="12"/>
        <v>98.954703832752614</v>
      </c>
      <c r="E60" s="37">
        <f t="shared" si="12"/>
        <v>98.785425101214571</v>
      </c>
      <c r="F60" s="37">
        <f t="shared" si="12"/>
        <v>96.673596673596677</v>
      </c>
      <c r="G60" s="37">
        <f t="shared" si="12"/>
        <v>100</v>
      </c>
      <c r="H60" s="37">
        <f t="shared" si="12"/>
        <v>100</v>
      </c>
      <c r="I60" s="37">
        <f t="shared" si="12"/>
        <v>100</v>
      </c>
    </row>
    <row r="62" spans="1:9" ht="21" customHeight="1" x14ac:dyDescent="0.25">
      <c r="A62" s="218" t="s">
        <v>31</v>
      </c>
      <c r="B62" s="218"/>
      <c r="C62" s="218"/>
      <c r="D62" s="218"/>
      <c r="E62" s="218"/>
      <c r="F62" s="218"/>
      <c r="G62" s="218"/>
      <c r="H62" s="201"/>
      <c r="I62" s="201"/>
    </row>
    <row r="63" spans="1:9" ht="15" customHeight="1" x14ac:dyDescent="0.25">
      <c r="A63" s="27" t="s">
        <v>21</v>
      </c>
      <c r="B63" s="37">
        <f t="shared" ref="B63:I71" si="13">+B32/B10*100</f>
        <v>22.913759545518179</v>
      </c>
      <c r="C63" s="37">
        <f t="shared" si="13"/>
        <v>20.751530504538739</v>
      </c>
      <c r="D63" s="37">
        <f t="shared" si="13"/>
        <v>20.139689397583798</v>
      </c>
      <c r="E63" s="37">
        <f t="shared" si="13"/>
        <v>19.979244480814859</v>
      </c>
      <c r="F63" s="37">
        <f t="shared" si="13"/>
        <v>20.482652949545802</v>
      </c>
      <c r="G63" s="37">
        <f t="shared" si="13"/>
        <v>20.557787320496836</v>
      </c>
      <c r="H63" s="37">
        <f>+H32/H10*100</f>
        <v>19.38859537930588</v>
      </c>
      <c r="I63" s="37">
        <f>+I32/I10*100</f>
        <v>18.382002507877605</v>
      </c>
    </row>
    <row r="64" spans="1:9" ht="15" customHeight="1" x14ac:dyDescent="0.25">
      <c r="A64" s="29" t="s">
        <v>46</v>
      </c>
      <c r="B64" s="37">
        <f t="shared" si="13"/>
        <v>24.257742104523203</v>
      </c>
      <c r="C64" s="37">
        <f t="shared" si="13"/>
        <v>22.43042108060903</v>
      </c>
      <c r="D64" s="37">
        <f t="shared" si="13"/>
        <v>21.631695108222079</v>
      </c>
      <c r="E64" s="37">
        <f t="shared" si="13"/>
        <v>21.246520696245558</v>
      </c>
      <c r="F64" s="37">
        <f t="shared" si="13"/>
        <v>22.337450477744117</v>
      </c>
      <c r="G64" s="37">
        <f t="shared" si="13"/>
        <v>22.061769728261602</v>
      </c>
      <c r="H64" s="37">
        <f t="shared" si="13"/>
        <v>21.038444783271618</v>
      </c>
      <c r="I64" s="37">
        <f t="shared" si="13"/>
        <v>19.706671339794831</v>
      </c>
    </row>
    <row r="65" spans="1:9" ht="15" customHeight="1" x14ac:dyDescent="0.25">
      <c r="A65" s="29" t="s">
        <v>48</v>
      </c>
      <c r="B65" s="37">
        <f t="shared" si="13"/>
        <v>27.960556772939103</v>
      </c>
      <c r="C65" s="37">
        <f t="shared" si="13"/>
        <v>27.349421528021882</v>
      </c>
      <c r="D65" s="37">
        <f t="shared" si="13"/>
        <v>25.792294188302691</v>
      </c>
      <c r="E65" s="37">
        <f t="shared" si="13"/>
        <v>24.952713279415601</v>
      </c>
      <c r="F65" s="37">
        <f t="shared" si="13"/>
        <v>26.759508325104704</v>
      </c>
      <c r="G65" s="37">
        <f t="shared" si="13"/>
        <v>26.052594768499095</v>
      </c>
      <c r="H65" s="37">
        <f t="shared" si="13"/>
        <v>25.091903906984697</v>
      </c>
      <c r="I65" s="37">
        <f t="shared" si="13"/>
        <v>23.402483868729618</v>
      </c>
    </row>
    <row r="66" spans="1:9" ht="15" customHeight="1" x14ac:dyDescent="0.25">
      <c r="A66" s="29" t="s">
        <v>49</v>
      </c>
      <c r="B66" s="37">
        <f t="shared" si="13"/>
        <v>24.548449843197968</v>
      </c>
      <c r="C66" s="37">
        <f t="shared" si="13"/>
        <v>21.854150504266872</v>
      </c>
      <c r="D66" s="37">
        <f t="shared" si="13"/>
        <v>21.903445552374372</v>
      </c>
      <c r="E66" s="37">
        <f t="shared" si="13"/>
        <v>22.36298224127373</v>
      </c>
      <c r="F66" s="37">
        <f t="shared" si="13"/>
        <v>23.493323011418617</v>
      </c>
      <c r="G66" s="37">
        <f t="shared" si="13"/>
        <v>23.75</v>
      </c>
      <c r="H66" s="37">
        <f t="shared" si="13"/>
        <v>21.925234034568312</v>
      </c>
      <c r="I66" s="37">
        <f t="shared" si="13"/>
        <v>20.610162642691183</v>
      </c>
    </row>
    <row r="67" spans="1:9" ht="15" customHeight="1" x14ac:dyDescent="0.25">
      <c r="A67" s="29" t="s">
        <v>50</v>
      </c>
      <c r="B67" s="37">
        <f t="shared" si="13"/>
        <v>18.092885854036513</v>
      </c>
      <c r="C67" s="37">
        <f t="shared" si="13"/>
        <v>15.310375082254883</v>
      </c>
      <c r="D67" s="37">
        <f t="shared" si="13"/>
        <v>14.812680115273775</v>
      </c>
      <c r="E67" s="37">
        <f t="shared" si="13"/>
        <v>14.499976380556474</v>
      </c>
      <c r="F67" s="37">
        <f t="shared" si="13"/>
        <v>15.088045747481166</v>
      </c>
      <c r="G67" s="37">
        <f t="shared" si="13"/>
        <v>14.895683952444836</v>
      </c>
      <c r="H67" s="37">
        <f t="shared" si="13"/>
        <v>14.128608145512059</v>
      </c>
      <c r="I67" s="37">
        <f t="shared" si="13"/>
        <v>13.452534025570731</v>
      </c>
    </row>
    <row r="68" spans="1:9" ht="15" customHeight="1" x14ac:dyDescent="0.25">
      <c r="A68" s="29" t="s">
        <v>384</v>
      </c>
      <c r="B68" s="37">
        <f t="shared" si="13"/>
        <v>19.676093415644193</v>
      </c>
      <c r="C68" s="37">
        <f t="shared" si="13"/>
        <v>16.645774331832179</v>
      </c>
      <c r="D68" s="37">
        <f t="shared" si="13"/>
        <v>16.423490645248165</v>
      </c>
      <c r="E68" s="37">
        <f t="shared" si="13"/>
        <v>16.833558863328825</v>
      </c>
      <c r="F68" s="37">
        <f t="shared" si="13"/>
        <v>16.061840399925938</v>
      </c>
      <c r="G68" s="37">
        <f t="shared" si="13"/>
        <v>17.259377211606513</v>
      </c>
      <c r="H68" s="37">
        <f t="shared" si="13"/>
        <v>15.888282355659534</v>
      </c>
      <c r="I68" s="37">
        <f t="shared" si="13"/>
        <v>15.481233303322362</v>
      </c>
    </row>
    <row r="69" spans="1:9" ht="15" customHeight="1" x14ac:dyDescent="0.25">
      <c r="A69" s="29" t="s">
        <v>51</v>
      </c>
      <c r="B69" s="37">
        <f t="shared" si="13"/>
        <v>25.676048565121413</v>
      </c>
      <c r="C69" s="37">
        <f t="shared" si="13"/>
        <v>22.55332148411464</v>
      </c>
      <c r="D69" s="37">
        <f t="shared" si="13"/>
        <v>22.892088827203331</v>
      </c>
      <c r="E69" s="37">
        <f t="shared" si="13"/>
        <v>22.667557984072545</v>
      </c>
      <c r="F69" s="37">
        <f t="shared" si="13"/>
        <v>23.022063739692445</v>
      </c>
      <c r="G69" s="37">
        <f t="shared" si="13"/>
        <v>23.642824939666372</v>
      </c>
      <c r="H69" s="37">
        <f t="shared" si="13"/>
        <v>23.011356185580528</v>
      </c>
      <c r="I69" s="37">
        <f t="shared" si="13"/>
        <v>22.446549241165393</v>
      </c>
    </row>
    <row r="70" spans="1:9" ht="15" customHeight="1" x14ac:dyDescent="0.25">
      <c r="A70" s="29" t="s">
        <v>52</v>
      </c>
      <c r="B70" s="37">
        <f t="shared" si="13"/>
        <v>12.199240185732377</v>
      </c>
      <c r="C70" s="37">
        <f t="shared" si="13"/>
        <v>9.2890393567498943</v>
      </c>
      <c r="D70" s="37">
        <f t="shared" si="13"/>
        <v>8.6613337108877246</v>
      </c>
      <c r="E70" s="37">
        <f t="shared" si="13"/>
        <v>9.8430509196789995</v>
      </c>
      <c r="F70" s="37">
        <f t="shared" si="13"/>
        <v>7.4907684192016877</v>
      </c>
      <c r="G70" s="37">
        <f t="shared" si="13"/>
        <v>9.3664004295590306</v>
      </c>
      <c r="H70" s="37">
        <f t="shared" si="13"/>
        <v>7.2810457516339868</v>
      </c>
      <c r="I70" s="37">
        <f t="shared" si="13"/>
        <v>7.6688004632161357</v>
      </c>
    </row>
    <row r="71" spans="1:9" ht="15" customHeight="1" thickBot="1" x14ac:dyDescent="0.3">
      <c r="A71" s="29" t="s">
        <v>53</v>
      </c>
      <c r="B71" s="38">
        <f t="shared" si="13"/>
        <v>2.7681660899653981</v>
      </c>
      <c r="C71" s="38">
        <f t="shared" si="13"/>
        <v>0.39525691699604742</v>
      </c>
      <c r="D71" s="38">
        <f t="shared" si="13"/>
        <v>1.0452961672473868</v>
      </c>
      <c r="E71" s="38">
        <f t="shared" si="13"/>
        <v>1.214574898785425</v>
      </c>
      <c r="F71" s="38">
        <f t="shared" si="13"/>
        <v>3.3264033264033266</v>
      </c>
      <c r="G71" s="38">
        <f t="shared" si="13"/>
        <v>0</v>
      </c>
      <c r="H71" s="38">
        <f t="shared" si="13"/>
        <v>0</v>
      </c>
      <c r="I71" s="38">
        <f t="shared" si="13"/>
        <v>0</v>
      </c>
    </row>
    <row r="72" spans="1:9" x14ac:dyDescent="0.25">
      <c r="A72" s="216" t="s">
        <v>14</v>
      </c>
      <c r="B72" s="216"/>
      <c r="C72" s="216"/>
      <c r="D72" s="216"/>
      <c r="E72" s="216"/>
      <c r="F72" s="216"/>
      <c r="G72" s="216"/>
      <c r="H72" s="203"/>
      <c r="I72" s="203"/>
    </row>
  </sheetData>
  <mergeCells count="10">
    <mergeCell ref="A62:G62"/>
    <mergeCell ref="A72:G72"/>
    <mergeCell ref="J1:K2"/>
    <mergeCell ref="J43:K44"/>
    <mergeCell ref="A3:I3"/>
    <mergeCell ref="A9:G9"/>
    <mergeCell ref="A20:G20"/>
    <mergeCell ref="A41:G41"/>
    <mergeCell ref="A45:I45"/>
    <mergeCell ref="A51:G51"/>
  </mergeCells>
  <hyperlinks>
    <hyperlink ref="J1" r:id="rId1" location="INDICE!A1"/>
    <hyperlink ref="J1:K2" location="INDICE!A1" display="INDICE"/>
    <hyperlink ref="J43" r:id="rId2" location="INDICE!A1"/>
    <hyperlink ref="J43:K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5" transitionEvaluation="1"/>
  <dimension ref="A1:L72"/>
  <sheetViews>
    <sheetView topLeftCell="A25" zoomScaleNormal="100" workbookViewId="0">
      <selection activeCell="J43" sqref="J43:K44"/>
    </sheetView>
  </sheetViews>
  <sheetFormatPr baseColWidth="10" defaultColWidth="12.140625" defaultRowHeight="12.75" x14ac:dyDescent="0.25"/>
  <cols>
    <col min="1" max="1" width="15.85546875" style="9" customWidth="1"/>
    <col min="2" max="9" width="9.85546875" style="9" customWidth="1"/>
    <col min="10" max="176" width="12.140625" style="9"/>
    <col min="177" max="177" width="14.7109375" style="9" customWidth="1"/>
    <col min="178" max="196" width="8.140625" style="9" customWidth="1"/>
    <col min="197" max="432" width="12.140625" style="9"/>
    <col min="433" max="433" width="14.7109375" style="9" customWidth="1"/>
    <col min="434" max="452" width="8.140625" style="9" customWidth="1"/>
    <col min="453" max="688" width="12.140625" style="9"/>
    <col min="689" max="689" width="14.7109375" style="9" customWidth="1"/>
    <col min="690" max="708" width="8.140625" style="9" customWidth="1"/>
    <col min="709" max="944" width="12.140625" style="9"/>
    <col min="945" max="945" width="14.7109375" style="9" customWidth="1"/>
    <col min="946" max="964" width="8.140625" style="9" customWidth="1"/>
    <col min="965" max="1200" width="12.140625" style="9"/>
    <col min="1201" max="1201" width="14.7109375" style="9" customWidth="1"/>
    <col min="1202" max="1220" width="8.140625" style="9" customWidth="1"/>
    <col min="1221" max="1456" width="12.140625" style="9"/>
    <col min="1457" max="1457" width="14.7109375" style="9" customWidth="1"/>
    <col min="1458" max="1476" width="8.140625" style="9" customWidth="1"/>
    <col min="1477" max="1712" width="12.140625" style="9"/>
    <col min="1713" max="1713" width="14.7109375" style="9" customWidth="1"/>
    <col min="1714" max="1732" width="8.140625" style="9" customWidth="1"/>
    <col min="1733" max="1968" width="12.140625" style="9"/>
    <col min="1969" max="1969" width="14.7109375" style="9" customWidth="1"/>
    <col min="1970" max="1988" width="8.140625" style="9" customWidth="1"/>
    <col min="1989" max="2224" width="12.140625" style="9"/>
    <col min="2225" max="2225" width="14.7109375" style="9" customWidth="1"/>
    <col min="2226" max="2244" width="8.140625" style="9" customWidth="1"/>
    <col min="2245" max="2480" width="12.140625" style="9"/>
    <col min="2481" max="2481" width="14.7109375" style="9" customWidth="1"/>
    <col min="2482" max="2500" width="8.140625" style="9" customWidth="1"/>
    <col min="2501" max="2736" width="12.140625" style="9"/>
    <col min="2737" max="2737" width="14.7109375" style="9" customWidth="1"/>
    <col min="2738" max="2756" width="8.140625" style="9" customWidth="1"/>
    <col min="2757" max="2992" width="12.140625" style="9"/>
    <col min="2993" max="2993" width="14.7109375" style="9" customWidth="1"/>
    <col min="2994" max="3012" width="8.140625" style="9" customWidth="1"/>
    <col min="3013" max="3248" width="12.140625" style="9"/>
    <col min="3249" max="3249" width="14.7109375" style="9" customWidth="1"/>
    <col min="3250" max="3268" width="8.140625" style="9" customWidth="1"/>
    <col min="3269" max="3504" width="12.140625" style="9"/>
    <col min="3505" max="3505" width="14.7109375" style="9" customWidth="1"/>
    <col min="3506" max="3524" width="8.140625" style="9" customWidth="1"/>
    <col min="3525" max="3760" width="12.140625" style="9"/>
    <col min="3761" max="3761" width="14.7109375" style="9" customWidth="1"/>
    <col min="3762" max="3780" width="8.140625" style="9" customWidth="1"/>
    <col min="3781" max="4016" width="12.140625" style="9"/>
    <col min="4017" max="4017" width="14.7109375" style="9" customWidth="1"/>
    <col min="4018" max="4036" width="8.140625" style="9" customWidth="1"/>
    <col min="4037" max="4272" width="12.140625" style="9"/>
    <col min="4273" max="4273" width="14.7109375" style="9" customWidth="1"/>
    <col min="4274" max="4292" width="8.140625" style="9" customWidth="1"/>
    <col min="4293" max="4528" width="12.140625" style="9"/>
    <col min="4529" max="4529" width="14.7109375" style="9" customWidth="1"/>
    <col min="4530" max="4548" width="8.140625" style="9" customWidth="1"/>
    <col min="4549" max="4784" width="12.140625" style="9"/>
    <col min="4785" max="4785" width="14.7109375" style="9" customWidth="1"/>
    <col min="4786" max="4804" width="8.140625" style="9" customWidth="1"/>
    <col min="4805" max="5040" width="12.140625" style="9"/>
    <col min="5041" max="5041" width="14.7109375" style="9" customWidth="1"/>
    <col min="5042" max="5060" width="8.140625" style="9" customWidth="1"/>
    <col min="5061" max="5296" width="12.140625" style="9"/>
    <col min="5297" max="5297" width="14.7109375" style="9" customWidth="1"/>
    <col min="5298" max="5316" width="8.140625" style="9" customWidth="1"/>
    <col min="5317" max="5552" width="12.140625" style="9"/>
    <col min="5553" max="5553" width="14.7109375" style="9" customWidth="1"/>
    <col min="5554" max="5572" width="8.140625" style="9" customWidth="1"/>
    <col min="5573" max="5808" width="12.140625" style="9"/>
    <col min="5809" max="5809" width="14.7109375" style="9" customWidth="1"/>
    <col min="5810" max="5828" width="8.140625" style="9" customWidth="1"/>
    <col min="5829" max="6064" width="12.140625" style="9"/>
    <col min="6065" max="6065" width="14.7109375" style="9" customWidth="1"/>
    <col min="6066" max="6084" width="8.140625" style="9" customWidth="1"/>
    <col min="6085" max="6320" width="12.140625" style="9"/>
    <col min="6321" max="6321" width="14.7109375" style="9" customWidth="1"/>
    <col min="6322" max="6340" width="8.140625" style="9" customWidth="1"/>
    <col min="6341" max="6576" width="12.140625" style="9"/>
    <col min="6577" max="6577" width="14.7109375" style="9" customWidth="1"/>
    <col min="6578" max="6596" width="8.140625" style="9" customWidth="1"/>
    <col min="6597" max="6832" width="12.140625" style="9"/>
    <col min="6833" max="6833" width="14.7109375" style="9" customWidth="1"/>
    <col min="6834" max="6852" width="8.140625" style="9" customWidth="1"/>
    <col min="6853" max="7088" width="12.140625" style="9"/>
    <col min="7089" max="7089" width="14.7109375" style="9" customWidth="1"/>
    <col min="7090" max="7108" width="8.140625" style="9" customWidth="1"/>
    <col min="7109" max="7344" width="12.140625" style="9"/>
    <col min="7345" max="7345" width="14.7109375" style="9" customWidth="1"/>
    <col min="7346" max="7364" width="8.140625" style="9" customWidth="1"/>
    <col min="7365" max="7600" width="12.140625" style="9"/>
    <col min="7601" max="7601" width="14.7109375" style="9" customWidth="1"/>
    <col min="7602" max="7620" width="8.140625" style="9" customWidth="1"/>
    <col min="7621" max="7856" width="12.140625" style="9"/>
    <col min="7857" max="7857" width="14.7109375" style="9" customWidth="1"/>
    <col min="7858" max="7876" width="8.140625" style="9" customWidth="1"/>
    <col min="7877" max="8112" width="12.140625" style="9"/>
    <col min="8113" max="8113" width="14.7109375" style="9" customWidth="1"/>
    <col min="8114" max="8132" width="8.140625" style="9" customWidth="1"/>
    <col min="8133" max="8368" width="12.140625" style="9"/>
    <col min="8369" max="8369" width="14.7109375" style="9" customWidth="1"/>
    <col min="8370" max="8388" width="8.140625" style="9" customWidth="1"/>
    <col min="8389" max="8624" width="12.140625" style="9"/>
    <col min="8625" max="8625" width="14.7109375" style="9" customWidth="1"/>
    <col min="8626" max="8644" width="8.140625" style="9" customWidth="1"/>
    <col min="8645" max="8880" width="12.140625" style="9"/>
    <col min="8881" max="8881" width="14.7109375" style="9" customWidth="1"/>
    <col min="8882" max="8900" width="8.140625" style="9" customWidth="1"/>
    <col min="8901" max="9136" width="12.140625" style="9"/>
    <col min="9137" max="9137" width="14.7109375" style="9" customWidth="1"/>
    <col min="9138" max="9156" width="8.140625" style="9" customWidth="1"/>
    <col min="9157" max="9392" width="12.140625" style="9"/>
    <col min="9393" max="9393" width="14.7109375" style="9" customWidth="1"/>
    <col min="9394" max="9412" width="8.140625" style="9" customWidth="1"/>
    <col min="9413" max="9648" width="12.140625" style="9"/>
    <col min="9649" max="9649" width="14.7109375" style="9" customWidth="1"/>
    <col min="9650" max="9668" width="8.140625" style="9" customWidth="1"/>
    <col min="9669" max="9904" width="12.140625" style="9"/>
    <col min="9905" max="9905" width="14.7109375" style="9" customWidth="1"/>
    <col min="9906" max="9924" width="8.140625" style="9" customWidth="1"/>
    <col min="9925" max="10160" width="12.140625" style="9"/>
    <col min="10161" max="10161" width="14.7109375" style="9" customWidth="1"/>
    <col min="10162" max="10180" width="8.140625" style="9" customWidth="1"/>
    <col min="10181" max="10416" width="12.140625" style="9"/>
    <col min="10417" max="10417" width="14.7109375" style="9" customWidth="1"/>
    <col min="10418" max="10436" width="8.140625" style="9" customWidth="1"/>
    <col min="10437" max="10672" width="12.140625" style="9"/>
    <col min="10673" max="10673" width="14.7109375" style="9" customWidth="1"/>
    <col min="10674" max="10692" width="8.140625" style="9" customWidth="1"/>
    <col min="10693" max="10928" width="12.140625" style="9"/>
    <col min="10929" max="10929" width="14.7109375" style="9" customWidth="1"/>
    <col min="10930" max="10948" width="8.140625" style="9" customWidth="1"/>
    <col min="10949" max="11184" width="12.140625" style="9"/>
    <col min="11185" max="11185" width="14.7109375" style="9" customWidth="1"/>
    <col min="11186" max="11204" width="8.140625" style="9" customWidth="1"/>
    <col min="11205" max="11440" width="12.140625" style="9"/>
    <col min="11441" max="11441" width="14.7109375" style="9" customWidth="1"/>
    <col min="11442" max="11460" width="8.140625" style="9" customWidth="1"/>
    <col min="11461" max="11696" width="12.140625" style="9"/>
    <col min="11697" max="11697" width="14.7109375" style="9" customWidth="1"/>
    <col min="11698" max="11716" width="8.140625" style="9" customWidth="1"/>
    <col min="11717" max="11952" width="12.140625" style="9"/>
    <col min="11953" max="11953" width="14.7109375" style="9" customWidth="1"/>
    <col min="11954" max="11972" width="8.140625" style="9" customWidth="1"/>
    <col min="11973" max="12208" width="12.140625" style="9"/>
    <col min="12209" max="12209" width="14.7109375" style="9" customWidth="1"/>
    <col min="12210" max="12228" width="8.140625" style="9" customWidth="1"/>
    <col min="12229" max="12464" width="12.140625" style="9"/>
    <col min="12465" max="12465" width="14.7109375" style="9" customWidth="1"/>
    <col min="12466" max="12484" width="8.140625" style="9" customWidth="1"/>
    <col min="12485" max="12720" width="12.140625" style="9"/>
    <col min="12721" max="12721" width="14.7109375" style="9" customWidth="1"/>
    <col min="12722" max="12740" width="8.140625" style="9" customWidth="1"/>
    <col min="12741" max="12976" width="12.140625" style="9"/>
    <col min="12977" max="12977" width="14.7109375" style="9" customWidth="1"/>
    <col min="12978" max="12996" width="8.140625" style="9" customWidth="1"/>
    <col min="12997" max="13232" width="12.140625" style="9"/>
    <col min="13233" max="13233" width="14.7109375" style="9" customWidth="1"/>
    <col min="13234" max="13252" width="8.140625" style="9" customWidth="1"/>
    <col min="13253" max="13488" width="12.140625" style="9"/>
    <col min="13489" max="13489" width="14.7109375" style="9" customWidth="1"/>
    <col min="13490" max="13508" width="8.140625" style="9" customWidth="1"/>
    <col min="13509" max="13744" width="12.140625" style="9"/>
    <col min="13745" max="13745" width="14.7109375" style="9" customWidth="1"/>
    <col min="13746" max="13764" width="8.140625" style="9" customWidth="1"/>
    <col min="13765" max="14000" width="12.140625" style="9"/>
    <col min="14001" max="14001" width="14.7109375" style="9" customWidth="1"/>
    <col min="14002" max="14020" width="8.140625" style="9" customWidth="1"/>
    <col min="14021" max="14256" width="12.140625" style="9"/>
    <col min="14257" max="14257" width="14.7109375" style="9" customWidth="1"/>
    <col min="14258" max="14276" width="8.140625" style="9" customWidth="1"/>
    <col min="14277" max="14512" width="12.140625" style="9"/>
    <col min="14513" max="14513" width="14.7109375" style="9" customWidth="1"/>
    <col min="14514" max="14532" width="8.140625" style="9" customWidth="1"/>
    <col min="14533" max="14768" width="12.140625" style="9"/>
    <col min="14769" max="14769" width="14.7109375" style="9" customWidth="1"/>
    <col min="14770" max="14788" width="8.140625" style="9" customWidth="1"/>
    <col min="14789" max="15024" width="12.140625" style="9"/>
    <col min="15025" max="15025" width="14.7109375" style="9" customWidth="1"/>
    <col min="15026" max="15044" width="8.140625" style="9" customWidth="1"/>
    <col min="15045" max="15280" width="12.140625" style="9"/>
    <col min="15281" max="15281" width="14.7109375" style="9" customWidth="1"/>
    <col min="15282" max="15300" width="8.140625" style="9" customWidth="1"/>
    <col min="15301" max="15536" width="12.140625" style="9"/>
    <col min="15537" max="15537" width="14.7109375" style="9" customWidth="1"/>
    <col min="15538" max="15556" width="8.140625" style="9" customWidth="1"/>
    <col min="15557" max="15792" width="12.140625" style="9"/>
    <col min="15793" max="15793" width="14.7109375" style="9" customWidth="1"/>
    <col min="15794" max="15812" width="8.140625" style="9" customWidth="1"/>
    <col min="15813" max="16048" width="12.140625" style="9"/>
    <col min="16049" max="16049" width="14.7109375" style="9" customWidth="1"/>
    <col min="16050" max="16068" width="8.140625" style="9" customWidth="1"/>
    <col min="16069" max="16384" width="12.140625" style="9"/>
  </cols>
  <sheetData>
    <row r="1" spans="1:12" ht="14.25" x14ac:dyDescent="0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15" t="s">
        <v>222</v>
      </c>
      <c r="K1" s="215"/>
    </row>
    <row r="2" spans="1:12" ht="15" x14ac:dyDescent="0.25">
      <c r="A2" s="25" t="s">
        <v>381</v>
      </c>
      <c r="B2" s="25"/>
      <c r="C2" s="25"/>
      <c r="D2" s="25"/>
      <c r="E2" s="25"/>
      <c r="F2" s="25"/>
      <c r="G2" s="25"/>
      <c r="H2" s="25"/>
      <c r="I2" s="25"/>
      <c r="J2" s="215"/>
      <c r="K2" s="215"/>
      <c r="L2"/>
    </row>
    <row r="3" spans="1:12" ht="14.25" x14ac:dyDescent="0.25">
      <c r="A3" s="252" t="s">
        <v>386</v>
      </c>
      <c r="B3" s="252"/>
      <c r="C3" s="252"/>
      <c r="D3" s="252"/>
      <c r="E3" s="252"/>
      <c r="F3" s="252"/>
      <c r="G3" s="252"/>
      <c r="H3" s="252"/>
      <c r="I3" s="252"/>
    </row>
    <row r="4" spans="1:12" ht="14.2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4.2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</row>
    <row r="6" spans="1:12" ht="14.25" x14ac:dyDescent="0.25">
      <c r="A6" s="25" t="s">
        <v>383</v>
      </c>
      <c r="B6" s="25"/>
      <c r="C6" s="25"/>
      <c r="D6" s="25"/>
      <c r="E6" s="25"/>
      <c r="F6" s="25"/>
      <c r="G6" s="25"/>
      <c r="H6" s="25"/>
      <c r="I6" s="25"/>
    </row>
    <row r="7" spans="1:12" ht="1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12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</row>
    <row r="9" spans="1:12" ht="21" customHeight="1" x14ac:dyDescent="0.25">
      <c r="A9" s="217" t="s">
        <v>20</v>
      </c>
      <c r="B9" s="217"/>
      <c r="C9" s="217"/>
      <c r="D9" s="217"/>
      <c r="E9" s="217"/>
      <c r="F9" s="217"/>
      <c r="G9" s="217"/>
      <c r="H9" s="251"/>
      <c r="I9" s="251"/>
    </row>
    <row r="10" spans="1:12" ht="15" customHeight="1" x14ac:dyDescent="0.25">
      <c r="A10" s="27" t="s">
        <v>21</v>
      </c>
      <c r="B10" s="28">
        <f t="shared" ref="B10:I18" si="0">+B21+B32</f>
        <v>60778</v>
      </c>
      <c r="C10" s="28">
        <f t="shared" si="0"/>
        <v>61549</v>
      </c>
      <c r="D10" s="28">
        <f t="shared" si="0"/>
        <v>66673</v>
      </c>
      <c r="E10" s="28">
        <f t="shared" si="0"/>
        <v>72995</v>
      </c>
      <c r="F10" s="28">
        <f t="shared" si="0"/>
        <v>80686</v>
      </c>
      <c r="G10" s="28">
        <f t="shared" si="0"/>
        <v>83237</v>
      </c>
      <c r="H10" s="28">
        <f>+H21+H32</f>
        <v>83230</v>
      </c>
      <c r="I10" s="28">
        <f>+I21+I32</f>
        <v>86095</v>
      </c>
    </row>
    <row r="11" spans="1:12" ht="15" customHeight="1" x14ac:dyDescent="0.25">
      <c r="A11" s="29" t="s">
        <v>46</v>
      </c>
      <c r="B11" s="28">
        <f t="shared" si="0"/>
        <v>34676</v>
      </c>
      <c r="C11" s="28">
        <f t="shared" si="0"/>
        <v>35058</v>
      </c>
      <c r="D11" s="28">
        <f t="shared" si="0"/>
        <v>38826</v>
      </c>
      <c r="E11" s="28">
        <f t="shared" si="0"/>
        <v>42118</v>
      </c>
      <c r="F11" s="28">
        <f t="shared" si="0"/>
        <v>46461</v>
      </c>
      <c r="G11" s="28">
        <f t="shared" si="0"/>
        <v>45950</v>
      </c>
      <c r="H11" s="28">
        <f t="shared" si="0"/>
        <v>45129</v>
      </c>
      <c r="I11" s="28">
        <f t="shared" si="0"/>
        <v>46657</v>
      </c>
    </row>
    <row r="12" spans="1:12" ht="15" customHeight="1" x14ac:dyDescent="0.25">
      <c r="A12" s="29" t="s">
        <v>48</v>
      </c>
      <c r="B12" s="28">
        <f t="shared" si="0"/>
        <v>14677</v>
      </c>
      <c r="C12" s="28">
        <f t="shared" si="0"/>
        <v>14755</v>
      </c>
      <c r="D12" s="28">
        <f t="shared" si="0"/>
        <v>18076</v>
      </c>
      <c r="E12" s="28">
        <f t="shared" si="0"/>
        <v>18556</v>
      </c>
      <c r="F12" s="28">
        <f t="shared" si="0"/>
        <v>18695</v>
      </c>
      <c r="G12" s="28">
        <f t="shared" si="0"/>
        <v>18026</v>
      </c>
      <c r="H12" s="28">
        <f t="shared" si="0"/>
        <v>17519</v>
      </c>
      <c r="I12" s="28">
        <f t="shared" si="0"/>
        <v>18022</v>
      </c>
    </row>
    <row r="13" spans="1:12" ht="15" customHeight="1" x14ac:dyDescent="0.25">
      <c r="A13" s="29" t="s">
        <v>49</v>
      </c>
      <c r="B13" s="28">
        <f t="shared" si="0"/>
        <v>11202</v>
      </c>
      <c r="C13" s="28">
        <f t="shared" si="0"/>
        <v>11437</v>
      </c>
      <c r="D13" s="28">
        <f t="shared" si="0"/>
        <v>11611</v>
      </c>
      <c r="E13" s="28">
        <f t="shared" si="0"/>
        <v>14110</v>
      </c>
      <c r="F13" s="28">
        <f t="shared" si="0"/>
        <v>15750</v>
      </c>
      <c r="G13" s="28">
        <f t="shared" si="0"/>
        <v>15129</v>
      </c>
      <c r="H13" s="28">
        <f t="shared" si="0"/>
        <v>15005</v>
      </c>
      <c r="I13" s="28">
        <f t="shared" si="0"/>
        <v>15578</v>
      </c>
    </row>
    <row r="14" spans="1:12" ht="15" customHeight="1" x14ac:dyDescent="0.25">
      <c r="A14" s="29" t="s">
        <v>50</v>
      </c>
      <c r="B14" s="28">
        <f t="shared" si="0"/>
        <v>8797</v>
      </c>
      <c r="C14" s="28">
        <f t="shared" si="0"/>
        <v>8866</v>
      </c>
      <c r="D14" s="28">
        <f t="shared" si="0"/>
        <v>9139</v>
      </c>
      <c r="E14" s="28">
        <f t="shared" si="0"/>
        <v>9452</v>
      </c>
      <c r="F14" s="28">
        <f t="shared" si="0"/>
        <v>12016</v>
      </c>
      <c r="G14" s="28">
        <f t="shared" si="0"/>
        <v>12795</v>
      </c>
      <c r="H14" s="28">
        <f t="shared" si="0"/>
        <v>12605</v>
      </c>
      <c r="I14" s="28">
        <f t="shared" si="0"/>
        <v>13057</v>
      </c>
    </row>
    <row r="15" spans="1:12" ht="15" customHeight="1" x14ac:dyDescent="0.25">
      <c r="A15" s="29" t="s">
        <v>384</v>
      </c>
      <c r="B15" s="28">
        <f t="shared" si="0"/>
        <v>26102</v>
      </c>
      <c r="C15" s="28">
        <f t="shared" si="0"/>
        <v>26491</v>
      </c>
      <c r="D15" s="28">
        <f t="shared" si="0"/>
        <v>27847</v>
      </c>
      <c r="E15" s="28">
        <f t="shared" si="0"/>
        <v>30877</v>
      </c>
      <c r="F15" s="28">
        <f t="shared" si="0"/>
        <v>34225</v>
      </c>
      <c r="G15" s="28">
        <f t="shared" si="0"/>
        <v>37287</v>
      </c>
      <c r="H15" s="28">
        <f t="shared" si="0"/>
        <v>38101</v>
      </c>
      <c r="I15" s="28">
        <f t="shared" si="0"/>
        <v>39438</v>
      </c>
    </row>
    <row r="16" spans="1:12" ht="15" customHeight="1" x14ac:dyDescent="0.25">
      <c r="A16" s="29" t="s">
        <v>51</v>
      </c>
      <c r="B16" s="28">
        <f t="shared" si="0"/>
        <v>10734</v>
      </c>
      <c r="C16" s="28">
        <f t="shared" si="0"/>
        <v>10722</v>
      </c>
      <c r="D16" s="28">
        <f t="shared" si="0"/>
        <v>11827</v>
      </c>
      <c r="E16" s="28">
        <f t="shared" si="0"/>
        <v>13515</v>
      </c>
      <c r="F16" s="28">
        <f t="shared" si="0"/>
        <v>14314</v>
      </c>
      <c r="G16" s="28">
        <f t="shared" si="0"/>
        <v>15431</v>
      </c>
      <c r="H16" s="28">
        <f t="shared" si="0"/>
        <v>14917</v>
      </c>
      <c r="I16" s="28">
        <f t="shared" si="0"/>
        <v>15302</v>
      </c>
    </row>
    <row r="17" spans="1:9" ht="15" customHeight="1" x14ac:dyDescent="0.25">
      <c r="A17" s="29" t="s">
        <v>52</v>
      </c>
      <c r="B17" s="28">
        <f t="shared" si="0"/>
        <v>8190</v>
      </c>
      <c r="C17" s="28">
        <f t="shared" si="0"/>
        <v>8268</v>
      </c>
      <c r="D17" s="28">
        <f t="shared" si="0"/>
        <v>8486</v>
      </c>
      <c r="E17" s="28">
        <f t="shared" si="0"/>
        <v>9431</v>
      </c>
      <c r="F17" s="28">
        <f t="shared" si="0"/>
        <v>11067</v>
      </c>
      <c r="G17" s="28">
        <f t="shared" si="0"/>
        <v>11655</v>
      </c>
      <c r="H17" s="28">
        <f t="shared" si="0"/>
        <v>12425</v>
      </c>
      <c r="I17" s="28">
        <f t="shared" si="0"/>
        <v>12406</v>
      </c>
    </row>
    <row r="18" spans="1:9" ht="15" customHeight="1" x14ac:dyDescent="0.25">
      <c r="A18" s="29" t="s">
        <v>53</v>
      </c>
      <c r="B18" s="28">
        <f t="shared" si="0"/>
        <v>7178</v>
      </c>
      <c r="C18" s="28">
        <f t="shared" si="0"/>
        <v>7501</v>
      </c>
      <c r="D18" s="28">
        <f t="shared" si="0"/>
        <v>7534</v>
      </c>
      <c r="E18" s="28">
        <f t="shared" si="0"/>
        <v>7931</v>
      </c>
      <c r="F18" s="28">
        <f t="shared" si="0"/>
        <v>8844</v>
      </c>
      <c r="G18" s="28">
        <f t="shared" si="0"/>
        <v>10201</v>
      </c>
      <c r="H18" s="28">
        <f t="shared" si="0"/>
        <v>10759</v>
      </c>
      <c r="I18" s="28">
        <f t="shared" si="0"/>
        <v>11730</v>
      </c>
    </row>
    <row r="19" spans="1:9" ht="13.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</row>
    <row r="20" spans="1:9" ht="21" customHeight="1" x14ac:dyDescent="0.25">
      <c r="A20" s="218" t="s">
        <v>30</v>
      </c>
      <c r="B20" s="218"/>
      <c r="C20" s="218"/>
      <c r="D20" s="218"/>
      <c r="E20" s="218"/>
      <c r="F20" s="218"/>
      <c r="G20" s="218"/>
      <c r="H20" s="201"/>
      <c r="I20" s="201"/>
    </row>
    <row r="21" spans="1:9" ht="15" customHeight="1" x14ac:dyDescent="0.25">
      <c r="A21" s="27" t="s">
        <v>21</v>
      </c>
      <c r="B21" s="47">
        <f t="shared" ref="B21:H21" si="1">B22+B26</f>
        <v>49538</v>
      </c>
      <c r="C21" s="47">
        <f t="shared" si="1"/>
        <v>51318</v>
      </c>
      <c r="D21" s="47">
        <f t="shared" si="1"/>
        <v>54761</v>
      </c>
      <c r="E21" s="47">
        <f t="shared" si="1"/>
        <v>59711</v>
      </c>
      <c r="F21" s="47">
        <f t="shared" si="1"/>
        <v>67150</v>
      </c>
      <c r="G21" s="47">
        <f t="shared" si="1"/>
        <v>69323</v>
      </c>
      <c r="H21" s="47">
        <f t="shared" si="1"/>
        <v>70400</v>
      </c>
      <c r="I21" s="28">
        <f>+I22+I26</f>
        <v>74653</v>
      </c>
    </row>
    <row r="22" spans="1:9" ht="15" customHeight="1" x14ac:dyDescent="0.25">
      <c r="A22" s="29" t="s">
        <v>46</v>
      </c>
      <c r="B22" s="47">
        <f t="shared" ref="B22:H22" si="2">SUM(B23:B25)</f>
        <v>27359</v>
      </c>
      <c r="C22" s="47">
        <f t="shared" si="2"/>
        <v>27940</v>
      </c>
      <c r="D22" s="47">
        <f t="shared" si="2"/>
        <v>30748</v>
      </c>
      <c r="E22" s="47">
        <f t="shared" si="2"/>
        <v>33597</v>
      </c>
      <c r="F22" s="47">
        <f t="shared" si="2"/>
        <v>37123</v>
      </c>
      <c r="G22" s="47">
        <f t="shared" si="2"/>
        <v>37000</v>
      </c>
      <c r="H22" s="47">
        <f t="shared" si="2"/>
        <v>36922</v>
      </c>
      <c r="I22" s="28">
        <f>+I23+I24+I25</f>
        <v>39471</v>
      </c>
    </row>
    <row r="23" spans="1:9" ht="15" customHeight="1" x14ac:dyDescent="0.25">
      <c r="A23" s="29" t="s">
        <v>48</v>
      </c>
      <c r="B23" s="47">
        <v>11198</v>
      </c>
      <c r="C23" s="47">
        <v>11299</v>
      </c>
      <c r="D23" s="47">
        <v>13562</v>
      </c>
      <c r="E23" s="47">
        <v>14480</v>
      </c>
      <c r="F23" s="47">
        <v>14441</v>
      </c>
      <c r="G23" s="47">
        <v>14153</v>
      </c>
      <c r="H23" s="47">
        <v>14076</v>
      </c>
      <c r="I23" s="28">
        <v>14890</v>
      </c>
    </row>
    <row r="24" spans="1:9" ht="15" customHeight="1" x14ac:dyDescent="0.25">
      <c r="A24" s="29" t="s">
        <v>49</v>
      </c>
      <c r="B24" s="47">
        <v>8609</v>
      </c>
      <c r="C24" s="47">
        <v>9034</v>
      </c>
      <c r="D24" s="47">
        <v>9170</v>
      </c>
      <c r="E24" s="47">
        <v>11104</v>
      </c>
      <c r="F24" s="47">
        <v>12318</v>
      </c>
      <c r="G24" s="47">
        <v>11908</v>
      </c>
      <c r="H24" s="47">
        <v>11858</v>
      </c>
      <c r="I24" s="28">
        <v>12835</v>
      </c>
    </row>
    <row r="25" spans="1:9" ht="15" customHeight="1" x14ac:dyDescent="0.25">
      <c r="A25" s="29" t="s">
        <v>50</v>
      </c>
      <c r="B25" s="47">
        <v>7552</v>
      </c>
      <c r="C25" s="47">
        <v>7607</v>
      </c>
      <c r="D25" s="47">
        <v>8016</v>
      </c>
      <c r="E25" s="47">
        <v>8013</v>
      </c>
      <c r="F25" s="47">
        <v>10364</v>
      </c>
      <c r="G25" s="47">
        <v>10939</v>
      </c>
      <c r="H25" s="47">
        <v>10988</v>
      </c>
      <c r="I25" s="28">
        <v>11746</v>
      </c>
    </row>
    <row r="26" spans="1:9" ht="15" customHeight="1" x14ac:dyDescent="0.25">
      <c r="A26" s="29" t="s">
        <v>384</v>
      </c>
      <c r="B26" s="47">
        <f t="shared" ref="B26:H26" si="3">SUM(B27:B29)</f>
        <v>22179</v>
      </c>
      <c r="C26" s="47">
        <f t="shared" si="3"/>
        <v>23378</v>
      </c>
      <c r="D26" s="47">
        <f t="shared" si="3"/>
        <v>24013</v>
      </c>
      <c r="E26" s="47">
        <f t="shared" si="3"/>
        <v>26114</v>
      </c>
      <c r="F26" s="47">
        <f t="shared" si="3"/>
        <v>30027</v>
      </c>
      <c r="G26" s="47">
        <f t="shared" si="3"/>
        <v>32323</v>
      </c>
      <c r="H26" s="47">
        <f t="shared" si="3"/>
        <v>33478</v>
      </c>
      <c r="I26" s="28">
        <f>+I27+I28+I29</f>
        <v>35182</v>
      </c>
    </row>
    <row r="27" spans="1:9" ht="15" customHeight="1" x14ac:dyDescent="0.25">
      <c r="A27" s="29" t="s">
        <v>51</v>
      </c>
      <c r="B27" s="47">
        <v>8457</v>
      </c>
      <c r="C27" s="47">
        <v>8946</v>
      </c>
      <c r="D27" s="47">
        <v>9468</v>
      </c>
      <c r="E27" s="47">
        <v>10703</v>
      </c>
      <c r="F27" s="47">
        <v>11734</v>
      </c>
      <c r="G27" s="47">
        <v>12627</v>
      </c>
      <c r="H27" s="47">
        <v>12470</v>
      </c>
      <c r="I27" s="28">
        <v>12824</v>
      </c>
    </row>
    <row r="28" spans="1:9" ht="15" customHeight="1" x14ac:dyDescent="0.25">
      <c r="A28" s="29" t="s">
        <v>52</v>
      </c>
      <c r="B28" s="47">
        <v>6989</v>
      </c>
      <c r="C28" s="47">
        <v>7359</v>
      </c>
      <c r="D28" s="47">
        <v>7381</v>
      </c>
      <c r="E28" s="47">
        <v>8093</v>
      </c>
      <c r="F28" s="47">
        <v>9813</v>
      </c>
      <c r="G28" s="47">
        <v>10100</v>
      </c>
      <c r="H28" s="47">
        <v>11156</v>
      </c>
      <c r="I28" s="28">
        <v>11143</v>
      </c>
    </row>
    <row r="29" spans="1:9" ht="15" customHeight="1" x14ac:dyDescent="0.25">
      <c r="A29" s="29" t="s">
        <v>53</v>
      </c>
      <c r="B29" s="47">
        <v>6733</v>
      </c>
      <c r="C29" s="47">
        <v>7073</v>
      </c>
      <c r="D29" s="47">
        <v>7164</v>
      </c>
      <c r="E29" s="47">
        <v>7318</v>
      </c>
      <c r="F29" s="47">
        <v>8480</v>
      </c>
      <c r="G29" s="47">
        <v>9596</v>
      </c>
      <c r="H29" s="47">
        <v>9852</v>
      </c>
      <c r="I29" s="28">
        <v>11215</v>
      </c>
    </row>
    <row r="30" spans="1:9" ht="13.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</row>
    <row r="31" spans="1:9" ht="21" customHeight="1" x14ac:dyDescent="0.25">
      <c r="A31" s="32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ht="15" customHeight="1" x14ac:dyDescent="0.25">
      <c r="A32" s="27" t="s">
        <v>21</v>
      </c>
      <c r="B32" s="47">
        <f t="shared" ref="B32:H32" si="4">B33+B37</f>
        <v>11240</v>
      </c>
      <c r="C32" s="47">
        <f t="shared" si="4"/>
        <v>10231</v>
      </c>
      <c r="D32" s="47">
        <f t="shared" si="4"/>
        <v>11912</v>
      </c>
      <c r="E32" s="47">
        <f t="shared" si="4"/>
        <v>13284</v>
      </c>
      <c r="F32" s="47">
        <f t="shared" si="4"/>
        <v>13536</v>
      </c>
      <c r="G32" s="47">
        <f t="shared" si="4"/>
        <v>13914</v>
      </c>
      <c r="H32" s="47">
        <f t="shared" si="4"/>
        <v>12830</v>
      </c>
      <c r="I32" s="28">
        <f>+I33+I37</f>
        <v>11442</v>
      </c>
    </row>
    <row r="33" spans="1:12" ht="15" customHeight="1" x14ac:dyDescent="0.25">
      <c r="A33" s="29" t="s">
        <v>46</v>
      </c>
      <c r="B33" s="47">
        <f t="shared" ref="B33:H33" si="5">SUM(B34:B36)</f>
        <v>7317</v>
      </c>
      <c r="C33" s="47">
        <f t="shared" si="5"/>
        <v>7118</v>
      </c>
      <c r="D33" s="47">
        <f t="shared" si="5"/>
        <v>8078</v>
      </c>
      <c r="E33" s="47">
        <f t="shared" si="5"/>
        <v>8521</v>
      </c>
      <c r="F33" s="47">
        <f t="shared" si="5"/>
        <v>9338</v>
      </c>
      <c r="G33" s="47">
        <f t="shared" si="5"/>
        <v>8950</v>
      </c>
      <c r="H33" s="47">
        <f t="shared" si="5"/>
        <v>8207</v>
      </c>
      <c r="I33" s="28">
        <f>+I34+I35+I36</f>
        <v>7186</v>
      </c>
    </row>
    <row r="34" spans="1:12" ht="15" customHeight="1" x14ac:dyDescent="0.25">
      <c r="A34" s="29" t="s">
        <v>48</v>
      </c>
      <c r="B34" s="47">
        <v>3479</v>
      </c>
      <c r="C34" s="47">
        <v>3456</v>
      </c>
      <c r="D34" s="47">
        <v>4514</v>
      </c>
      <c r="E34" s="47">
        <v>4076</v>
      </c>
      <c r="F34" s="47">
        <v>4254</v>
      </c>
      <c r="G34" s="47">
        <v>3873</v>
      </c>
      <c r="H34" s="47">
        <v>3443</v>
      </c>
      <c r="I34" s="28">
        <v>3132</v>
      </c>
    </row>
    <row r="35" spans="1:12" ht="15" customHeight="1" x14ac:dyDescent="0.25">
      <c r="A35" s="29" t="s">
        <v>49</v>
      </c>
      <c r="B35" s="47">
        <v>2593</v>
      </c>
      <c r="C35" s="47">
        <v>2403</v>
      </c>
      <c r="D35" s="47">
        <v>2441</v>
      </c>
      <c r="E35" s="47">
        <v>3006</v>
      </c>
      <c r="F35" s="47">
        <v>3432</v>
      </c>
      <c r="G35" s="47">
        <v>3221</v>
      </c>
      <c r="H35" s="47">
        <v>3147</v>
      </c>
      <c r="I35" s="28">
        <v>2743</v>
      </c>
    </row>
    <row r="36" spans="1:12" ht="15" customHeight="1" x14ac:dyDescent="0.25">
      <c r="A36" s="29" t="s">
        <v>50</v>
      </c>
      <c r="B36" s="47">
        <v>1245</v>
      </c>
      <c r="C36" s="47">
        <v>1259</v>
      </c>
      <c r="D36" s="47">
        <v>1123</v>
      </c>
      <c r="E36" s="47">
        <v>1439</v>
      </c>
      <c r="F36" s="47">
        <v>1652</v>
      </c>
      <c r="G36" s="47">
        <v>1856</v>
      </c>
      <c r="H36" s="47">
        <v>1617</v>
      </c>
      <c r="I36" s="28">
        <v>1311</v>
      </c>
    </row>
    <row r="37" spans="1:12" ht="15" customHeight="1" x14ac:dyDescent="0.25">
      <c r="A37" s="29" t="s">
        <v>384</v>
      </c>
      <c r="B37" s="47">
        <f t="shared" ref="B37:H37" si="6">SUM(B38:B40)</f>
        <v>3923</v>
      </c>
      <c r="C37" s="47">
        <f t="shared" si="6"/>
        <v>3113</v>
      </c>
      <c r="D37" s="47">
        <f t="shared" si="6"/>
        <v>3834</v>
      </c>
      <c r="E37" s="47">
        <f t="shared" si="6"/>
        <v>4763</v>
      </c>
      <c r="F37" s="47">
        <f t="shared" si="6"/>
        <v>4198</v>
      </c>
      <c r="G37" s="47">
        <f t="shared" si="6"/>
        <v>4964</v>
      </c>
      <c r="H37" s="47">
        <f t="shared" si="6"/>
        <v>4623</v>
      </c>
      <c r="I37" s="28">
        <f>+I38+I39+I40</f>
        <v>4256</v>
      </c>
    </row>
    <row r="38" spans="1:12" ht="15" customHeight="1" x14ac:dyDescent="0.25">
      <c r="A38" s="29" t="s">
        <v>51</v>
      </c>
      <c r="B38" s="47">
        <v>2277</v>
      </c>
      <c r="C38" s="47">
        <v>1776</v>
      </c>
      <c r="D38" s="47">
        <v>2359</v>
      </c>
      <c r="E38" s="47">
        <v>2812</v>
      </c>
      <c r="F38" s="47">
        <v>2580</v>
      </c>
      <c r="G38" s="47">
        <v>2804</v>
      </c>
      <c r="H38" s="47">
        <v>2447</v>
      </c>
      <c r="I38" s="28">
        <v>2478</v>
      </c>
    </row>
    <row r="39" spans="1:12" ht="15" customHeight="1" x14ac:dyDescent="0.25">
      <c r="A39" s="29" t="s">
        <v>52</v>
      </c>
      <c r="B39" s="47">
        <v>1201</v>
      </c>
      <c r="C39" s="47">
        <v>909</v>
      </c>
      <c r="D39" s="47">
        <v>1105</v>
      </c>
      <c r="E39" s="47">
        <v>1338</v>
      </c>
      <c r="F39" s="47">
        <v>1254</v>
      </c>
      <c r="G39" s="47">
        <v>1555</v>
      </c>
      <c r="H39" s="47">
        <v>1269</v>
      </c>
      <c r="I39" s="28">
        <v>1263</v>
      </c>
    </row>
    <row r="40" spans="1:12" ht="15" customHeight="1" thickBot="1" x14ac:dyDescent="0.3">
      <c r="A40" s="29" t="s">
        <v>53</v>
      </c>
      <c r="B40" s="47">
        <v>445</v>
      </c>
      <c r="C40" s="47">
        <v>428</v>
      </c>
      <c r="D40" s="47">
        <v>370</v>
      </c>
      <c r="E40" s="47">
        <v>613</v>
      </c>
      <c r="F40" s="47">
        <v>364</v>
      </c>
      <c r="G40" s="47">
        <v>605</v>
      </c>
      <c r="H40" s="47">
        <v>907</v>
      </c>
      <c r="I40" s="35">
        <v>515</v>
      </c>
    </row>
    <row r="41" spans="1:12" x14ac:dyDescent="0.25">
      <c r="A41" s="216" t="s">
        <v>14</v>
      </c>
      <c r="B41" s="216"/>
      <c r="C41" s="216"/>
      <c r="D41" s="216"/>
      <c r="E41" s="216"/>
      <c r="F41" s="216"/>
      <c r="G41" s="216"/>
      <c r="H41" s="203"/>
      <c r="I41" s="203"/>
    </row>
    <row r="42" spans="1:12" x14ac:dyDescent="0.25">
      <c r="A42" s="36"/>
    </row>
    <row r="43" spans="1:12" ht="14.25" x14ac:dyDescent="0.25">
      <c r="A43" s="25" t="s">
        <v>59</v>
      </c>
      <c r="B43" s="25"/>
      <c r="C43" s="25"/>
      <c r="D43" s="25"/>
      <c r="E43" s="25"/>
      <c r="F43" s="25"/>
      <c r="G43" s="25"/>
      <c r="H43" s="25"/>
      <c r="I43" s="25"/>
      <c r="J43" s="215" t="s">
        <v>222</v>
      </c>
      <c r="K43" s="215"/>
    </row>
    <row r="44" spans="1:12" ht="15" x14ac:dyDescent="0.25">
      <c r="A44" s="25" t="s">
        <v>381</v>
      </c>
      <c r="B44" s="25"/>
      <c r="C44" s="25"/>
      <c r="D44" s="25"/>
      <c r="E44" s="25"/>
      <c r="F44" s="25"/>
      <c r="G44" s="25"/>
      <c r="H44" s="25"/>
      <c r="I44" s="25"/>
      <c r="J44" s="215"/>
      <c r="K44" s="215"/>
      <c r="L44"/>
    </row>
    <row r="45" spans="1:12" ht="14.25" x14ac:dyDescent="0.25">
      <c r="A45" s="252" t="s">
        <v>386</v>
      </c>
      <c r="B45" s="252"/>
      <c r="C45" s="252"/>
      <c r="D45" s="252"/>
      <c r="E45" s="252"/>
      <c r="F45" s="252"/>
      <c r="G45" s="252"/>
      <c r="H45" s="252"/>
      <c r="I45" s="252"/>
    </row>
    <row r="46" spans="1:12" ht="14.25" x14ac:dyDescent="0.25">
      <c r="A46" s="25" t="s">
        <v>18</v>
      </c>
      <c r="B46" s="25"/>
      <c r="C46" s="25"/>
      <c r="D46" s="25"/>
      <c r="E46" s="25"/>
      <c r="F46" s="25"/>
      <c r="G46" s="25"/>
      <c r="H46" s="25"/>
      <c r="I46" s="25"/>
    </row>
    <row r="47" spans="1:12" ht="14.25" x14ac:dyDescent="0.25">
      <c r="A47" s="25" t="s">
        <v>15</v>
      </c>
      <c r="B47" s="25"/>
      <c r="C47" s="25"/>
      <c r="D47" s="25"/>
      <c r="E47" s="25"/>
      <c r="F47" s="25"/>
      <c r="G47" s="25"/>
      <c r="H47" s="25"/>
      <c r="I47" s="25"/>
    </row>
    <row r="48" spans="1:12" ht="14.25" x14ac:dyDescent="0.25">
      <c r="A48" s="25" t="s">
        <v>383</v>
      </c>
      <c r="B48" s="25"/>
      <c r="C48" s="25"/>
      <c r="D48" s="25"/>
      <c r="E48" s="25"/>
      <c r="F48" s="25"/>
      <c r="G48" s="25"/>
      <c r="H48" s="25"/>
      <c r="I48" s="25"/>
    </row>
    <row r="49" spans="1:9" ht="15" thickBo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</row>
    <row r="51" spans="1:9" ht="21" customHeight="1" x14ac:dyDescent="0.25">
      <c r="A51" s="218" t="s">
        <v>30</v>
      </c>
      <c r="B51" s="218"/>
      <c r="C51" s="218"/>
      <c r="D51" s="218"/>
      <c r="E51" s="218"/>
      <c r="F51" s="218"/>
      <c r="G51" s="218"/>
      <c r="H51" s="201"/>
      <c r="I51" s="201"/>
    </row>
    <row r="52" spans="1:9" ht="15" customHeight="1" x14ac:dyDescent="0.25">
      <c r="A52" s="27" t="s">
        <v>21</v>
      </c>
      <c r="B52" s="37">
        <f>+B21/B10*100</f>
        <v>81.506466155516804</v>
      </c>
      <c r="C52" s="37">
        <f t="shared" ref="C52:G52" si="7">+C21/C10*100</f>
        <v>83.377471607987133</v>
      </c>
      <c r="D52" s="37">
        <f t="shared" si="7"/>
        <v>82.133697298756616</v>
      </c>
      <c r="E52" s="37">
        <f t="shared" si="7"/>
        <v>81.80149325296253</v>
      </c>
      <c r="F52" s="37">
        <f t="shared" si="7"/>
        <v>83.223855439605387</v>
      </c>
      <c r="G52" s="37">
        <f t="shared" si="7"/>
        <v>83.283876160841928</v>
      </c>
      <c r="H52" s="37">
        <f>+H21/H10*100</f>
        <v>84.584885257719577</v>
      </c>
      <c r="I52" s="37">
        <f>+I21/I10*100</f>
        <v>86.710029618444736</v>
      </c>
    </row>
    <row r="53" spans="1:9" ht="15" customHeight="1" x14ac:dyDescent="0.25">
      <c r="A53" s="29" t="s">
        <v>46</v>
      </c>
      <c r="B53" s="37">
        <f t="shared" ref="B53:I60" si="8">+B22/B11*100</f>
        <v>78.898950282616227</v>
      </c>
      <c r="C53" s="37">
        <f t="shared" si="8"/>
        <v>79.696502937988484</v>
      </c>
      <c r="D53" s="37">
        <f t="shared" si="8"/>
        <v>79.194354298665843</v>
      </c>
      <c r="E53" s="37">
        <f t="shared" si="8"/>
        <v>79.768744954651211</v>
      </c>
      <c r="F53" s="37">
        <f t="shared" si="8"/>
        <v>79.901422698607433</v>
      </c>
      <c r="G53" s="37">
        <f t="shared" si="8"/>
        <v>80.522306855277463</v>
      </c>
      <c r="H53" s="37">
        <f t="shared" si="8"/>
        <v>81.814354406257621</v>
      </c>
      <c r="I53" s="37">
        <f t="shared" si="8"/>
        <v>84.598238206485632</v>
      </c>
    </row>
    <row r="54" spans="1:9" ht="15" customHeight="1" x14ac:dyDescent="0.25">
      <c r="A54" s="29" t="s">
        <v>48</v>
      </c>
      <c r="B54" s="37">
        <f t="shared" si="8"/>
        <v>76.29624582680384</v>
      </c>
      <c r="C54" s="37">
        <f t="shared" si="8"/>
        <v>76.577431379193499</v>
      </c>
      <c r="D54" s="37">
        <f t="shared" si="8"/>
        <v>75.027660986944014</v>
      </c>
      <c r="E54" s="37">
        <f t="shared" si="8"/>
        <v>78.034059064453544</v>
      </c>
      <c r="F54" s="37">
        <f t="shared" si="8"/>
        <v>77.245252741374699</v>
      </c>
      <c r="G54" s="37">
        <f t="shared" si="8"/>
        <v>78.514368134916239</v>
      </c>
      <c r="H54" s="37">
        <f t="shared" si="8"/>
        <v>80.347051772361439</v>
      </c>
      <c r="I54" s="37">
        <f t="shared" si="8"/>
        <v>82.621240705804027</v>
      </c>
    </row>
    <row r="55" spans="1:9" ht="15" customHeight="1" x14ac:dyDescent="0.25">
      <c r="A55" s="29" t="s">
        <v>49</v>
      </c>
      <c r="B55" s="37">
        <f t="shared" si="8"/>
        <v>76.852347795036607</v>
      </c>
      <c r="C55" s="37">
        <f t="shared" si="8"/>
        <v>78.989245431494268</v>
      </c>
      <c r="D55" s="37">
        <f t="shared" si="8"/>
        <v>78.976832314184819</v>
      </c>
      <c r="E55" s="37">
        <f t="shared" si="8"/>
        <v>78.695960311835577</v>
      </c>
      <c r="F55" s="37">
        <f t="shared" si="8"/>
        <v>78.209523809523802</v>
      </c>
      <c r="G55" s="37">
        <f t="shared" si="8"/>
        <v>78.709762707383163</v>
      </c>
      <c r="H55" s="37">
        <f t="shared" si="8"/>
        <v>79.026991002998997</v>
      </c>
      <c r="I55" s="37">
        <f t="shared" si="8"/>
        <v>82.391834638592883</v>
      </c>
    </row>
    <row r="56" spans="1:9" ht="15" customHeight="1" x14ac:dyDescent="0.25">
      <c r="A56" s="29" t="s">
        <v>50</v>
      </c>
      <c r="B56" s="37">
        <f t="shared" si="8"/>
        <v>85.847447993634191</v>
      </c>
      <c r="C56" s="37">
        <f t="shared" si="8"/>
        <v>85.799684186780951</v>
      </c>
      <c r="D56" s="37">
        <f t="shared" si="8"/>
        <v>87.712003501477184</v>
      </c>
      <c r="E56" s="37">
        <f t="shared" si="8"/>
        <v>84.775708844688964</v>
      </c>
      <c r="F56" s="37">
        <f t="shared" si="8"/>
        <v>86.251664447403471</v>
      </c>
      <c r="G56" s="37">
        <f t="shared" si="8"/>
        <v>85.494333724110987</v>
      </c>
      <c r="H56" s="37">
        <f t="shared" si="8"/>
        <v>87.171757239190796</v>
      </c>
      <c r="I56" s="37">
        <f t="shared" si="8"/>
        <v>89.959408746266362</v>
      </c>
    </row>
    <row r="57" spans="1:9" ht="15" customHeight="1" x14ac:dyDescent="0.25">
      <c r="A57" s="29" t="s">
        <v>384</v>
      </c>
      <c r="B57" s="37">
        <f t="shared" si="8"/>
        <v>84.970500344801167</v>
      </c>
      <c r="C57" s="37">
        <f t="shared" si="8"/>
        <v>88.248839228417197</v>
      </c>
      <c r="D57" s="37">
        <f t="shared" si="8"/>
        <v>86.231910080080439</v>
      </c>
      <c r="E57" s="37">
        <f t="shared" si="8"/>
        <v>84.574278589241175</v>
      </c>
      <c r="F57" s="37">
        <f t="shared" si="8"/>
        <v>87.734112490869236</v>
      </c>
      <c r="G57" s="37">
        <f t="shared" si="8"/>
        <v>86.687049105586397</v>
      </c>
      <c r="H57" s="37">
        <f t="shared" si="8"/>
        <v>87.866460197895066</v>
      </c>
      <c r="I57" s="37">
        <f t="shared" si="8"/>
        <v>89.208377706780269</v>
      </c>
    </row>
    <row r="58" spans="1:9" ht="15" customHeight="1" x14ac:dyDescent="0.25">
      <c r="A58" s="29" t="s">
        <v>51</v>
      </c>
      <c r="B58" s="37">
        <f t="shared" si="8"/>
        <v>78.78703186137507</v>
      </c>
      <c r="C58" s="37">
        <f t="shared" si="8"/>
        <v>83.435926133184111</v>
      </c>
      <c r="D58" s="37">
        <f t="shared" si="8"/>
        <v>80.054113469180692</v>
      </c>
      <c r="E58" s="37">
        <f t="shared" si="8"/>
        <v>79.193488716241205</v>
      </c>
      <c r="F58" s="37">
        <f t="shared" si="8"/>
        <v>81.975688137487779</v>
      </c>
      <c r="G58" s="37">
        <f t="shared" si="8"/>
        <v>81.828786209578112</v>
      </c>
      <c r="H58" s="37">
        <f t="shared" si="8"/>
        <v>83.595897298384386</v>
      </c>
      <c r="I58" s="37">
        <f t="shared" si="8"/>
        <v>83.806038426349488</v>
      </c>
    </row>
    <row r="59" spans="1:9" ht="15" customHeight="1" x14ac:dyDescent="0.25">
      <c r="A59" s="29" t="s">
        <v>52</v>
      </c>
      <c r="B59" s="37">
        <f t="shared" si="8"/>
        <v>85.335775335775338</v>
      </c>
      <c r="C59" s="37">
        <f t="shared" si="8"/>
        <v>89.005805515239473</v>
      </c>
      <c r="D59" s="37">
        <f t="shared" si="8"/>
        <v>86.978552910676413</v>
      </c>
      <c r="E59" s="37">
        <f t="shared" si="8"/>
        <v>85.812745201993422</v>
      </c>
      <c r="F59" s="37">
        <f t="shared" si="8"/>
        <v>88.66901599349417</v>
      </c>
      <c r="G59" s="37">
        <f t="shared" si="8"/>
        <v>86.65808665808666</v>
      </c>
      <c r="H59" s="37">
        <f t="shared" si="8"/>
        <v>89.786720321931597</v>
      </c>
      <c r="I59" s="37">
        <f t="shared" si="8"/>
        <v>89.81944220538449</v>
      </c>
    </row>
    <row r="60" spans="1:9" ht="15" customHeight="1" x14ac:dyDescent="0.25">
      <c r="A60" s="29" t="s">
        <v>53</v>
      </c>
      <c r="B60" s="37">
        <f t="shared" si="8"/>
        <v>93.800501532460302</v>
      </c>
      <c r="C60" s="37">
        <f t="shared" si="8"/>
        <v>94.294094120783896</v>
      </c>
      <c r="D60" s="37">
        <f t="shared" si="8"/>
        <v>95.088930183169623</v>
      </c>
      <c r="E60" s="37">
        <f t="shared" si="8"/>
        <v>92.270835960156347</v>
      </c>
      <c r="F60" s="37">
        <f t="shared" si="8"/>
        <v>95.884215287200362</v>
      </c>
      <c r="G60" s="37">
        <f t="shared" si="8"/>
        <v>94.069208901088132</v>
      </c>
      <c r="H60" s="37">
        <f t="shared" si="8"/>
        <v>91.569848498931123</v>
      </c>
      <c r="I60" s="37">
        <f t="shared" si="8"/>
        <v>95.609548167092925</v>
      </c>
    </row>
    <row r="62" spans="1:9" ht="21" customHeight="1" x14ac:dyDescent="0.25">
      <c r="A62" s="218" t="s">
        <v>31</v>
      </c>
      <c r="B62" s="218"/>
      <c r="C62" s="218"/>
      <c r="D62" s="218"/>
      <c r="E62" s="218"/>
      <c r="F62" s="218"/>
      <c r="G62" s="218"/>
      <c r="H62" s="201"/>
      <c r="I62" s="201"/>
    </row>
    <row r="63" spans="1:9" ht="15" customHeight="1" x14ac:dyDescent="0.25">
      <c r="A63" s="27" t="s">
        <v>21</v>
      </c>
      <c r="B63" s="37">
        <f t="shared" ref="B63:I71" si="9">+B32/B10*100</f>
        <v>18.493533844483203</v>
      </c>
      <c r="C63" s="37">
        <f t="shared" si="9"/>
        <v>16.622528392012867</v>
      </c>
      <c r="D63" s="37">
        <f t="shared" si="9"/>
        <v>17.866302701243381</v>
      </c>
      <c r="E63" s="37">
        <f t="shared" si="9"/>
        <v>18.19850674703747</v>
      </c>
      <c r="F63" s="37">
        <f t="shared" si="9"/>
        <v>16.776144560394616</v>
      </c>
      <c r="G63" s="37">
        <f t="shared" si="9"/>
        <v>16.716123839158069</v>
      </c>
      <c r="H63" s="37">
        <f>+H32/H10*100</f>
        <v>15.415114742280428</v>
      </c>
      <c r="I63" s="37">
        <f>+I32/I10*100</f>
        <v>13.289970381555257</v>
      </c>
    </row>
    <row r="64" spans="1:9" ht="15" customHeight="1" x14ac:dyDescent="0.25">
      <c r="A64" s="29" t="s">
        <v>46</v>
      </c>
      <c r="B64" s="37">
        <f t="shared" si="9"/>
        <v>21.101049717383784</v>
      </c>
      <c r="C64" s="37">
        <f t="shared" si="9"/>
        <v>20.303497062011523</v>
      </c>
      <c r="D64" s="37">
        <f t="shared" si="9"/>
        <v>20.805645701334157</v>
      </c>
      <c r="E64" s="37">
        <f t="shared" si="9"/>
        <v>20.231255045348782</v>
      </c>
      <c r="F64" s="37">
        <f t="shared" si="9"/>
        <v>20.098577301392563</v>
      </c>
      <c r="G64" s="37">
        <f t="shared" si="9"/>
        <v>19.477693144722526</v>
      </c>
      <c r="H64" s="37">
        <f t="shared" si="9"/>
        <v>18.185645593742382</v>
      </c>
      <c r="I64" s="37">
        <f t="shared" si="9"/>
        <v>15.401761793514371</v>
      </c>
    </row>
    <row r="65" spans="1:9" ht="15" customHeight="1" x14ac:dyDescent="0.25">
      <c r="A65" s="29" t="s">
        <v>48</v>
      </c>
      <c r="B65" s="37">
        <f t="shared" si="9"/>
        <v>23.703754173196156</v>
      </c>
      <c r="C65" s="37">
        <f t="shared" si="9"/>
        <v>23.422568620806505</v>
      </c>
      <c r="D65" s="37">
        <f t="shared" si="9"/>
        <v>24.972339013055986</v>
      </c>
      <c r="E65" s="37">
        <f t="shared" si="9"/>
        <v>21.965940935546456</v>
      </c>
      <c r="F65" s="37">
        <f t="shared" si="9"/>
        <v>22.754747258625301</v>
      </c>
      <c r="G65" s="37">
        <f t="shared" si="9"/>
        <v>21.485631865083768</v>
      </c>
      <c r="H65" s="37">
        <f t="shared" si="9"/>
        <v>19.652948227638564</v>
      </c>
      <c r="I65" s="37">
        <f t="shared" si="9"/>
        <v>17.378759294195984</v>
      </c>
    </row>
    <row r="66" spans="1:9" ht="15" customHeight="1" x14ac:dyDescent="0.25">
      <c r="A66" s="29" t="s">
        <v>49</v>
      </c>
      <c r="B66" s="37">
        <f t="shared" si="9"/>
        <v>23.1476522049634</v>
      </c>
      <c r="C66" s="37">
        <f t="shared" si="9"/>
        <v>21.010754568505728</v>
      </c>
      <c r="D66" s="37">
        <f t="shared" si="9"/>
        <v>21.023167685815174</v>
      </c>
      <c r="E66" s="37">
        <f t="shared" si="9"/>
        <v>21.304039688164423</v>
      </c>
      <c r="F66" s="37">
        <f t="shared" si="9"/>
        <v>21.790476190476191</v>
      </c>
      <c r="G66" s="37">
        <f t="shared" si="9"/>
        <v>21.29023729261683</v>
      </c>
      <c r="H66" s="37">
        <f t="shared" si="9"/>
        <v>20.973008997000999</v>
      </c>
      <c r="I66" s="37">
        <f t="shared" si="9"/>
        <v>17.608165361407114</v>
      </c>
    </row>
    <row r="67" spans="1:9" ht="15" customHeight="1" x14ac:dyDescent="0.25">
      <c r="A67" s="29" t="s">
        <v>50</v>
      </c>
      <c r="B67" s="37">
        <f t="shared" si="9"/>
        <v>14.152552006365807</v>
      </c>
      <c r="C67" s="37">
        <f t="shared" si="9"/>
        <v>14.200315813219039</v>
      </c>
      <c r="D67" s="37">
        <f t="shared" si="9"/>
        <v>12.287996498522814</v>
      </c>
      <c r="E67" s="37">
        <f t="shared" si="9"/>
        <v>15.224291155311045</v>
      </c>
      <c r="F67" s="37">
        <f t="shared" si="9"/>
        <v>13.748335552596538</v>
      </c>
      <c r="G67" s="37">
        <f t="shared" si="9"/>
        <v>14.50566627588902</v>
      </c>
      <c r="H67" s="37">
        <f t="shared" si="9"/>
        <v>12.828242760809202</v>
      </c>
      <c r="I67" s="37">
        <f t="shared" si="9"/>
        <v>10.040591253733631</v>
      </c>
    </row>
    <row r="68" spans="1:9" ht="15" customHeight="1" x14ac:dyDescent="0.25">
      <c r="A68" s="29" t="s">
        <v>384</v>
      </c>
      <c r="B68" s="37">
        <f t="shared" si="9"/>
        <v>15.029499655198835</v>
      </c>
      <c r="C68" s="37">
        <f t="shared" si="9"/>
        <v>11.751160771582802</v>
      </c>
      <c r="D68" s="37">
        <f t="shared" si="9"/>
        <v>13.768089919919561</v>
      </c>
      <c r="E68" s="37">
        <f t="shared" si="9"/>
        <v>15.425721410758817</v>
      </c>
      <c r="F68" s="37">
        <f t="shared" si="9"/>
        <v>12.265887509130751</v>
      </c>
      <c r="G68" s="37">
        <f t="shared" si="9"/>
        <v>13.312950894413603</v>
      </c>
      <c r="H68" s="37">
        <f t="shared" si="9"/>
        <v>12.133539802104931</v>
      </c>
      <c r="I68" s="37">
        <f t="shared" si="9"/>
        <v>10.791622293219737</v>
      </c>
    </row>
    <row r="69" spans="1:9" ht="15" customHeight="1" x14ac:dyDescent="0.25">
      <c r="A69" s="29" t="s">
        <v>51</v>
      </c>
      <c r="B69" s="37">
        <f t="shared" si="9"/>
        <v>21.21296813862493</v>
      </c>
      <c r="C69" s="37">
        <f t="shared" si="9"/>
        <v>16.564073866815892</v>
      </c>
      <c r="D69" s="37">
        <f t="shared" si="9"/>
        <v>19.945886530819312</v>
      </c>
      <c r="E69" s="37">
        <f t="shared" si="9"/>
        <v>20.806511283758784</v>
      </c>
      <c r="F69" s="37">
        <f t="shared" si="9"/>
        <v>18.024311862512228</v>
      </c>
      <c r="G69" s="37">
        <f t="shared" si="9"/>
        <v>18.171213790421877</v>
      </c>
      <c r="H69" s="37">
        <f t="shared" si="9"/>
        <v>16.404102701615606</v>
      </c>
      <c r="I69" s="37">
        <f t="shared" si="9"/>
        <v>16.193961573650505</v>
      </c>
    </row>
    <row r="70" spans="1:9" ht="15" customHeight="1" x14ac:dyDescent="0.25">
      <c r="A70" s="29" t="s">
        <v>52</v>
      </c>
      <c r="B70" s="37">
        <f t="shared" si="9"/>
        <v>14.664224664224665</v>
      </c>
      <c r="C70" s="37">
        <f t="shared" si="9"/>
        <v>10.994194484760522</v>
      </c>
      <c r="D70" s="37">
        <f t="shared" si="9"/>
        <v>13.021447089323592</v>
      </c>
      <c r="E70" s="37">
        <f t="shared" si="9"/>
        <v>14.187254798006574</v>
      </c>
      <c r="F70" s="37">
        <f t="shared" si="9"/>
        <v>11.33098400650583</v>
      </c>
      <c r="G70" s="37">
        <f t="shared" si="9"/>
        <v>13.341913341913342</v>
      </c>
      <c r="H70" s="37">
        <f t="shared" si="9"/>
        <v>10.21327967806841</v>
      </c>
      <c r="I70" s="37">
        <f t="shared" si="9"/>
        <v>10.18055779461551</v>
      </c>
    </row>
    <row r="71" spans="1:9" ht="15" customHeight="1" thickBot="1" x14ac:dyDescent="0.3">
      <c r="A71" s="29" t="s">
        <v>53</v>
      </c>
      <c r="B71" s="38">
        <f t="shared" si="9"/>
        <v>6.1994984675397049</v>
      </c>
      <c r="C71" s="38">
        <f t="shared" si="9"/>
        <v>5.7059058792161048</v>
      </c>
      <c r="D71" s="38">
        <f t="shared" si="9"/>
        <v>4.911069816830369</v>
      </c>
      <c r="E71" s="38">
        <f t="shared" si="9"/>
        <v>7.7291640398436519</v>
      </c>
      <c r="F71" s="38">
        <f t="shared" si="9"/>
        <v>4.1157847127996385</v>
      </c>
      <c r="G71" s="38">
        <f t="shared" si="9"/>
        <v>5.9307910989118717</v>
      </c>
      <c r="H71" s="38">
        <f t="shared" si="9"/>
        <v>8.4301515010688721</v>
      </c>
      <c r="I71" s="38">
        <f t="shared" si="9"/>
        <v>4.3904518329070763</v>
      </c>
    </row>
    <row r="72" spans="1:9" x14ac:dyDescent="0.25">
      <c r="A72" s="216" t="s">
        <v>14</v>
      </c>
      <c r="B72" s="216"/>
      <c r="C72" s="216"/>
      <c r="D72" s="216"/>
      <c r="E72" s="216"/>
      <c r="F72" s="216"/>
      <c r="G72" s="216"/>
      <c r="H72" s="203"/>
      <c r="I72" s="203"/>
    </row>
  </sheetData>
  <mergeCells count="10">
    <mergeCell ref="A62:G62"/>
    <mergeCell ref="A72:G72"/>
    <mergeCell ref="J1:K2"/>
    <mergeCell ref="J43:K44"/>
    <mergeCell ref="A3:I3"/>
    <mergeCell ref="A9:G9"/>
    <mergeCell ref="A20:G20"/>
    <mergeCell ref="A41:G41"/>
    <mergeCell ref="A45:I45"/>
    <mergeCell ref="A51:G51"/>
  </mergeCells>
  <hyperlinks>
    <hyperlink ref="J1" r:id="rId1" location="INDICE!A1"/>
    <hyperlink ref="J1:K2" location="INDICE!A1" display="INDICE"/>
    <hyperlink ref="J43" r:id="rId2" location="INDICE!A1"/>
    <hyperlink ref="J43:K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5</vt:i4>
      </vt:variant>
    </vt:vector>
  </HeadingPairs>
  <TitlesOfParts>
    <vt:vector size="37" baseType="lpstr">
      <vt:lpstr>INDICE</vt:lpstr>
      <vt:lpstr>PORTADA</vt:lpstr>
      <vt:lpstr>FUNCIONARIOS</vt:lpstr>
      <vt:lpstr>C1-2</vt:lpstr>
      <vt:lpstr>C3-4</vt:lpstr>
      <vt:lpstr>C5</vt:lpstr>
      <vt:lpstr>C6-7</vt:lpstr>
      <vt:lpstr>C8-9</vt:lpstr>
      <vt:lpstr>C10-11 </vt:lpstr>
      <vt:lpstr>C12-13 </vt:lpstr>
      <vt:lpstr>C14-15 </vt:lpstr>
      <vt:lpstr>C16-17</vt:lpstr>
      <vt:lpstr>C18-21</vt:lpstr>
      <vt:lpstr>C22-25</vt:lpstr>
      <vt:lpstr>C26-29</vt:lpstr>
      <vt:lpstr>C30- 31</vt:lpstr>
      <vt:lpstr>C32- 33</vt:lpstr>
      <vt:lpstr>C34-35</vt:lpstr>
      <vt:lpstr>C36-39</vt:lpstr>
      <vt:lpstr>C40-43</vt:lpstr>
      <vt:lpstr>C44-47</vt:lpstr>
      <vt:lpstr>C48- 49</vt:lpstr>
      <vt:lpstr>C50-51</vt:lpstr>
      <vt:lpstr>c52-55</vt:lpstr>
      <vt:lpstr>C50-53</vt:lpstr>
      <vt:lpstr>C54-55</vt:lpstr>
      <vt:lpstr>C56-57</vt:lpstr>
      <vt:lpstr>c58-61</vt:lpstr>
      <vt:lpstr>C62-63</vt:lpstr>
      <vt:lpstr>C64-67</vt:lpstr>
      <vt:lpstr>C68-69</vt:lpstr>
      <vt:lpstr>C70-73</vt:lpstr>
      <vt:lpstr>'C1-2'!Área_de_impresión</vt:lpstr>
      <vt:lpstr>'C3-4'!Área_de_impresión</vt:lpstr>
      <vt:lpstr>'C5'!Área_de_impresión</vt:lpstr>
      <vt:lpstr>INDICE!Área_de_impresión</vt:lpstr>
      <vt:lpstr>FUNCIONARIOS!OLE_LINK1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Mayra Quiros Jimenez</cp:lastModifiedBy>
  <cp:lastPrinted>2017-09-07T13:44:13Z</cp:lastPrinted>
  <dcterms:created xsi:type="dcterms:W3CDTF">2016-11-17T14:44:47Z</dcterms:created>
  <dcterms:modified xsi:type="dcterms:W3CDTF">2018-10-01T18:00:16Z</dcterms:modified>
</cp:coreProperties>
</file>